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62549\Desktop\R4 入札\1 一般（公告日ベース）\0704\2 維委第48-A2-ME-4-2他号（単価契約）\公告等\"/>
    </mc:Choice>
  </mc:AlternateContent>
  <bookViews>
    <workbookView xWindow="255" yWindow="-45" windowWidth="9405" windowHeight="8025" tabRatio="805"/>
  </bookViews>
  <sheets>
    <sheet name="申請様式第2-1,2,3号" sheetId="10" r:id="rId1"/>
  </sheets>
  <definedNames>
    <definedName name="_xlnm.Print_Area" localSheetId="0">'申請様式第2-1,2,3号'!$A$1:$K$96</definedName>
  </definedNames>
  <calcPr calcId="162913"/>
</workbook>
</file>

<file path=xl/calcChain.xml><?xml version="1.0" encoding="utf-8"?>
<calcChain xmlns="http://schemas.openxmlformats.org/spreadsheetml/2006/main">
  <c r="J96" i="10" l="1"/>
  <c r="J57" i="10"/>
  <c r="J47" i="10"/>
  <c r="J37" i="10"/>
  <c r="X5" i="10" l="1"/>
  <c r="V5" i="10"/>
  <c r="U5" i="10"/>
  <c r="T5" i="10"/>
  <c r="S5" i="10"/>
  <c r="R5" i="10"/>
  <c r="Q5" i="10"/>
  <c r="O5" i="10"/>
  <c r="N5" i="10"/>
  <c r="F18" i="10" l="1"/>
  <c r="F17" i="10"/>
  <c r="F16" i="10"/>
  <c r="J19" i="10"/>
  <c r="J18" i="10"/>
  <c r="J17" i="10"/>
  <c r="J16" i="10"/>
  <c r="F19" i="10"/>
  <c r="D16" i="10"/>
  <c r="K49" i="10" l="1"/>
  <c r="K39" i="10"/>
  <c r="W5" i="10" l="1"/>
  <c r="J95" i="10"/>
  <c r="M5" i="10"/>
  <c r="J21" i="10"/>
  <c r="D39" i="10" l="1"/>
  <c r="J27" i="10" l="1"/>
  <c r="D45" i="10"/>
  <c r="K66" i="10"/>
  <c r="K24" i="10"/>
  <c r="J63" i="10" l="1"/>
  <c r="I62" i="10" l="1"/>
  <c r="A22" i="10"/>
  <c r="A64" i="10"/>
  <c r="I94" i="10"/>
  <c r="I20" i="10"/>
  <c r="P5" i="10"/>
  <c r="D43" i="10"/>
</calcChain>
</file>

<file path=xl/comments1.xml><?xml version="1.0" encoding="utf-8"?>
<comments xmlns="http://schemas.openxmlformats.org/spreadsheetml/2006/main">
  <authors>
    <author>Gifu</author>
  </authors>
  <commentList>
    <comment ref="E5" authorId="0" shapeId="0">
      <text>
        <r>
          <rPr>
            <b/>
            <sz val="9"/>
            <color indexed="81"/>
            <rFont val="MS P ゴシック"/>
            <family val="3"/>
            <charset val="128"/>
          </rPr>
          <t>該当する区分欄に、「1」（半角数字）を入力すること。
　※以下同じ</t>
        </r>
        <r>
          <rPr>
            <sz val="9"/>
            <color indexed="81"/>
            <rFont val="MS P ゴシック"/>
            <family val="3"/>
            <charset val="128"/>
          </rPr>
          <t xml:space="preserve">
</t>
        </r>
      </text>
    </comment>
  </commentList>
</comments>
</file>

<file path=xl/sharedStrings.xml><?xml version="1.0" encoding="utf-8"?>
<sst xmlns="http://schemas.openxmlformats.org/spreadsheetml/2006/main" count="177" uniqueCount="112">
  <si>
    <t>除雪業務等の受託実績</t>
    <rPh sb="0" eb="2">
      <t>ジョセツ</t>
    </rPh>
    <rPh sb="2" eb="4">
      <t>ギョウム</t>
    </rPh>
    <rPh sb="4" eb="5">
      <t>トウ</t>
    </rPh>
    <rPh sb="6" eb="8">
      <t>ジュタク</t>
    </rPh>
    <rPh sb="8" eb="10">
      <t>ジッセキ</t>
    </rPh>
    <phoneticPr fontId="2"/>
  </si>
  <si>
    <t>加　算　点　の　評　価　項　目　及　び　評　価　点</t>
    <rPh sb="0" eb="1">
      <t>カ</t>
    </rPh>
    <rPh sb="2" eb="3">
      <t>ザン</t>
    </rPh>
    <rPh sb="4" eb="5">
      <t>テン</t>
    </rPh>
    <rPh sb="8" eb="9">
      <t>ヒョウ</t>
    </rPh>
    <rPh sb="10" eb="11">
      <t>アタイ</t>
    </rPh>
    <rPh sb="12" eb="13">
      <t>コウ</t>
    </rPh>
    <rPh sb="14" eb="15">
      <t>メ</t>
    </rPh>
    <rPh sb="16" eb="17">
      <t>オヨ</t>
    </rPh>
    <rPh sb="20" eb="21">
      <t>ヒョウ</t>
    </rPh>
    <rPh sb="22" eb="23">
      <t>アタイ</t>
    </rPh>
    <rPh sb="24" eb="25">
      <t>テン</t>
    </rPh>
    <phoneticPr fontId="2"/>
  </si>
  <si>
    <t>除雪業務実績</t>
    <rPh sb="0" eb="2">
      <t>ジョセツ</t>
    </rPh>
    <rPh sb="2" eb="4">
      <t>ギョウム</t>
    </rPh>
    <rPh sb="4" eb="6">
      <t>ジッセキ</t>
    </rPh>
    <phoneticPr fontId="2"/>
  </si>
  <si>
    <t>（同種工事の定義）＝</t>
    <rPh sb="1" eb="3">
      <t>ドウシュ</t>
    </rPh>
    <rPh sb="3" eb="5">
      <t>コウジ</t>
    </rPh>
    <rPh sb="6" eb="8">
      <t>テイギ</t>
    </rPh>
    <phoneticPr fontId="2"/>
  </si>
  <si>
    <t xml:space="preserve">配 置 予 定 技 術 者 の 能 力 </t>
    <rPh sb="0" eb="1">
      <t>クバ</t>
    </rPh>
    <rPh sb="2" eb="3">
      <t>オキ</t>
    </rPh>
    <rPh sb="4" eb="5">
      <t>ヨ</t>
    </rPh>
    <rPh sb="6" eb="7">
      <t>サダム</t>
    </rPh>
    <rPh sb="8" eb="9">
      <t>ワザ</t>
    </rPh>
    <rPh sb="10" eb="11">
      <t>ジュツ</t>
    </rPh>
    <rPh sb="12" eb="13">
      <t>シャ</t>
    </rPh>
    <rPh sb="16" eb="17">
      <t>ノウ</t>
    </rPh>
    <rPh sb="18" eb="19">
      <t>チカラ</t>
    </rPh>
    <phoneticPr fontId="2"/>
  </si>
  <si>
    <t>　配置予定技術者（１）</t>
    <rPh sb="1" eb="3">
      <t>ハイチ</t>
    </rPh>
    <rPh sb="3" eb="5">
      <t>ヨテイ</t>
    </rPh>
    <rPh sb="5" eb="7">
      <t>ギジュツ</t>
    </rPh>
    <rPh sb="7" eb="8">
      <t>シャ</t>
    </rPh>
    <phoneticPr fontId="2"/>
  </si>
  <si>
    <t>氏名（ふりがな）：</t>
    <rPh sb="0" eb="2">
      <t>シメイ</t>
    </rPh>
    <phoneticPr fontId="2"/>
  </si>
  <si>
    <t>　配置予定技術者（２）</t>
    <rPh sb="1" eb="3">
      <t>ハイチ</t>
    </rPh>
    <rPh sb="3" eb="5">
      <t>ヨテイ</t>
    </rPh>
    <rPh sb="5" eb="7">
      <t>ギジュツ</t>
    </rPh>
    <rPh sb="7" eb="8">
      <t>シャ</t>
    </rPh>
    <phoneticPr fontId="2"/>
  </si>
  <si>
    <t>　配置予定技術者（３）</t>
    <rPh sb="1" eb="3">
      <t>ハイチ</t>
    </rPh>
    <rPh sb="3" eb="5">
      <t>ヨテイ</t>
    </rPh>
    <rPh sb="5" eb="7">
      <t>ギジュツ</t>
    </rPh>
    <rPh sb="7" eb="8">
      <t>シャ</t>
    </rPh>
    <phoneticPr fontId="2"/>
  </si>
  <si>
    <t>地　　域　　要　　件</t>
    <rPh sb="0" eb="1">
      <t>チ</t>
    </rPh>
    <rPh sb="3" eb="4">
      <t>イキ</t>
    </rPh>
    <rPh sb="6" eb="7">
      <t>ヨウ</t>
    </rPh>
    <rPh sb="9" eb="10">
      <t>ケン</t>
    </rPh>
    <phoneticPr fontId="2"/>
  </si>
  <si>
    <t>企　業　能　力</t>
    <rPh sb="0" eb="1">
      <t>クワダ</t>
    </rPh>
    <rPh sb="2" eb="3">
      <t>ギョウ</t>
    </rPh>
    <rPh sb="4" eb="5">
      <t>ノウ</t>
    </rPh>
    <rPh sb="6" eb="7">
      <t>チカラ</t>
    </rPh>
    <phoneticPr fontId="2"/>
  </si>
  <si>
    <t>休日及び夜間の道路維持作業の実績</t>
  </si>
  <si>
    <t>配置予定技術者の能力</t>
    <rPh sb="0" eb="2">
      <t>ハイチ</t>
    </rPh>
    <rPh sb="2" eb="4">
      <t>ヨテイ</t>
    </rPh>
    <rPh sb="4" eb="7">
      <t>ギジュツシャ</t>
    </rPh>
    <rPh sb="8" eb="10">
      <t>ノウリョク</t>
    </rPh>
    <phoneticPr fontId="2"/>
  </si>
  <si>
    <t>地　域　要　件</t>
    <rPh sb="0" eb="1">
      <t>チ</t>
    </rPh>
    <rPh sb="2" eb="3">
      <t>イキ</t>
    </rPh>
    <rPh sb="4" eb="5">
      <t>ヨウ</t>
    </rPh>
    <rPh sb="6" eb="7">
      <t>ケン</t>
    </rPh>
    <phoneticPr fontId="2"/>
  </si>
  <si>
    <t>同種工事施工実績</t>
    <rPh sb="0" eb="2">
      <t>ドウシュ</t>
    </rPh>
    <rPh sb="2" eb="4">
      <t>コウジ</t>
    </rPh>
    <rPh sb="4" eb="6">
      <t>セコウ</t>
    </rPh>
    <rPh sb="6" eb="8">
      <t>ジッセキ</t>
    </rPh>
    <phoneticPr fontId="2"/>
  </si>
  <si>
    <t>同種工事施工経験</t>
    <rPh sb="0" eb="2">
      <t>ドウシュ</t>
    </rPh>
    <rPh sb="2" eb="4">
      <t>コウジ</t>
    </rPh>
    <rPh sb="4" eb="6">
      <t>セコウ</t>
    </rPh>
    <rPh sb="6" eb="8">
      <t>ケイケン</t>
    </rPh>
    <phoneticPr fontId="2"/>
  </si>
  <si>
    <t>工事成績評定点</t>
    <rPh sb="0" eb="2">
      <t>コウジ</t>
    </rPh>
    <rPh sb="2" eb="4">
      <t>セイセキ</t>
    </rPh>
    <rPh sb="4" eb="6">
      <t>ヒョウテイ</t>
    </rPh>
    <rPh sb="6" eb="7">
      <t>テン</t>
    </rPh>
    <phoneticPr fontId="2"/>
  </si>
  <si>
    <t>県内企業活用率</t>
    <rPh sb="0" eb="2">
      <t>ケンナイ</t>
    </rPh>
    <rPh sb="2" eb="4">
      <t>キギョウ</t>
    </rPh>
    <rPh sb="4" eb="6">
      <t>カツヨウ</t>
    </rPh>
    <rPh sb="6" eb="7">
      <t>リツ</t>
    </rPh>
    <phoneticPr fontId="2"/>
  </si>
  <si>
    <t>道路維持管理実績</t>
    <rPh sb="0" eb="2">
      <t>ドウロ</t>
    </rPh>
    <rPh sb="2" eb="4">
      <t>イジ</t>
    </rPh>
    <rPh sb="4" eb="6">
      <t>カンリ</t>
    </rPh>
    <rPh sb="6" eb="8">
      <t>ジッセキ</t>
    </rPh>
    <phoneticPr fontId="2"/>
  </si>
  <si>
    <t>河川砂防維持管理実績</t>
    <rPh sb="0" eb="2">
      <t>カセン</t>
    </rPh>
    <rPh sb="2" eb="4">
      <t>サボウ</t>
    </rPh>
    <rPh sb="4" eb="6">
      <t>イジ</t>
    </rPh>
    <rPh sb="6" eb="8">
      <t>カンリ</t>
    </rPh>
    <rPh sb="8" eb="10">
      <t>ジッセキ</t>
    </rPh>
    <phoneticPr fontId="2"/>
  </si>
  <si>
    <t>（類似工事の定義）＝</t>
    <phoneticPr fontId="2"/>
  </si>
  <si>
    <t>※　同種（類似）工事の実績は、工事実績情報システム（CORINS）の工事カルテの写し又は該当工事を証明する書類（契約書等）
※　工事成績評定点は、発注機関の工事成績評定結果通知書等の写し
※　同種（類似）工事の工事成績評定点が不明な場合は、当該工事に係る検査結果通知等の検査に合格したことを証明できる書類の写し
※　受注形態がＪＶの場合のみ、出資比率を記載すること　　　　　　　　　　　　　　　　　　　　　　　　　　　　　　　　　　　　　　　　　　　　　　　　　　　　　　　　</t>
    <rPh sb="2" eb="4">
      <t>ドウシュ</t>
    </rPh>
    <rPh sb="5" eb="7">
      <t>ルイジ</t>
    </rPh>
    <rPh sb="8" eb="10">
      <t>コウジ</t>
    </rPh>
    <rPh sb="11" eb="13">
      <t>ジッセキ</t>
    </rPh>
    <rPh sb="15" eb="17">
      <t>コウジ</t>
    </rPh>
    <rPh sb="17" eb="19">
      <t>ジッセキ</t>
    </rPh>
    <rPh sb="19" eb="21">
      <t>ジョウホウ</t>
    </rPh>
    <rPh sb="34" eb="36">
      <t>コウジ</t>
    </rPh>
    <rPh sb="40" eb="41">
      <t>ウツ</t>
    </rPh>
    <rPh sb="42" eb="43">
      <t>マタ</t>
    </rPh>
    <rPh sb="44" eb="46">
      <t>ガイトウ</t>
    </rPh>
    <rPh sb="46" eb="48">
      <t>コウジ</t>
    </rPh>
    <rPh sb="49" eb="51">
      <t>ショウメイ</t>
    </rPh>
    <rPh sb="53" eb="55">
      <t>ショルイ</t>
    </rPh>
    <rPh sb="56" eb="60">
      <t>ケイヤクショトウ</t>
    </rPh>
    <rPh sb="64" eb="66">
      <t>コウジ</t>
    </rPh>
    <rPh sb="66" eb="68">
      <t>セイセキ</t>
    </rPh>
    <rPh sb="68" eb="70">
      <t>ヒョウテイ</t>
    </rPh>
    <rPh sb="70" eb="71">
      <t>テン</t>
    </rPh>
    <rPh sb="73" eb="75">
      <t>ハッチュウ</t>
    </rPh>
    <rPh sb="75" eb="77">
      <t>キカン</t>
    </rPh>
    <rPh sb="78" eb="80">
      <t>コウジ</t>
    </rPh>
    <rPh sb="80" eb="82">
      <t>セイセキ</t>
    </rPh>
    <rPh sb="82" eb="84">
      <t>ヒョウテイ</t>
    </rPh>
    <rPh sb="84" eb="86">
      <t>ケッカ</t>
    </rPh>
    <rPh sb="86" eb="89">
      <t>ツウチショ</t>
    </rPh>
    <rPh sb="89" eb="90">
      <t>トウ</t>
    </rPh>
    <rPh sb="91" eb="92">
      <t>ウツ</t>
    </rPh>
    <rPh sb="96" eb="98">
      <t>ドウシュ</t>
    </rPh>
    <rPh sb="99" eb="101">
      <t>ルイジ</t>
    </rPh>
    <rPh sb="102" eb="104">
      <t>コウジ</t>
    </rPh>
    <rPh sb="105" eb="107">
      <t>コウジ</t>
    </rPh>
    <rPh sb="107" eb="109">
      <t>セイセキ</t>
    </rPh>
    <rPh sb="109" eb="111">
      <t>ヒョウテイ</t>
    </rPh>
    <rPh sb="111" eb="112">
      <t>テン</t>
    </rPh>
    <rPh sb="113" eb="115">
      <t>フメイ</t>
    </rPh>
    <rPh sb="116" eb="118">
      <t>バアイ</t>
    </rPh>
    <rPh sb="120" eb="122">
      <t>トウガイ</t>
    </rPh>
    <rPh sb="122" eb="124">
      <t>コウジ</t>
    </rPh>
    <rPh sb="125" eb="126">
      <t>カカ</t>
    </rPh>
    <rPh sb="127" eb="129">
      <t>ケンサ</t>
    </rPh>
    <rPh sb="129" eb="131">
      <t>ケッカ</t>
    </rPh>
    <rPh sb="131" eb="133">
      <t>ツウチ</t>
    </rPh>
    <rPh sb="133" eb="134">
      <t>トウ</t>
    </rPh>
    <rPh sb="135" eb="137">
      <t>ケンサ</t>
    </rPh>
    <rPh sb="138" eb="140">
      <t>ゴウカク</t>
    </rPh>
    <rPh sb="145" eb="147">
      <t>ショウメイ</t>
    </rPh>
    <rPh sb="150" eb="152">
      <t>ショルイ</t>
    </rPh>
    <rPh sb="153" eb="154">
      <t>ウツ</t>
    </rPh>
    <rPh sb="158" eb="160">
      <t>ジュチュウ</t>
    </rPh>
    <rPh sb="160" eb="162">
      <t>ケイタイ</t>
    </rPh>
    <rPh sb="166" eb="168">
      <t>バアイ</t>
    </rPh>
    <rPh sb="171" eb="173">
      <t>シュッシ</t>
    </rPh>
    <rPh sb="173" eb="175">
      <t>ヒリツ</t>
    </rPh>
    <rPh sb="176" eb="178">
      <t>キサイ</t>
    </rPh>
    <phoneticPr fontId="2"/>
  </si>
  <si>
    <t>休日及び夜間の河川・砂防の維持作業の実績</t>
    <rPh sb="0" eb="2">
      <t>キュウジツ</t>
    </rPh>
    <rPh sb="2" eb="3">
      <t>オヨ</t>
    </rPh>
    <rPh sb="4" eb="6">
      <t>ヤカン</t>
    </rPh>
    <rPh sb="7" eb="9">
      <t>カセン</t>
    </rPh>
    <rPh sb="10" eb="12">
      <t>サボウ</t>
    </rPh>
    <rPh sb="13" eb="15">
      <t>イジ</t>
    </rPh>
    <rPh sb="15" eb="17">
      <t>サギョウ</t>
    </rPh>
    <rPh sb="18" eb="20">
      <t>ジッセキ</t>
    </rPh>
    <phoneticPr fontId="2"/>
  </si>
  <si>
    <t>　 ２）営業拠点の基準日は申請期限日とする</t>
    <rPh sb="4" eb="6">
      <t>エイギョウ</t>
    </rPh>
    <rPh sb="6" eb="8">
      <t>キョテン</t>
    </rPh>
    <rPh sb="9" eb="11">
      <t>キジュン</t>
    </rPh>
    <rPh sb="11" eb="12">
      <t>ニチ</t>
    </rPh>
    <rPh sb="13" eb="15">
      <t>シンセイ</t>
    </rPh>
    <rPh sb="15" eb="17">
      <t>キゲン</t>
    </rPh>
    <rPh sb="17" eb="18">
      <t>ニチ</t>
    </rPh>
    <phoneticPr fontId="2"/>
  </si>
  <si>
    <t>営業拠点</t>
    <rPh sb="0" eb="2">
      <t>エイギョウ</t>
    </rPh>
    <rPh sb="2" eb="4">
      <t>キョテン</t>
    </rPh>
    <phoneticPr fontId="2"/>
  </si>
  <si>
    <t>災害協定参加等</t>
    <rPh sb="0" eb="2">
      <t>サイガイ</t>
    </rPh>
    <rPh sb="2" eb="4">
      <t>キョウテイ</t>
    </rPh>
    <rPh sb="4" eb="6">
      <t>サンカ</t>
    </rPh>
    <rPh sb="6" eb="7">
      <t>トウ</t>
    </rPh>
    <phoneticPr fontId="2"/>
  </si>
  <si>
    <t>ボランティア活動</t>
    <rPh sb="6" eb="8">
      <t>カツドウ</t>
    </rPh>
    <phoneticPr fontId="2"/>
  </si>
  <si>
    <t>近隣地域施工実績</t>
    <rPh sb="0" eb="2">
      <t>キンリン</t>
    </rPh>
    <rPh sb="2" eb="4">
      <t>チイキ</t>
    </rPh>
    <rPh sb="4" eb="6">
      <t>セコウ</t>
    </rPh>
    <rPh sb="6" eb="8">
      <t>ジッセキ</t>
    </rPh>
    <phoneticPr fontId="2"/>
  </si>
  <si>
    <t>※　ＪＶによる申請の場合は、代表構成員に係る実績を評価する</t>
    <rPh sb="7" eb="9">
      <t>シンセイ</t>
    </rPh>
    <rPh sb="10" eb="12">
      <t>バアイ</t>
    </rPh>
    <rPh sb="14" eb="16">
      <t>ダイヒョウ</t>
    </rPh>
    <rPh sb="16" eb="18">
      <t>コウセイ</t>
    </rPh>
    <rPh sb="18" eb="19">
      <t>イン</t>
    </rPh>
    <rPh sb="20" eb="21">
      <t>カカ</t>
    </rPh>
    <rPh sb="22" eb="24">
      <t>ジッセキ</t>
    </rPh>
    <rPh sb="25" eb="27">
      <t>ヒョウカ</t>
    </rPh>
    <phoneticPr fontId="2"/>
  </si>
  <si>
    <t>会 社 名</t>
    <rPh sb="0" eb="1">
      <t>カイ</t>
    </rPh>
    <rPh sb="2" eb="3">
      <t>シャ</t>
    </rPh>
    <rPh sb="4" eb="5">
      <t>メイ</t>
    </rPh>
    <phoneticPr fontId="2"/>
  </si>
  <si>
    <t>(株)○○建設</t>
    <rPh sb="0" eb="3">
      <t>カブ</t>
    </rPh>
    <rPh sb="5" eb="7">
      <t>ケンセツ</t>
    </rPh>
    <phoneticPr fontId="2"/>
  </si>
  <si>
    <t>評　価　項　目</t>
    <rPh sb="0" eb="1">
      <t>ヒョウ</t>
    </rPh>
    <rPh sb="2" eb="3">
      <t>アタイ</t>
    </rPh>
    <rPh sb="4" eb="5">
      <t>コウ</t>
    </rPh>
    <rPh sb="6" eb="7">
      <t>メ</t>
    </rPh>
    <phoneticPr fontId="2"/>
  </si>
  <si>
    <t>評　価　内　容</t>
    <rPh sb="0" eb="1">
      <t>ヒョウ</t>
    </rPh>
    <rPh sb="2" eb="3">
      <t>アタイ</t>
    </rPh>
    <rPh sb="4" eb="5">
      <t>ナイ</t>
    </rPh>
    <rPh sb="6" eb="7">
      <t>カタチ</t>
    </rPh>
    <phoneticPr fontId="2"/>
  </si>
  <si>
    <t>備　考（添付資料など）</t>
    <rPh sb="0" eb="1">
      <t>ソナエ</t>
    </rPh>
    <rPh sb="2" eb="3">
      <t>コウ</t>
    </rPh>
    <rPh sb="4" eb="6">
      <t>テンプ</t>
    </rPh>
    <rPh sb="6" eb="8">
      <t>シリョウ</t>
    </rPh>
    <phoneticPr fontId="2"/>
  </si>
  <si>
    <t>（対象となる工事の定義）＝</t>
    <rPh sb="1" eb="3">
      <t>タイショウ</t>
    </rPh>
    <rPh sb="6" eb="8">
      <t>コウジ</t>
    </rPh>
    <rPh sb="9" eb="11">
      <t>テイギ</t>
    </rPh>
    <phoneticPr fontId="2"/>
  </si>
  <si>
    <t>同種(類似)工事の施工実績</t>
    <rPh sb="0" eb="2">
      <t>ドウシュ</t>
    </rPh>
    <rPh sb="3" eb="5">
      <t>ルイジ</t>
    </rPh>
    <rPh sb="6" eb="8">
      <t>コウジ</t>
    </rPh>
    <rPh sb="9" eb="11">
      <t>セコウ</t>
    </rPh>
    <rPh sb="11" eb="13">
      <t>ジッセキ</t>
    </rPh>
    <phoneticPr fontId="2"/>
  </si>
  <si>
    <t>○○太郎</t>
    <rPh sb="2" eb="4">
      <t>タロウ</t>
    </rPh>
    <phoneticPr fontId="2"/>
  </si>
  <si>
    <t>加点合計</t>
    <rPh sb="0" eb="2">
      <t>カテン</t>
    </rPh>
    <rPh sb="2" eb="4">
      <t>ゴウケイ</t>
    </rPh>
    <phoneticPr fontId="2"/>
  </si>
  <si>
    <t>（技術者加点）</t>
    <rPh sb="1" eb="4">
      <t>ギジュツシャ</t>
    </rPh>
    <rPh sb="4" eb="6">
      <t>カテン</t>
    </rPh>
    <phoneticPr fontId="2"/>
  </si>
  <si>
    <t>（地域要件加点）</t>
    <rPh sb="1" eb="3">
      <t>チイキ</t>
    </rPh>
    <rPh sb="3" eb="5">
      <t>ヨウケン</t>
    </rPh>
    <rPh sb="5" eb="7">
      <t>カテン</t>
    </rPh>
    <phoneticPr fontId="2"/>
  </si>
  <si>
    <t>（企業能力加点）</t>
    <rPh sb="1" eb="3">
      <t>キギョウ</t>
    </rPh>
    <rPh sb="3" eb="5">
      <t>ノウリョク</t>
    </rPh>
    <rPh sb="5" eb="7">
      <t>カテン</t>
    </rPh>
    <phoneticPr fontId="2"/>
  </si>
  <si>
    <t>記　載　事　項</t>
  </si>
  <si>
    <t>区分</t>
    <rPh sb="0" eb="2">
      <t>クブン</t>
    </rPh>
    <phoneticPr fontId="2"/>
  </si>
  <si>
    <t xml:space="preserve">注１）該当する区分に、半角数字 1 を記入する。　　　　　 </t>
    <rPh sb="0" eb="1">
      <t>チュウ</t>
    </rPh>
    <rPh sb="3" eb="5">
      <t>ガイトウ</t>
    </rPh>
    <rPh sb="7" eb="9">
      <t>クブン</t>
    </rPh>
    <rPh sb="11" eb="13">
      <t>ハンカク</t>
    </rPh>
    <rPh sb="13" eb="15">
      <t>スウジ</t>
    </rPh>
    <rPh sb="19" eb="21">
      <t>キニュウ</t>
    </rPh>
    <phoneticPr fontId="2"/>
  </si>
  <si>
    <t>同種工事の実績あり（※）</t>
    <rPh sb="0" eb="2">
      <t>ドウシュ</t>
    </rPh>
    <rPh sb="2" eb="4">
      <t>コウジ</t>
    </rPh>
    <rPh sb="5" eb="7">
      <t>ジッセキ</t>
    </rPh>
    <phoneticPr fontId="2"/>
  </si>
  <si>
    <t>類似工事の実績あり（※）</t>
    <rPh sb="0" eb="2">
      <t>ルイジ</t>
    </rPh>
    <rPh sb="2" eb="4">
      <t>コウジ</t>
    </rPh>
    <rPh sb="5" eb="7">
      <t>ジッセキ</t>
    </rPh>
    <phoneticPr fontId="2"/>
  </si>
  <si>
    <t>上記実績なし</t>
    <rPh sb="0" eb="2">
      <t>ジョウキ</t>
    </rPh>
    <rPh sb="2" eb="4">
      <t>ジッセキ</t>
    </rPh>
    <phoneticPr fontId="2"/>
  </si>
  <si>
    <t>※　国、県又は市町村との契約書等の写し　　　　　　　　　　　　　　　　　　　　　　　　　　</t>
    <rPh sb="2" eb="3">
      <t>クニ</t>
    </rPh>
    <rPh sb="4" eb="5">
      <t>ケン</t>
    </rPh>
    <rPh sb="5" eb="6">
      <t>マタ</t>
    </rPh>
    <rPh sb="7" eb="10">
      <t>シチョウソン</t>
    </rPh>
    <rPh sb="12" eb="15">
      <t>ケイヤクショ</t>
    </rPh>
    <rPh sb="15" eb="16">
      <t>トウ</t>
    </rPh>
    <rPh sb="17" eb="18">
      <t>ウツ</t>
    </rPh>
    <phoneticPr fontId="2"/>
  </si>
  <si>
    <t>※　ＢＣＭ認定については、岐阜県が認定した「岐阜県建設業広域事業継続マネジメント」への参加が確認できる書類
※　協定については、岐阜県及び県内市町村と締結された「災害時応援協力に関する協定」への活動が確認できる書類
※　災害時の貢献活動については、災害協定と同等と認められる活動内容が確認できる書類</t>
    <rPh sb="57" eb="59">
      <t>キョウテイ</t>
    </rPh>
    <rPh sb="65" eb="68">
      <t>ギフケン</t>
    </rPh>
    <rPh sb="68" eb="69">
      <t>オヨ</t>
    </rPh>
    <rPh sb="70" eb="72">
      <t>ケンナイ</t>
    </rPh>
    <rPh sb="72" eb="75">
      <t>シチョウソン</t>
    </rPh>
    <rPh sb="76" eb="78">
      <t>テイケツ</t>
    </rPh>
    <rPh sb="82" eb="85">
      <t>サイガイジ</t>
    </rPh>
    <rPh sb="85" eb="87">
      <t>オウエン</t>
    </rPh>
    <rPh sb="87" eb="89">
      <t>キョウリョク</t>
    </rPh>
    <rPh sb="90" eb="91">
      <t>カン</t>
    </rPh>
    <rPh sb="93" eb="95">
      <t>キョウテイ</t>
    </rPh>
    <rPh sb="98" eb="100">
      <t>カツドウ</t>
    </rPh>
    <rPh sb="101" eb="103">
      <t>カクニン</t>
    </rPh>
    <rPh sb="106" eb="108">
      <t>ショルイ</t>
    </rPh>
    <rPh sb="112" eb="114">
      <t>サイガイ</t>
    </rPh>
    <rPh sb="114" eb="115">
      <t>ジ</t>
    </rPh>
    <rPh sb="116" eb="118">
      <t>コウケン</t>
    </rPh>
    <rPh sb="118" eb="120">
      <t>カツドウ</t>
    </rPh>
    <rPh sb="126" eb="128">
      <t>サイガイ</t>
    </rPh>
    <rPh sb="128" eb="130">
      <t>キョウテイ</t>
    </rPh>
    <rPh sb="131" eb="133">
      <t>ドウトウ</t>
    </rPh>
    <rPh sb="134" eb="135">
      <t>ミト</t>
    </rPh>
    <rPh sb="139" eb="141">
      <t>カツドウ</t>
    </rPh>
    <rPh sb="141" eb="143">
      <t>ナイヨウ</t>
    </rPh>
    <rPh sb="144" eb="146">
      <t>カクニン</t>
    </rPh>
    <rPh sb="149" eb="151">
      <t>ショルイ</t>
    </rPh>
    <phoneticPr fontId="2"/>
  </si>
  <si>
    <t>同種（類似）工事の施工実績</t>
    <rPh sb="0" eb="2">
      <t>ドウシュ</t>
    </rPh>
    <rPh sb="3" eb="5">
      <t>ルイジ</t>
    </rPh>
    <rPh sb="6" eb="8">
      <t>コウジ</t>
    </rPh>
    <rPh sb="9" eb="11">
      <t>セコウ</t>
    </rPh>
    <rPh sb="11" eb="13">
      <t>ジッセキ</t>
    </rPh>
    <phoneticPr fontId="2"/>
  </si>
  <si>
    <t>※　工事成績対象一覧
http://www.pref.gifu.lg.jp/kensei/nyusatsu/ippan-kyoso/kouziseiseki.html</t>
    <rPh sb="2" eb="4">
      <t>コウジ</t>
    </rPh>
    <rPh sb="4" eb="6">
      <t>セイセキ</t>
    </rPh>
    <rPh sb="6" eb="8">
      <t>タイショウ</t>
    </rPh>
    <rPh sb="8" eb="10">
      <t>イチラン</t>
    </rPh>
    <phoneticPr fontId="2"/>
  </si>
  <si>
    <t>（３名まで記載可、ただし２名以上記載の場合は加算点の一番低い配置予定技術者で評価します。）</t>
    <rPh sb="2" eb="3">
      <t>メイ</t>
    </rPh>
    <rPh sb="5" eb="7">
      <t>キサイ</t>
    </rPh>
    <rPh sb="7" eb="8">
      <t>カ</t>
    </rPh>
    <phoneticPr fontId="2"/>
  </si>
  <si>
    <t xml:space="preserve">    ２）技術確認書類は必要ありません、ただし、入札執行後、落札候補者の方は、発注機関の指定する日までに技術確認書類を提出すること</t>
    <rPh sb="6" eb="8">
      <t>ギジュツ</t>
    </rPh>
    <rPh sb="8" eb="10">
      <t>カクニン</t>
    </rPh>
    <rPh sb="10" eb="12">
      <t>ショルイ</t>
    </rPh>
    <rPh sb="13" eb="15">
      <t>ヒツヨウ</t>
    </rPh>
    <rPh sb="25" eb="27">
      <t>ニュウサツ</t>
    </rPh>
    <rPh sb="27" eb="29">
      <t>シッコウ</t>
    </rPh>
    <rPh sb="29" eb="30">
      <t>ゴ</t>
    </rPh>
    <rPh sb="31" eb="33">
      <t>ラクサツ</t>
    </rPh>
    <rPh sb="33" eb="36">
      <t>コウホシャ</t>
    </rPh>
    <rPh sb="37" eb="38">
      <t>カタ</t>
    </rPh>
    <rPh sb="40" eb="42">
      <t>ハッチュウ</t>
    </rPh>
    <rPh sb="42" eb="44">
      <t>キカン</t>
    </rPh>
    <rPh sb="45" eb="47">
      <t>シテイ</t>
    </rPh>
    <rPh sb="49" eb="50">
      <t>ヒ</t>
    </rPh>
    <rPh sb="53" eb="55">
      <t>ギジュツ</t>
    </rPh>
    <rPh sb="55" eb="57">
      <t>カクニン</t>
    </rPh>
    <rPh sb="57" eb="59">
      <t>ショルイ</t>
    </rPh>
    <rPh sb="60" eb="62">
      <t>テイシュツ</t>
    </rPh>
    <phoneticPr fontId="2"/>
  </si>
  <si>
    <t>※　技術確認書類については、技術審査基準を確認してください
※　営業拠点の所在地は、岐阜県建設工事入札参加資格者名簿に記載された所在地が基本になりますが、それ以外に建設業法第3条第1項に規定する営業所を岐阜県内に設置している場合は、これも対象とし、その所在地とします</t>
    <rPh sb="2" eb="4">
      <t>ギジュツ</t>
    </rPh>
    <rPh sb="4" eb="6">
      <t>カクニン</t>
    </rPh>
    <rPh sb="6" eb="8">
      <t>ショルイ</t>
    </rPh>
    <rPh sb="14" eb="16">
      <t>ギジュツ</t>
    </rPh>
    <rPh sb="16" eb="18">
      <t>シンサ</t>
    </rPh>
    <rPh sb="18" eb="20">
      <t>キジュン</t>
    </rPh>
    <rPh sb="21" eb="23">
      <t>カクニン</t>
    </rPh>
    <rPh sb="32" eb="34">
      <t>エイギョウ</t>
    </rPh>
    <rPh sb="34" eb="36">
      <t>キョテン</t>
    </rPh>
    <rPh sb="37" eb="40">
      <t>ショザイチ</t>
    </rPh>
    <rPh sb="42" eb="45">
      <t>ギフケン</t>
    </rPh>
    <rPh sb="45" eb="47">
      <t>ケンセツ</t>
    </rPh>
    <rPh sb="47" eb="49">
      <t>コウジ</t>
    </rPh>
    <rPh sb="49" eb="51">
      <t>ニュウサツ</t>
    </rPh>
    <rPh sb="51" eb="53">
      <t>サンカ</t>
    </rPh>
    <rPh sb="53" eb="55">
      <t>シカク</t>
    </rPh>
    <rPh sb="55" eb="56">
      <t>シャ</t>
    </rPh>
    <rPh sb="56" eb="58">
      <t>メイボ</t>
    </rPh>
    <rPh sb="59" eb="61">
      <t>キサイ</t>
    </rPh>
    <rPh sb="64" eb="67">
      <t>ショザイチ</t>
    </rPh>
    <rPh sb="68" eb="70">
      <t>キホン</t>
    </rPh>
    <rPh sb="79" eb="81">
      <t>イガイ</t>
    </rPh>
    <rPh sb="82" eb="85">
      <t>ケンセツギョウ</t>
    </rPh>
    <rPh sb="85" eb="86">
      <t>ホウ</t>
    </rPh>
    <rPh sb="86" eb="87">
      <t>ダイ</t>
    </rPh>
    <rPh sb="88" eb="89">
      <t>ジョウ</t>
    </rPh>
    <rPh sb="89" eb="90">
      <t>ダイ</t>
    </rPh>
    <rPh sb="91" eb="92">
      <t>コウ</t>
    </rPh>
    <rPh sb="93" eb="95">
      <t>キテイ</t>
    </rPh>
    <rPh sb="97" eb="100">
      <t>エイギョウショ</t>
    </rPh>
    <rPh sb="101" eb="104">
      <t>ギフケン</t>
    </rPh>
    <rPh sb="104" eb="105">
      <t>ナイ</t>
    </rPh>
    <rPh sb="106" eb="108">
      <t>セッチ</t>
    </rPh>
    <rPh sb="112" eb="114">
      <t>バアイ</t>
    </rPh>
    <rPh sb="119" eb="121">
      <t>タイショウ</t>
    </rPh>
    <rPh sb="126" eb="129">
      <t>ショザイチ</t>
    </rPh>
    <phoneticPr fontId="2"/>
  </si>
  <si>
    <t>※　 技術確認書類については、技術審査基準を確認してください　　　　　　　　　　　</t>
    <rPh sb="3" eb="5">
      <t>ギジュツ</t>
    </rPh>
    <rPh sb="5" eb="7">
      <t>カクニン</t>
    </rPh>
    <rPh sb="7" eb="9">
      <t>ショルイ</t>
    </rPh>
    <rPh sb="15" eb="17">
      <t>ギジュツ</t>
    </rPh>
    <rPh sb="17" eb="19">
      <t>シンサ</t>
    </rPh>
    <rPh sb="19" eb="21">
      <t>キジュン</t>
    </rPh>
    <rPh sb="22" eb="24">
      <t>カクニン</t>
    </rPh>
    <phoneticPr fontId="2"/>
  </si>
  <si>
    <t>　 ３）技術確認書類は必要ありません、ただし、入札執行後、落札候補者の方は、発注機関の指定する日までに技術確認書類を提出すること</t>
    <rPh sb="4" eb="6">
      <t>ギジュツ</t>
    </rPh>
    <rPh sb="6" eb="8">
      <t>カクニン</t>
    </rPh>
    <rPh sb="8" eb="10">
      <t>ショルイ</t>
    </rPh>
    <rPh sb="11" eb="13">
      <t>ヒツヨウ</t>
    </rPh>
    <rPh sb="23" eb="25">
      <t>ニュウサツ</t>
    </rPh>
    <rPh sb="25" eb="27">
      <t>シッコウ</t>
    </rPh>
    <rPh sb="27" eb="28">
      <t>ゴ</t>
    </rPh>
    <rPh sb="29" eb="31">
      <t>ラクサツ</t>
    </rPh>
    <rPh sb="31" eb="34">
      <t>コウホシャ</t>
    </rPh>
    <rPh sb="35" eb="36">
      <t>カタ</t>
    </rPh>
    <rPh sb="38" eb="40">
      <t>ハッチュウ</t>
    </rPh>
    <rPh sb="40" eb="42">
      <t>キカン</t>
    </rPh>
    <rPh sb="43" eb="45">
      <t>シテイ</t>
    </rPh>
    <rPh sb="47" eb="48">
      <t>ヒ</t>
    </rPh>
    <rPh sb="51" eb="53">
      <t>ギジュツ</t>
    </rPh>
    <rPh sb="53" eb="55">
      <t>カクニン</t>
    </rPh>
    <rPh sb="55" eb="57">
      <t>ショルイ</t>
    </rPh>
    <rPh sb="58" eb="60">
      <t>テイシュツ</t>
    </rPh>
    <phoneticPr fontId="2"/>
  </si>
  <si>
    <t>岐阜県総合評価落札方式（地域型）　申請様式第２－１号</t>
    <rPh sb="0" eb="3">
      <t>ギフケン</t>
    </rPh>
    <rPh sb="3" eb="5">
      <t>ソウゴウ</t>
    </rPh>
    <rPh sb="5" eb="7">
      <t>ヒョウカ</t>
    </rPh>
    <rPh sb="7" eb="9">
      <t>ラクサツ</t>
    </rPh>
    <rPh sb="9" eb="11">
      <t>ホウシキ</t>
    </rPh>
    <rPh sb="12" eb="15">
      <t>チイキガタ</t>
    </rPh>
    <rPh sb="17" eb="19">
      <t>シンセイ</t>
    </rPh>
    <rPh sb="19" eb="21">
      <t>ヨウシキ</t>
    </rPh>
    <rPh sb="21" eb="22">
      <t>ダイ</t>
    </rPh>
    <rPh sb="25" eb="26">
      <t>ゴウ</t>
    </rPh>
    <phoneticPr fontId="2"/>
  </si>
  <si>
    <t>岐阜県総合評価落札方式（地域型）　申請様式第２－２号</t>
    <rPh sb="0" eb="3">
      <t>ギフケン</t>
    </rPh>
    <rPh sb="3" eb="5">
      <t>ソウゴウ</t>
    </rPh>
    <rPh sb="5" eb="7">
      <t>ヒョウカ</t>
    </rPh>
    <rPh sb="7" eb="9">
      <t>ラクサツ</t>
    </rPh>
    <rPh sb="9" eb="11">
      <t>ホウシキ</t>
    </rPh>
    <rPh sb="12" eb="15">
      <t>チイキガタ</t>
    </rPh>
    <rPh sb="17" eb="19">
      <t>シンセイ</t>
    </rPh>
    <rPh sb="19" eb="21">
      <t>ヨウシキ</t>
    </rPh>
    <rPh sb="21" eb="22">
      <t>ダイ</t>
    </rPh>
    <rPh sb="25" eb="26">
      <t>ゴウ</t>
    </rPh>
    <phoneticPr fontId="2"/>
  </si>
  <si>
    <t>岐阜県総合評価落札方式（地域型）　申請様式第２－３号</t>
    <rPh sb="0" eb="3">
      <t>ギフケン</t>
    </rPh>
    <rPh sb="3" eb="5">
      <t>ソウゴウ</t>
    </rPh>
    <rPh sb="5" eb="7">
      <t>ヒョウカ</t>
    </rPh>
    <rPh sb="7" eb="9">
      <t>ラクサツ</t>
    </rPh>
    <rPh sb="9" eb="11">
      <t>ホウシキ</t>
    </rPh>
    <rPh sb="12" eb="15">
      <t>チイキガタ</t>
    </rPh>
    <rPh sb="17" eb="19">
      <t>シンセイ</t>
    </rPh>
    <rPh sb="19" eb="21">
      <t>ヨウシキ</t>
    </rPh>
    <rPh sb="21" eb="22">
      <t>ダイ</t>
    </rPh>
    <rPh sb="25" eb="26">
      <t>ゴウ</t>
    </rPh>
    <phoneticPr fontId="2"/>
  </si>
  <si>
    <t>人材育成の取組</t>
    <rPh sb="0" eb="2">
      <t>ジンザイ</t>
    </rPh>
    <rPh sb="2" eb="4">
      <t>イクセイ</t>
    </rPh>
    <rPh sb="5" eb="7">
      <t>トリクミ</t>
    </rPh>
    <phoneticPr fontId="2"/>
  </si>
  <si>
    <t>※　技術確認書類については、技術審査基準を確認してください。</t>
    <rPh sb="2" eb="4">
      <t>ギジュツ</t>
    </rPh>
    <rPh sb="4" eb="6">
      <t>カクニン</t>
    </rPh>
    <rPh sb="6" eb="8">
      <t>ショルイ</t>
    </rPh>
    <rPh sb="14" eb="16">
      <t>ギジュツ</t>
    </rPh>
    <rPh sb="16" eb="18">
      <t>シンサ</t>
    </rPh>
    <rPh sb="18" eb="20">
      <t>キジュン</t>
    </rPh>
    <rPh sb="21" eb="23">
      <t>カクニン</t>
    </rPh>
    <phoneticPr fontId="2"/>
  </si>
  <si>
    <t>人材育成の取組</t>
    <phoneticPr fontId="2"/>
  </si>
  <si>
    <t>※　次の２つの書類により確認します。
　①道路維持補修業務の契約書又は通行規制管理業務委託契約書の写し
　②休日又は夜間の道路維持業務委託完了報告書の写し又は通行規制モニター業務報告書の写し（作業指示書を含む、作業写真は２枚程度、下請け又はＪＶ構成員としての作業の場合は、元請人又は代表構成員による証明）</t>
    <rPh sb="33" eb="34">
      <t>マタ</t>
    </rPh>
    <rPh sb="35" eb="37">
      <t>ツウコウ</t>
    </rPh>
    <rPh sb="37" eb="39">
      <t>キセイ</t>
    </rPh>
    <rPh sb="39" eb="41">
      <t>カンリ</t>
    </rPh>
    <rPh sb="41" eb="43">
      <t>ギョウム</t>
    </rPh>
    <rPh sb="43" eb="45">
      <t>イタク</t>
    </rPh>
    <rPh sb="45" eb="48">
      <t>ケイヤクショ</t>
    </rPh>
    <rPh sb="49" eb="50">
      <t>ウツ</t>
    </rPh>
    <rPh sb="75" eb="76">
      <t>ウツ</t>
    </rPh>
    <rPh sb="77" eb="78">
      <t>マタ</t>
    </rPh>
    <rPh sb="79" eb="81">
      <t>ツウコウ</t>
    </rPh>
    <rPh sb="81" eb="83">
      <t>キセイ</t>
    </rPh>
    <rPh sb="87" eb="89">
      <t>ギョウム</t>
    </rPh>
    <rPh sb="89" eb="92">
      <t>ホウコクショ</t>
    </rPh>
    <rPh sb="93" eb="94">
      <t>ウツ</t>
    </rPh>
    <rPh sb="102" eb="103">
      <t>フク</t>
    </rPh>
    <rPh sb="105" eb="107">
      <t>サギョウ</t>
    </rPh>
    <rPh sb="107" eb="109">
      <t>シャシン</t>
    </rPh>
    <rPh sb="111" eb="112">
      <t>マイ</t>
    </rPh>
    <rPh sb="112" eb="114">
      <t>テイド</t>
    </rPh>
    <rPh sb="115" eb="117">
      <t>シタウ</t>
    </rPh>
    <rPh sb="118" eb="119">
      <t>マタ</t>
    </rPh>
    <rPh sb="122" eb="125">
      <t>コウセイイン</t>
    </rPh>
    <rPh sb="129" eb="131">
      <t>サギョウ</t>
    </rPh>
    <rPh sb="132" eb="134">
      <t>バアイ</t>
    </rPh>
    <rPh sb="136" eb="138">
      <t>モトウケ</t>
    </rPh>
    <rPh sb="138" eb="139">
      <t>ニン</t>
    </rPh>
    <rPh sb="139" eb="140">
      <t>マタ</t>
    </rPh>
    <rPh sb="141" eb="143">
      <t>ダイヒョウ</t>
    </rPh>
    <rPh sb="143" eb="146">
      <t>コウセイイン</t>
    </rPh>
    <rPh sb="149" eb="151">
      <t>ショウメイ</t>
    </rPh>
    <phoneticPr fontId="2"/>
  </si>
  <si>
    <t>※　工事実績情報システム（ＣＯＲＩNS）の工事カルテの写し又は該当工事を証明する書類（契約書等）、発注機関及び工事箇所が明確な場合には、工事成績評定結果通知書の写しも可　　　　　　　　　　　　　　　　　　　　　　　　　　　　　　　　　</t>
    <rPh sb="2" eb="4">
      <t>コウジ</t>
    </rPh>
    <rPh sb="4" eb="6">
      <t>ジッセキ</t>
    </rPh>
    <rPh sb="6" eb="8">
      <t>ジョウホウ</t>
    </rPh>
    <rPh sb="21" eb="23">
      <t>コウジ</t>
    </rPh>
    <rPh sb="27" eb="28">
      <t>ウツ</t>
    </rPh>
    <rPh sb="29" eb="30">
      <t>マタ</t>
    </rPh>
    <rPh sb="31" eb="33">
      <t>ガイトウ</t>
    </rPh>
    <rPh sb="33" eb="35">
      <t>コウジ</t>
    </rPh>
    <rPh sb="36" eb="38">
      <t>ショウメイ</t>
    </rPh>
    <rPh sb="40" eb="42">
      <t>ショルイ</t>
    </rPh>
    <rPh sb="43" eb="47">
      <t>ケイヤクショトウ</t>
    </rPh>
    <rPh sb="49" eb="51">
      <t>ハッチュウ</t>
    </rPh>
    <rPh sb="51" eb="53">
      <t>キカン</t>
    </rPh>
    <rPh sb="53" eb="54">
      <t>オヨ</t>
    </rPh>
    <rPh sb="55" eb="57">
      <t>コウジ</t>
    </rPh>
    <rPh sb="57" eb="59">
      <t>カショ</t>
    </rPh>
    <rPh sb="60" eb="62">
      <t>メイカク</t>
    </rPh>
    <rPh sb="63" eb="65">
      <t>バアイ</t>
    </rPh>
    <rPh sb="68" eb="70">
      <t>コウジ</t>
    </rPh>
    <rPh sb="70" eb="72">
      <t>セイセキ</t>
    </rPh>
    <rPh sb="72" eb="74">
      <t>ヒョウテイ</t>
    </rPh>
    <rPh sb="74" eb="76">
      <t>ケッカ</t>
    </rPh>
    <rPh sb="76" eb="79">
      <t>ツウチショ</t>
    </rPh>
    <rPh sb="80" eb="81">
      <t>ウツ</t>
    </rPh>
    <rPh sb="83" eb="84">
      <t>カ</t>
    </rPh>
    <phoneticPr fontId="2"/>
  </si>
  <si>
    <t>　従事予定技術者</t>
    <rPh sb="1" eb="3">
      <t>ジュウジ</t>
    </rPh>
    <rPh sb="3" eb="5">
      <t>ヨテイ</t>
    </rPh>
    <rPh sb="5" eb="7">
      <t>ギジュツ</t>
    </rPh>
    <rPh sb="7" eb="8">
      <t>シャ</t>
    </rPh>
    <phoneticPr fontId="2"/>
  </si>
  <si>
    <t>ME認定番号：</t>
    <rPh sb="2" eb="4">
      <t>ニンテイ</t>
    </rPh>
    <rPh sb="4" eb="6">
      <t>バンゴウ</t>
    </rPh>
    <phoneticPr fontId="2"/>
  </si>
  <si>
    <t>記　載　事　項</t>
    <rPh sb="0" eb="1">
      <t>キ</t>
    </rPh>
    <rPh sb="2" eb="3">
      <t>ミツル</t>
    </rPh>
    <rPh sb="4" eb="5">
      <t>コト</t>
    </rPh>
    <rPh sb="6" eb="7">
      <t>コウ</t>
    </rPh>
    <phoneticPr fontId="2"/>
  </si>
  <si>
    <t>従事する技術者</t>
    <rPh sb="0" eb="2">
      <t>ジュウジ</t>
    </rPh>
    <rPh sb="4" eb="7">
      <t>ギジュツシャ</t>
    </rPh>
    <phoneticPr fontId="2"/>
  </si>
  <si>
    <t>ＭＥ認定者の選任</t>
    <phoneticPr fontId="2"/>
  </si>
  <si>
    <t>※　入札参加資格資料として、従事予定のＭＥ認定者（別紙様式４－２ＭＥ）とＭＥ認定証の写し</t>
    <rPh sb="2" eb="4">
      <t>ニュウサツ</t>
    </rPh>
    <rPh sb="4" eb="6">
      <t>サンカ</t>
    </rPh>
    <rPh sb="6" eb="8">
      <t>シカク</t>
    </rPh>
    <rPh sb="8" eb="10">
      <t>シリョウ</t>
    </rPh>
    <rPh sb="14" eb="16">
      <t>ジュウジ</t>
    </rPh>
    <rPh sb="16" eb="18">
      <t>ヨテイ</t>
    </rPh>
    <rPh sb="21" eb="23">
      <t>ニンテイ</t>
    </rPh>
    <rPh sb="23" eb="24">
      <t>シャ</t>
    </rPh>
    <rPh sb="25" eb="27">
      <t>ベッシ</t>
    </rPh>
    <rPh sb="27" eb="29">
      <t>ヨウシキ</t>
    </rPh>
    <rPh sb="38" eb="40">
      <t>ニンテイ</t>
    </rPh>
    <rPh sb="40" eb="41">
      <t>ショウ</t>
    </rPh>
    <rPh sb="42" eb="43">
      <t>ウツ</t>
    </rPh>
    <phoneticPr fontId="2"/>
  </si>
  <si>
    <r>
      <t>※　 技術確認書類については、技術審査基準を確認してください　
※　新型コロナウイルス感染拡大防止対策等による活動機会の減少のため、ボランティア活動の対象期間を当面の間「1か年度以内」を</t>
    </r>
    <r>
      <rPr>
        <sz val="9"/>
        <color rgb="FFFF0000"/>
        <rFont val="ＭＳ Ｐゴシック"/>
        <family val="3"/>
        <charset val="128"/>
      </rPr>
      <t>「３か年度以内」</t>
    </r>
    <r>
      <rPr>
        <sz val="9"/>
        <rFont val="ＭＳ Ｐゴシック"/>
        <family val="3"/>
        <charset val="128"/>
      </rPr>
      <t>とする。</t>
    </r>
    <rPh sb="3" eb="5">
      <t>ギジュツ</t>
    </rPh>
    <rPh sb="5" eb="7">
      <t>カクニン</t>
    </rPh>
    <rPh sb="7" eb="9">
      <t>ショルイ</t>
    </rPh>
    <rPh sb="15" eb="17">
      <t>ギジュツ</t>
    </rPh>
    <rPh sb="17" eb="19">
      <t>シンサ</t>
    </rPh>
    <rPh sb="19" eb="21">
      <t>キジュン</t>
    </rPh>
    <rPh sb="22" eb="24">
      <t>カクニン</t>
    </rPh>
    <phoneticPr fontId="2"/>
  </si>
  <si>
    <t>直近３か年度（H31.4.1～R4.3.31）以内の活動の有無</t>
    <phoneticPr fontId="2"/>
  </si>
  <si>
    <t>直近２か年度（R2.4.1～R4.3.31）以内の除排雪又は凍結防止剤散布業務受託実績の有無。
協同組合との契約の際には、協同組合に対する加点とは別に、実業務を行う構成員にも加点することとする。</t>
    <phoneticPr fontId="2"/>
  </si>
  <si>
    <t>直近３か年度（H31.4.1～R4.3.31）以内の県管理道路の道路維持業務（除排雪又は凍結防止剤散布業務を除く）、異常気象時の通行規制業務において、県からの作業指示を受け、休日または夜間に維持作業等を実施した実績の有無</t>
    <phoneticPr fontId="2"/>
  </si>
  <si>
    <t>直近３か年度（H31.4.1～R4.3.31）以内の県管理の河川・砂防の維持管理業務において、県からの作業指示を受け、休日又は夜間に維持作業を実施した実績の有無</t>
    <phoneticPr fontId="2"/>
  </si>
  <si>
    <t>直近３か年度（H31.4.1～R4.3.31）以内に完成引き渡しの済んだ工事の工事成績評定点の平均点(岐阜県発注の土木一式工事のみ対象）</t>
  </si>
  <si>
    <t>岐阜県発注の土木一式工事</t>
  </si>
  <si>
    <t>平成19年度（入札公告日の属する年度を除き、遡って１５か年度）以降申請期限日までに完成引き渡しの済んだ工事の施工実績の有無（国及び岐阜県発注工事のみ対象）　※工事成績評定点が65点未満のものは実績として認めない。</t>
  </si>
  <si>
    <t>土木一式工事で工事費1,600万円以上の施工実績</t>
  </si>
  <si>
    <t>土木一式工事で工事費1,200万円以上の施工実績</t>
  </si>
  <si>
    <t>８０点以上（※）</t>
  </si>
  <si>
    <t>７５点以上８０点未満（※）</t>
  </si>
  <si>
    <t>７５点未満又は実績なし</t>
  </si>
  <si>
    <t>平成19年度（入札公告日の属する年度を除き、遡って１５か年度）以降申請期限日までに完成引渡しの済んだ工事の施工実績の有無（国及び岐阜県発注工事のみ対象）（主任技術者、監理理技術者、特例監理技術者、監理技術者補佐又は現場代理人として従事した実績）※工事成績評定点が65点未満のものは実績として認めない。
または、平成19年度以降申請期限日までに、完成引き渡しの済んだ岐阜県が発注する小規模橋梁・修繕業務委託の施工実績。</t>
  </si>
  <si>
    <t>土木一式工事または岐阜県が発注するMEを活用した小規模橋梁等の点検・修繕業務委託工事で工事費1,600万円以上の施工実績</t>
  </si>
  <si>
    <t>土木一式工事または岐阜県が発注するMEを活用した小規模橋梁等の点検・修繕業務委託工事で工事費1,100万円以上の施工実績</t>
  </si>
  <si>
    <t>現場代理人又は主任（監理）技術者に自社のＭＥを選任する</t>
  </si>
  <si>
    <t>現場代理人又は主任（監理）技術者ではないが、自社のＭＥを選任する</t>
  </si>
  <si>
    <t>上記以外</t>
  </si>
  <si>
    <t>美濃市内又は関市内（旧板取村、旧洞戸村又は旧武芸川町に限る）に本店あり（※）</t>
  </si>
  <si>
    <t>岐阜県建設業広域ＢＣＭの認定あり（※）</t>
  </si>
  <si>
    <t>岐阜県との協定（農政部、林政部、県土整備部、都市建築部との協定に限る）に参加あり又は直近５か年度のうちで同等の活動実績あり（※）</t>
  </si>
  <si>
    <t>岐阜県との協定（農政部、林政部、県土整備部、都市建築部との協定を除く）又は岐阜県内市町村との協定に参加あり又は直近５か年度のうちで同等の活動実績あり（※）</t>
  </si>
  <si>
    <t>参加なし又は活動実績なし</t>
  </si>
  <si>
    <t>美濃市内又は関市内（旧板取村、旧洞戸村又は旧武芸川町に限る）での実績あり（※）</t>
  </si>
  <si>
    <t>美濃土木事務所管内（美濃市内及び関市内（旧板取村、旧洞戸村及び旧武芸川町)を除く）での実績あり（※）</t>
  </si>
  <si>
    <t>美濃市内又は関市内（旧板取村、旧洞戸村又は旧武芸川町に限る）での施工実績あり（※）</t>
  </si>
  <si>
    <t>美濃土木事務所管内（美濃市内及び関市内（旧板取村、旧洞戸村及び旧武芸川町)を除く）での施工実績あり（※）</t>
  </si>
  <si>
    <t>美濃土木事務所管内で岐阜県管理道路の除排雪委託契約実績あり（※）</t>
  </si>
  <si>
    <t>美濃土木事務所管内以外で岐阜県管理道路の除排雪委託契約実績あり（※）</t>
  </si>
  <si>
    <t>美濃土木事務所管内で岐阜県管理以外の国道又は市町村道の除排雪委託契約実績あり（※）</t>
  </si>
  <si>
    <t>美濃土木事務所管内以外で岐阜県管理以外の国道又は市町村道の除排雪委託契約実績あり(岐阜県内に限る)（※）</t>
  </si>
  <si>
    <t>岐阜県内での受託実績なし</t>
  </si>
  <si>
    <t>美濃土木事務所管内での実績あり（元請け）（※）</t>
  </si>
  <si>
    <t>美濃土木事務所管内以外での実績あり（元請け）（※）</t>
  </si>
  <si>
    <t>美濃土木事務所管内での実績あり（協力要請により下請けとして協力）（※）</t>
  </si>
  <si>
    <t>美濃土木事務所管内以外での実績あり（協力要請により下請けとして協力）（※）</t>
  </si>
  <si>
    <t>実績なし</t>
  </si>
  <si>
    <t>地域内での営業拠点の有無</t>
  </si>
  <si>
    <t>災害協定への参加や同等の活動実績の有無</t>
  </si>
  <si>
    <t>平成29年度（入札公告日の属する年度を除き、遡って５か年度）以降申請期限日までに完成引渡しの済んだ近隣地域での施工実績（国及び岐阜県発注工事のみ対象）</t>
  </si>
  <si>
    <t>美濃土木事務所　維委第48-A2-ME-4-2 他 号　公共  道路メンテナンス補助(トンネル・橋梁等点検調査）他委託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</si>
</sst>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00_);[Red]\(0.00\)"/>
    <numFmt numFmtId="177" formatCode="0.00_ "/>
  </numFmts>
  <fonts count="1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8"/>
      <name val="ＭＳ Ｐゴシック"/>
      <family val="3"/>
      <charset val="128"/>
    </font>
    <font>
      <sz val="18"/>
      <name val="ＭＳ Ｐゴシック"/>
      <family val="3"/>
      <charset val="128"/>
    </font>
    <font>
      <u/>
      <sz val="9"/>
      <name val="ＭＳ Ｐゴシック"/>
      <family val="3"/>
      <charset val="128"/>
    </font>
    <font>
      <sz val="7"/>
      <name val="ＭＳ Ｐゴシック"/>
      <family val="3"/>
      <charset val="128"/>
    </font>
    <font>
      <sz val="9"/>
      <color indexed="81"/>
      <name val="MS P ゴシック"/>
      <family val="3"/>
      <charset val="128"/>
    </font>
    <font>
      <b/>
      <sz val="9"/>
      <color indexed="81"/>
      <name val="MS P ゴシック"/>
      <family val="3"/>
      <charset val="128"/>
    </font>
    <font>
      <sz val="9"/>
      <color rgb="FFFF0000"/>
      <name val="ＭＳ Ｐゴシック"/>
      <family val="3"/>
      <charset val="128"/>
    </font>
    <font>
      <sz val="8.5"/>
      <name val="ＭＳ Ｐゴシック"/>
      <family val="3"/>
      <charset val="128"/>
    </font>
  </fonts>
  <fills count="9">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rgb="FFFF99CC"/>
        <bgColor indexed="64"/>
      </patternFill>
    </fill>
    <fill>
      <patternFill patternType="solid">
        <fgColor rgb="FFFFFF00"/>
        <bgColor indexed="64"/>
      </patternFill>
    </fill>
  </fills>
  <borders count="37">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thin">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alignment vertical="center"/>
    </xf>
    <xf numFmtId="0" fontId="1" fillId="0" borderId="0"/>
  </cellStyleXfs>
  <cellXfs count="245">
    <xf numFmtId="0" fontId="0" fillId="0" borderId="0" xfId="0">
      <alignment vertical="center"/>
    </xf>
    <xf numFmtId="0" fontId="0" fillId="0" borderId="0" xfId="0" applyBorder="1" applyAlignment="1">
      <alignment vertical="center"/>
    </xf>
    <xf numFmtId="0" fontId="0" fillId="0" borderId="0" xfId="0" applyAlignment="1">
      <alignment vertical="center"/>
    </xf>
    <xf numFmtId="0" fontId="3"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2" xfId="0" applyFont="1" applyBorder="1" applyAlignment="1">
      <alignment vertical="center"/>
    </xf>
    <xf numFmtId="0" fontId="5" fillId="0" borderId="0" xfId="0" applyFont="1" applyAlignment="1">
      <alignment vertical="center"/>
    </xf>
    <xf numFmtId="0" fontId="5" fillId="0" borderId="15" xfId="0" applyFont="1" applyBorder="1" applyAlignment="1">
      <alignment horizontal="center" vertical="center"/>
    </xf>
    <xf numFmtId="0" fontId="0" fillId="2" borderId="18" xfId="0" applyFill="1" applyBorder="1" applyAlignment="1">
      <alignment horizontal="center" vertical="center"/>
    </xf>
    <xf numFmtId="0" fontId="9" fillId="0" borderId="0" xfId="0" applyFont="1" applyAlignment="1">
      <alignment horizontal="center" vertical="center"/>
    </xf>
    <xf numFmtId="0" fontId="7" fillId="0" borderId="12" xfId="0" applyFont="1" applyBorder="1" applyAlignment="1">
      <alignment horizontal="center" vertical="center"/>
    </xf>
    <xf numFmtId="0" fontId="0" fillId="0" borderId="10" xfId="0"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7" fillId="0" borderId="19" xfId="0" applyFont="1" applyBorder="1" applyAlignment="1">
      <alignment horizontal="center" vertical="center"/>
    </xf>
    <xf numFmtId="0" fontId="4" fillId="0" borderId="10" xfId="0" applyFont="1" applyBorder="1" applyAlignment="1">
      <alignment vertical="center"/>
    </xf>
    <xf numFmtId="0" fontId="7" fillId="0" borderId="20" xfId="0" applyFont="1" applyBorder="1" applyAlignment="1">
      <alignment horizontal="center" vertical="center"/>
    </xf>
    <xf numFmtId="0" fontId="4" fillId="4" borderId="14" xfId="0" applyFont="1" applyFill="1" applyBorder="1" applyAlignment="1">
      <alignment vertical="center" shrinkToFit="1"/>
    </xf>
    <xf numFmtId="0" fontId="10" fillId="0" borderId="21" xfId="0" applyFont="1" applyBorder="1" applyAlignment="1">
      <alignment vertical="center"/>
    </xf>
    <xf numFmtId="0" fontId="4" fillId="0" borderId="8" xfId="0" applyFont="1" applyFill="1" applyBorder="1" applyAlignment="1">
      <alignment vertical="center"/>
    </xf>
    <xf numFmtId="0" fontId="4" fillId="4" borderId="10" xfId="0" applyFont="1" applyFill="1" applyBorder="1" applyAlignment="1">
      <alignment vertical="center" shrinkToFit="1"/>
    </xf>
    <xf numFmtId="0" fontId="5" fillId="0" borderId="8" xfId="0" applyFont="1" applyBorder="1" applyAlignment="1">
      <alignment horizontal="right" vertical="center"/>
    </xf>
    <xf numFmtId="0" fontId="5" fillId="0" borderId="0" xfId="0" applyFont="1" applyAlignment="1">
      <alignment horizontal="center" vertical="center"/>
    </xf>
    <xf numFmtId="0" fontId="7" fillId="0" borderId="10" xfId="0" applyFont="1" applyBorder="1" applyAlignment="1">
      <alignment horizontal="center" vertical="center"/>
    </xf>
    <xf numFmtId="0" fontId="0" fillId="0" borderId="16" xfId="0" applyBorder="1" applyAlignment="1">
      <alignment horizontal="center" vertical="center"/>
    </xf>
    <xf numFmtId="0" fontId="0" fillId="0" borderId="14" xfId="0" applyBorder="1">
      <alignment vertical="center"/>
    </xf>
    <xf numFmtId="0" fontId="8" fillId="0" borderId="2" xfId="0" applyFont="1" applyBorder="1" applyAlignment="1">
      <alignment vertical="top" wrapText="1"/>
    </xf>
    <xf numFmtId="5" fontId="8" fillId="0" borderId="2" xfId="0" applyNumberFormat="1" applyFont="1" applyBorder="1" applyAlignment="1">
      <alignment vertical="center" shrinkToFit="1"/>
    </xf>
    <xf numFmtId="0" fontId="4" fillId="0" borderId="0" xfId="0" applyFont="1" applyFill="1" applyBorder="1" applyAlignment="1">
      <alignment horizontal="center" vertical="center" shrinkToFit="1"/>
    </xf>
    <xf numFmtId="0" fontId="8" fillId="0" borderId="0" xfId="0" applyFont="1" applyFill="1" applyBorder="1" applyAlignment="1">
      <alignment vertical="center" wrapText="1"/>
    </xf>
    <xf numFmtId="5" fontId="8" fillId="0" borderId="0" xfId="0" applyNumberFormat="1" applyFont="1" applyFill="1" applyBorder="1" applyAlignment="1">
      <alignment vertical="center" shrinkToFit="1"/>
    </xf>
    <xf numFmtId="0" fontId="8" fillId="0" borderId="29" xfId="0" applyFont="1" applyFill="1" applyBorder="1" applyAlignment="1">
      <alignment horizontal="center" vertical="center" shrinkToFit="1"/>
    </xf>
    <xf numFmtId="0" fontId="8" fillId="0" borderId="21" xfId="0" applyFont="1" applyFill="1" applyBorder="1" applyAlignment="1">
      <alignment vertical="center" wrapText="1"/>
    </xf>
    <xf numFmtId="5" fontId="8" fillId="0" borderId="21" xfId="0" applyNumberFormat="1" applyFont="1" applyFill="1" applyBorder="1" applyAlignment="1">
      <alignment vertical="center" shrinkToFit="1"/>
    </xf>
    <xf numFmtId="176" fontId="4" fillId="0" borderId="24" xfId="0" applyNumberFormat="1" applyFont="1" applyBorder="1" applyAlignment="1">
      <alignment vertical="center"/>
    </xf>
    <xf numFmtId="176" fontId="4" fillId="0" borderId="22" xfId="0" applyNumberFormat="1" applyFont="1" applyBorder="1" applyAlignment="1">
      <alignment vertical="center"/>
    </xf>
    <xf numFmtId="176" fontId="4" fillId="0" borderId="28" xfId="0" applyNumberFormat="1" applyFont="1" applyBorder="1" applyAlignment="1">
      <alignment vertical="center"/>
    </xf>
    <xf numFmtId="176" fontId="4" fillId="0" borderId="11" xfId="0" applyNumberFormat="1" applyFont="1" applyBorder="1" applyAlignment="1">
      <alignment vertical="center"/>
    </xf>
    <xf numFmtId="0" fontId="4" fillId="0" borderId="0" xfId="0" applyFont="1" applyAlignment="1">
      <alignment horizontal="right"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5" fontId="4" fillId="0" borderId="31" xfId="0" applyNumberFormat="1" applyFont="1" applyFill="1" applyBorder="1" applyAlignment="1">
      <alignment vertical="center"/>
    </xf>
    <xf numFmtId="0" fontId="4" fillId="0" borderId="5" xfId="0" applyFont="1" applyFill="1" applyBorder="1" applyAlignment="1">
      <alignment vertical="center"/>
    </xf>
    <xf numFmtId="0" fontId="7" fillId="0" borderId="12" xfId="0" applyFont="1" applyBorder="1" applyAlignment="1">
      <alignment vertical="center" shrinkToFit="1"/>
    </xf>
    <xf numFmtId="0" fontId="0" fillId="8" borderId="25" xfId="0" applyFont="1" applyFill="1" applyBorder="1" applyAlignment="1">
      <alignment horizontal="center" vertical="center"/>
    </xf>
    <xf numFmtId="0" fontId="0" fillId="8" borderId="23" xfId="0" applyFont="1" applyFill="1" applyBorder="1" applyAlignment="1">
      <alignment horizontal="center" vertical="center"/>
    </xf>
    <xf numFmtId="177" fontId="0" fillId="0" borderId="0" xfId="0" applyNumberFormat="1" applyFont="1" applyAlignment="1">
      <alignment vertical="center"/>
    </xf>
    <xf numFmtId="177" fontId="0" fillId="0" borderId="17" xfId="0" applyNumberFormat="1" applyBorder="1">
      <alignment vertical="center"/>
    </xf>
    <xf numFmtId="0" fontId="0" fillId="8" borderId="26" xfId="0" applyFill="1" applyBorder="1" applyAlignment="1">
      <alignment horizontal="center" vertical="center"/>
    </xf>
    <xf numFmtId="0" fontId="0" fillId="8" borderId="14" xfId="0" applyFill="1" applyBorder="1" applyAlignment="1">
      <alignment horizontal="center" vertical="center"/>
    </xf>
    <xf numFmtId="0" fontId="0" fillId="8" borderId="13" xfId="0" applyFill="1" applyBorder="1" applyAlignment="1">
      <alignment horizontal="center" vertical="center"/>
    </xf>
    <xf numFmtId="0" fontId="0" fillId="8" borderId="26" xfId="0" applyFont="1" applyFill="1" applyBorder="1" applyAlignment="1">
      <alignment horizontal="center" vertical="center"/>
    </xf>
    <xf numFmtId="0" fontId="0" fillId="8" borderId="25" xfId="0" applyFill="1" applyBorder="1" applyAlignment="1">
      <alignment horizontal="center" vertical="center"/>
    </xf>
    <xf numFmtId="0" fontId="0" fillId="8" borderId="23" xfId="0" applyFill="1" applyBorder="1" applyAlignment="1">
      <alignment horizontal="center" vertical="center"/>
    </xf>
    <xf numFmtId="176" fontId="4" fillId="0" borderId="24" xfId="0" applyNumberFormat="1" applyFont="1" applyFill="1" applyBorder="1" applyAlignment="1">
      <alignment vertical="center"/>
    </xf>
    <xf numFmtId="176" fontId="4" fillId="0" borderId="22" xfId="0" applyNumberFormat="1" applyFont="1" applyFill="1" applyBorder="1" applyAlignment="1">
      <alignment vertical="center"/>
    </xf>
    <xf numFmtId="0" fontId="0" fillId="8" borderId="26" xfId="0" applyFill="1" applyBorder="1" applyAlignment="1">
      <alignment horizontal="center" vertical="center"/>
    </xf>
    <xf numFmtId="176" fontId="4" fillId="0" borderId="28" xfId="0" applyNumberFormat="1" applyFont="1" applyFill="1" applyBorder="1" applyAlignment="1">
      <alignment vertical="center"/>
    </xf>
    <xf numFmtId="0" fontId="3" fillId="0" borderId="10" xfId="0" applyFont="1" applyBorder="1" applyAlignment="1">
      <alignment vertical="center" wrapText="1" shrinkToFit="1"/>
    </xf>
    <xf numFmtId="0" fontId="3" fillId="0" borderId="10" xfId="0" applyFont="1" applyBorder="1" applyAlignment="1">
      <alignment vertical="center"/>
    </xf>
    <xf numFmtId="0" fontId="3" fillId="0" borderId="0" xfId="0" applyFont="1" applyBorder="1" applyAlignment="1">
      <alignment vertical="center"/>
    </xf>
    <xf numFmtId="0" fontId="8" fillId="0" borderId="2" xfId="0" applyFont="1" applyBorder="1" applyAlignment="1">
      <alignment vertical="top" wrapText="1"/>
    </xf>
    <xf numFmtId="0" fontId="4" fillId="0" borderId="5" xfId="0" applyFont="1" applyFill="1" applyBorder="1" applyAlignment="1">
      <alignment horizontal="left" vertical="center"/>
    </xf>
    <xf numFmtId="176" fontId="4" fillId="0" borderId="11" xfId="0" applyNumberFormat="1" applyFont="1" applyFill="1" applyBorder="1" applyAlignment="1">
      <alignment vertical="center"/>
    </xf>
    <xf numFmtId="0" fontId="4" fillId="0" borderId="30" xfId="0" applyFont="1" applyFill="1" applyBorder="1" applyAlignment="1">
      <alignment horizontal="left" vertical="center"/>
    </xf>
    <xf numFmtId="0" fontId="8" fillId="0" borderId="19" xfId="0" applyFont="1" applyBorder="1" applyAlignment="1">
      <alignment vertical="top" wrapText="1"/>
    </xf>
    <xf numFmtId="5" fontId="8" fillId="0" borderId="19" xfId="0" applyNumberFormat="1" applyFont="1" applyBorder="1" applyAlignment="1">
      <alignment vertical="center" shrinkToFit="1"/>
    </xf>
    <xf numFmtId="0" fontId="4" fillId="0" borderId="31" xfId="0" applyFont="1" applyFill="1" applyBorder="1" applyAlignment="1">
      <alignment horizontal="left" vertical="center"/>
    </xf>
    <xf numFmtId="0" fontId="8" fillId="0" borderId="20" xfId="0" applyFont="1" applyBorder="1" applyAlignment="1">
      <alignment vertical="top" wrapText="1"/>
    </xf>
    <xf numFmtId="5" fontId="8" fillId="0" borderId="20" xfId="0" applyNumberFormat="1" applyFont="1" applyBorder="1" applyAlignment="1">
      <alignment vertical="center" shrinkToFit="1"/>
    </xf>
    <xf numFmtId="0" fontId="0" fillId="8" borderId="24" xfId="0" applyFill="1" applyBorder="1" applyAlignment="1">
      <alignment horizontal="center" vertical="center"/>
    </xf>
    <xf numFmtId="0" fontId="0" fillId="8" borderId="22" xfId="0" applyFill="1" applyBorder="1" applyAlignment="1">
      <alignment horizontal="center" vertical="center"/>
    </xf>
    <xf numFmtId="0" fontId="0" fillId="8" borderId="11" xfId="0" applyFill="1" applyBorder="1" applyAlignment="1">
      <alignment horizontal="center" vertical="center"/>
    </xf>
    <xf numFmtId="0" fontId="4" fillId="3" borderId="12" xfId="0" applyFont="1" applyFill="1" applyBorder="1" applyAlignment="1">
      <alignment horizontal="center" vertical="center" shrinkToFit="1"/>
    </xf>
    <xf numFmtId="176" fontId="0" fillId="5" borderId="12" xfId="0" applyNumberFormat="1" applyFill="1" applyBorder="1" applyAlignment="1">
      <alignment horizontal="center" vertical="center"/>
    </xf>
    <xf numFmtId="0" fontId="4" fillId="0" borderId="2" xfId="0" applyFont="1" applyFill="1" applyBorder="1" applyAlignment="1">
      <alignment vertical="center"/>
    </xf>
    <xf numFmtId="177" fontId="0" fillId="0" borderId="0" xfId="0" applyNumberFormat="1" applyFont="1">
      <alignment vertical="center"/>
    </xf>
    <xf numFmtId="0" fontId="0" fillId="0" borderId="0" xfId="0" applyAlignment="1">
      <alignment vertical="center"/>
    </xf>
    <xf numFmtId="0" fontId="0" fillId="0" borderId="0" xfId="0" applyBorder="1" applyAlignment="1">
      <alignment vertical="center"/>
    </xf>
    <xf numFmtId="0" fontId="9" fillId="0" borderId="0" xfId="0" applyFont="1" applyAlignment="1">
      <alignment horizontal="center" vertical="center"/>
    </xf>
    <xf numFmtId="0" fontId="7" fillId="0" borderId="12" xfId="0" applyFont="1" applyBorder="1" applyAlignment="1">
      <alignment horizontal="center" vertical="center"/>
    </xf>
    <xf numFmtId="0" fontId="0" fillId="8" borderId="14" xfId="0" applyFill="1" applyBorder="1" applyAlignment="1">
      <alignment horizontal="center" vertical="center"/>
    </xf>
    <xf numFmtId="0" fontId="4" fillId="0" borderId="8" xfId="0" applyFont="1" applyFill="1" applyBorder="1" applyAlignment="1">
      <alignment vertical="center"/>
    </xf>
    <xf numFmtId="0" fontId="5" fillId="0" borderId="15" xfId="0" applyFont="1" applyFill="1" applyBorder="1" applyAlignment="1">
      <alignment horizontal="center" vertical="center"/>
    </xf>
    <xf numFmtId="0" fontId="9" fillId="8" borderId="3" xfId="0" applyFont="1" applyFill="1" applyBorder="1" applyAlignment="1">
      <alignment horizontal="center" vertical="center"/>
    </xf>
    <xf numFmtId="0" fontId="0" fillId="0" borderId="4" xfId="0" applyBorder="1">
      <alignment vertical="center"/>
    </xf>
    <xf numFmtId="0" fontId="0" fillId="0" borderId="5" xfId="0" applyBorder="1">
      <alignment vertical="center"/>
    </xf>
    <xf numFmtId="177" fontId="4" fillId="0" borderId="9" xfId="0" applyNumberFormat="1" applyFont="1" applyFill="1" applyBorder="1" applyAlignment="1">
      <alignment vertical="center"/>
    </xf>
    <xf numFmtId="177" fontId="4" fillId="0" borderId="22" xfId="0" applyNumberFormat="1" applyFont="1" applyFill="1" applyBorder="1" applyAlignment="1">
      <alignment vertical="center"/>
    </xf>
    <xf numFmtId="177" fontId="4" fillId="0" borderId="11" xfId="0" applyNumberFormat="1" applyFont="1" applyFill="1" applyBorder="1" applyAlignment="1">
      <alignment vertical="center"/>
    </xf>
    <xf numFmtId="0" fontId="2" fillId="4" borderId="10" xfId="0" applyFont="1" applyFill="1" applyBorder="1" applyAlignment="1">
      <alignment vertical="center" wrapText="1" shrinkToFit="1"/>
    </xf>
    <xf numFmtId="0" fontId="2" fillId="4" borderId="14" xfId="0" applyFont="1" applyFill="1" applyBorder="1" applyAlignment="1">
      <alignment vertical="center" wrapText="1" shrinkToFit="1"/>
    </xf>
    <xf numFmtId="0" fontId="5" fillId="7" borderId="0" xfId="0" applyFont="1" applyFill="1" applyAlignment="1">
      <alignment vertical="center"/>
    </xf>
    <xf numFmtId="0" fontId="0" fillId="7" borderId="0" xfId="0" applyFill="1" applyAlignment="1"/>
    <xf numFmtId="0" fontId="4" fillId="7" borderId="0" xfId="0" applyFont="1" applyFill="1" applyAlignment="1">
      <alignment vertical="center"/>
    </xf>
    <xf numFmtId="0" fontId="5" fillId="7" borderId="0" xfId="0" applyFont="1" applyFill="1" applyAlignment="1">
      <alignment horizontal="left" vertical="center"/>
    </xf>
    <xf numFmtId="0" fontId="0" fillId="7" borderId="0" xfId="0" applyFill="1" applyAlignment="1">
      <alignment horizontal="left"/>
    </xf>
    <xf numFmtId="0" fontId="0" fillId="7" borderId="0" xfId="0" applyFill="1" applyAlignment="1">
      <alignment horizontal="left" vertical="center"/>
    </xf>
    <xf numFmtId="0" fontId="15" fillId="0" borderId="0" xfId="0" applyFont="1" applyAlignment="1">
      <alignment vertical="center"/>
    </xf>
    <xf numFmtId="0" fontId="5" fillId="4" borderId="0" xfId="0" applyFont="1" applyFill="1" applyAlignment="1">
      <alignment horizontal="left" vertical="center"/>
    </xf>
    <xf numFmtId="0" fontId="0" fillId="8" borderId="34" xfId="0" applyFill="1" applyBorder="1" applyAlignment="1">
      <alignment horizontal="center" vertical="center"/>
    </xf>
    <xf numFmtId="0" fontId="0" fillId="8" borderId="26" xfId="0" applyFill="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0" fillId="0" borderId="13" xfId="0" applyBorder="1" applyAlignment="1">
      <alignment vertical="center" wrapText="1"/>
    </xf>
    <xf numFmtId="0" fontId="0" fillId="0" borderId="10" xfId="0" applyBorder="1" applyAlignment="1">
      <alignment vertical="center" wrapText="1"/>
    </xf>
    <xf numFmtId="0" fontId="0" fillId="0" borderId="14" xfId="0" applyBorder="1" applyAlignment="1">
      <alignment wrapText="1"/>
    </xf>
    <xf numFmtId="0" fontId="5" fillId="0" borderId="12" xfId="0" applyFont="1" applyBorder="1" applyAlignment="1">
      <alignment horizontal="center" vertical="center"/>
    </xf>
    <xf numFmtId="0" fontId="0" fillId="5" borderId="12" xfId="0" applyFill="1" applyBorder="1" applyAlignment="1">
      <alignment horizontal="center" vertical="center" shrinkToFit="1"/>
    </xf>
    <xf numFmtId="0" fontId="0" fillId="4" borderId="12" xfId="0" applyFill="1" applyBorder="1" applyAlignment="1">
      <alignment horizontal="center" vertical="center" shrinkToFit="1"/>
    </xf>
    <xf numFmtId="0" fontId="0" fillId="5" borderId="12" xfId="0" applyFill="1" applyBorder="1" applyAlignment="1">
      <alignment horizontal="center" vertical="center" wrapText="1" shrinkToFit="1"/>
    </xf>
    <xf numFmtId="0" fontId="3" fillId="6" borderId="12" xfId="0" applyFont="1" applyFill="1" applyBorder="1" applyAlignment="1">
      <alignment horizontal="center" vertical="center" wrapText="1" shrinkToFit="1"/>
    </xf>
    <xf numFmtId="0" fontId="0" fillId="4" borderId="12" xfId="0" applyFill="1" applyBorder="1" applyAlignment="1">
      <alignment horizontal="center" vertical="center" wrapText="1" shrinkToFit="1"/>
    </xf>
    <xf numFmtId="0" fontId="0" fillId="0" borderId="2" xfId="0" applyBorder="1" applyAlignment="1">
      <alignment vertical="center" shrinkToFit="1"/>
    </xf>
    <xf numFmtId="0" fontId="4" fillId="0" borderId="13" xfId="0" applyFont="1" applyBorder="1" applyAlignment="1">
      <alignment vertical="top" wrapText="1"/>
    </xf>
    <xf numFmtId="0" fontId="4" fillId="0" borderId="7" xfId="0" applyFont="1" applyBorder="1" applyAlignment="1">
      <alignment vertical="top" wrapText="1"/>
    </xf>
    <xf numFmtId="0" fontId="0" fillId="0" borderId="7" xfId="0" applyBorder="1" applyAlignment="1">
      <alignment wrapText="1"/>
    </xf>
    <xf numFmtId="0" fontId="0" fillId="8" borderId="13" xfId="0" applyFont="1" applyFill="1" applyBorder="1" applyAlignment="1">
      <alignment horizontal="center" vertical="center"/>
    </xf>
    <xf numFmtId="0" fontId="0" fillId="8" borderId="10" xfId="0" applyFont="1" applyFill="1" applyBorder="1" applyAlignment="1">
      <alignment horizontal="center" vertical="center"/>
    </xf>
    <xf numFmtId="176" fontId="4" fillId="0" borderId="9" xfId="0" applyNumberFormat="1" applyFont="1" applyFill="1" applyBorder="1" applyAlignment="1">
      <alignment vertical="center"/>
    </xf>
    <xf numFmtId="176" fontId="4" fillId="0" borderId="28" xfId="0" applyNumberFormat="1" applyFont="1" applyFill="1" applyBorder="1" applyAlignment="1">
      <alignment vertical="center"/>
    </xf>
    <xf numFmtId="176" fontId="4" fillId="0" borderId="27" xfId="0" applyNumberFormat="1" applyFont="1" applyFill="1" applyBorder="1" applyAlignment="1">
      <alignment horizontal="right" vertical="center" shrinkToFit="1"/>
    </xf>
    <xf numFmtId="176" fontId="4" fillId="0" borderId="28" xfId="0" applyNumberFormat="1" applyFont="1" applyFill="1" applyBorder="1" applyAlignment="1">
      <alignment horizontal="right" vertical="center" shrinkToFit="1"/>
    </xf>
    <xf numFmtId="176" fontId="4" fillId="0" borderId="27" xfId="0" applyNumberFormat="1" applyFont="1" applyFill="1" applyBorder="1" applyAlignment="1">
      <alignment vertical="center"/>
    </xf>
    <xf numFmtId="176" fontId="4" fillId="0" borderId="7" xfId="0" applyNumberFormat="1" applyFont="1" applyFill="1" applyBorder="1" applyAlignment="1">
      <alignment vertical="center"/>
    </xf>
    <xf numFmtId="176" fontId="4" fillId="0" borderId="11" xfId="0" applyNumberFormat="1" applyFont="1" applyFill="1" applyBorder="1" applyAlignment="1">
      <alignment vertical="center"/>
    </xf>
    <xf numFmtId="0" fontId="8" fillId="0" borderId="13" xfId="0" applyFont="1" applyBorder="1" applyAlignment="1">
      <alignment vertical="top" wrapText="1"/>
    </xf>
    <xf numFmtId="0" fontId="8" fillId="0" borderId="10" xfId="0" applyFont="1" applyBorder="1" applyAlignment="1"/>
    <xf numFmtId="0" fontId="8" fillId="0" borderId="14" xfId="0" applyFont="1" applyBorder="1" applyAlignment="1"/>
    <xf numFmtId="0" fontId="7" fillId="0" borderId="12" xfId="0" applyFont="1" applyBorder="1" applyAlignment="1">
      <alignment horizontal="center" vertical="center"/>
    </xf>
    <xf numFmtId="0" fontId="4" fillId="0" borderId="6" xfId="0" applyFont="1" applyFill="1" applyBorder="1" applyAlignment="1">
      <alignment horizontal="left" vertical="center"/>
    </xf>
    <xf numFmtId="0" fontId="4" fillId="0" borderId="4" xfId="0" applyFont="1" applyFill="1" applyBorder="1" applyAlignment="1">
      <alignment horizontal="left" vertical="center"/>
    </xf>
    <xf numFmtId="0" fontId="0" fillId="0" borderId="6" xfId="0" applyBorder="1" applyAlignment="1">
      <alignment vertical="center"/>
    </xf>
    <xf numFmtId="0" fontId="0" fillId="0" borderId="9"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0" fillId="0" borderId="11" xfId="0" applyBorder="1" applyAlignment="1">
      <alignment vertical="center"/>
    </xf>
    <xf numFmtId="0" fontId="0" fillId="0" borderId="6" xfId="0" applyBorder="1" applyAlignment="1">
      <alignment vertical="center" shrinkToFit="1"/>
    </xf>
    <xf numFmtId="0" fontId="0" fillId="0" borderId="9" xfId="0" applyBorder="1" applyAlignment="1">
      <alignment shrinkToFit="1"/>
    </xf>
    <xf numFmtId="0" fontId="0" fillId="0" borderId="4" xfId="0" applyBorder="1" applyAlignment="1">
      <alignment vertical="center" shrinkToFit="1"/>
    </xf>
    <xf numFmtId="0" fontId="0" fillId="0" borderId="7" xfId="0" applyBorder="1" applyAlignment="1">
      <alignment shrinkToFit="1"/>
    </xf>
    <xf numFmtId="0" fontId="0" fillId="0" borderId="4" xfId="0" applyBorder="1" applyAlignment="1">
      <alignment shrinkToFit="1"/>
    </xf>
    <xf numFmtId="0" fontId="0" fillId="0" borderId="5" xfId="0" applyBorder="1" applyAlignment="1">
      <alignment shrinkToFit="1"/>
    </xf>
    <xf numFmtId="0" fontId="0" fillId="0" borderId="11" xfId="0" applyBorder="1" applyAlignment="1">
      <alignment shrinkToFit="1"/>
    </xf>
    <xf numFmtId="0" fontId="0" fillId="8" borderId="10" xfId="0" applyFill="1" applyBorder="1" applyAlignment="1">
      <alignment horizontal="center" vertical="center"/>
    </xf>
    <xf numFmtId="0" fontId="0" fillId="8" borderId="14" xfId="0" applyFill="1" applyBorder="1" applyAlignment="1">
      <alignment horizontal="center" vertical="center"/>
    </xf>
    <xf numFmtId="0" fontId="4" fillId="0" borderId="5" xfId="0" applyFont="1" applyFill="1" applyBorder="1" applyAlignment="1">
      <alignment horizontal="left" vertical="center"/>
    </xf>
    <xf numFmtId="0" fontId="4" fillId="0" borderId="35" xfId="0" applyFont="1" applyFill="1" applyBorder="1" applyAlignment="1">
      <alignment horizontal="left" vertical="center"/>
    </xf>
    <xf numFmtId="0" fontId="4" fillId="0" borderId="32" xfId="0" applyFont="1" applyFill="1" applyBorder="1" applyAlignment="1">
      <alignment horizontal="left" vertical="center"/>
    </xf>
    <xf numFmtId="0" fontId="8" fillId="0" borderId="13" xfId="0" applyFont="1" applyBorder="1" applyAlignment="1">
      <alignment horizontal="left" vertical="center" wrapText="1"/>
    </xf>
    <xf numFmtId="0" fontId="8" fillId="0" borderId="10" xfId="0" applyFont="1" applyBorder="1" applyAlignment="1">
      <alignment horizontal="left" vertical="center" wrapText="1"/>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4" fillId="0" borderId="8" xfId="0" applyFont="1" applyFill="1" applyBorder="1" applyAlignment="1">
      <alignment vertical="center"/>
    </xf>
    <xf numFmtId="0" fontId="0" fillId="0" borderId="8" xfId="0" applyFill="1" applyBorder="1" applyAlignment="1">
      <alignment vertical="center"/>
    </xf>
    <xf numFmtId="0" fontId="0" fillId="0" borderId="0" xfId="0" applyFill="1" applyBorder="1" applyAlignment="1">
      <alignment vertical="center"/>
    </xf>
    <xf numFmtId="0" fontId="0" fillId="8" borderId="13" xfId="0" applyFill="1" applyBorder="1" applyAlignment="1">
      <alignment horizontal="center" vertical="center"/>
    </xf>
    <xf numFmtId="0" fontId="0" fillId="0" borderId="28" xfId="0" applyBorder="1" applyAlignment="1">
      <alignment vertical="center"/>
    </xf>
    <xf numFmtId="176" fontId="4" fillId="0" borderId="27" xfId="0" applyNumberFormat="1" applyFont="1" applyFill="1" applyBorder="1" applyAlignment="1">
      <alignment horizontal="right" vertical="center"/>
    </xf>
    <xf numFmtId="0" fontId="0" fillId="0" borderId="28" xfId="0" applyBorder="1" applyAlignment="1">
      <alignment horizontal="right" vertical="center"/>
    </xf>
    <xf numFmtId="0" fontId="0" fillId="0" borderId="6" xfId="0" applyBorder="1" applyAlignment="1">
      <alignment horizontal="left" vertical="center" wrapText="1"/>
    </xf>
    <xf numFmtId="0" fontId="1" fillId="0" borderId="9" xfId="0" applyFont="1" applyBorder="1" applyAlignment="1">
      <alignment horizontal="left"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left" vertical="center" wrapText="1"/>
    </xf>
    <xf numFmtId="0" fontId="1" fillId="0" borderId="11" xfId="0" applyFont="1" applyBorder="1" applyAlignment="1">
      <alignment horizontal="left" vertical="center" wrapText="1"/>
    </xf>
    <xf numFmtId="0" fontId="4" fillId="0" borderId="13" xfId="1" applyFont="1" applyFill="1" applyBorder="1" applyAlignment="1">
      <alignment horizontal="left" vertical="center" wrapText="1"/>
    </xf>
    <xf numFmtId="0" fontId="4" fillId="0" borderId="10" xfId="1" applyFont="1" applyFill="1" applyBorder="1" applyAlignment="1">
      <alignment horizontal="left" vertical="center" wrapText="1"/>
    </xf>
    <xf numFmtId="0" fontId="4" fillId="0" borderId="14" xfId="1" applyFont="1" applyFill="1" applyBorder="1" applyAlignment="1">
      <alignment horizontal="left" vertical="center" wrapText="1"/>
    </xf>
    <xf numFmtId="0" fontId="4" fillId="0" borderId="10" xfId="0" applyFont="1" applyBorder="1" applyAlignment="1">
      <alignment vertical="top" wrapText="1"/>
    </xf>
    <xf numFmtId="0" fontId="4" fillId="0" borderId="14" xfId="0" applyFont="1" applyBorder="1" applyAlignment="1">
      <alignment vertical="top" wrapText="1"/>
    </xf>
    <xf numFmtId="0" fontId="4" fillId="0" borderId="8" xfId="0" applyFont="1" applyFill="1" applyBorder="1" applyAlignment="1">
      <alignment horizontal="left" vertical="center"/>
    </xf>
    <xf numFmtId="0" fontId="4" fillId="0" borderId="21" xfId="0" applyFont="1" applyFill="1" applyBorder="1" applyAlignment="1">
      <alignment horizontal="left" vertical="center"/>
    </xf>
    <xf numFmtId="5" fontId="4" fillId="0" borderId="31" xfId="0" applyNumberFormat="1" applyFont="1" applyFill="1" applyBorder="1" applyAlignment="1">
      <alignment horizontal="left" vertical="center" shrinkToFit="1"/>
    </xf>
    <xf numFmtId="5" fontId="4" fillId="0" borderId="20" xfId="0" applyNumberFormat="1" applyFont="1" applyFill="1" applyBorder="1" applyAlignment="1">
      <alignment horizontal="left" vertical="center" shrinkToFit="1"/>
    </xf>
    <xf numFmtId="0" fontId="4" fillId="0" borderId="31"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11" fillId="0" borderId="13" xfId="0" applyFont="1" applyBorder="1" applyAlignment="1">
      <alignment vertical="center" wrapText="1"/>
    </xf>
    <xf numFmtId="0" fontId="11" fillId="0" borderId="10" xfId="0" applyFont="1" applyBorder="1" applyAlignment="1">
      <alignment vertical="center" wrapText="1"/>
    </xf>
    <xf numFmtId="0" fontId="4" fillId="0" borderId="35"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3" xfId="0" applyFont="1" applyBorder="1" applyAlignment="1">
      <alignment vertical="center" wrapText="1"/>
    </xf>
    <xf numFmtId="0" fontId="4" fillId="0" borderId="10" xfId="0" applyFont="1" applyBorder="1" applyAlignment="1">
      <alignment vertical="center" wrapText="1"/>
    </xf>
    <xf numFmtId="0" fontId="4" fillId="0" borderId="14" xfId="0" applyFont="1" applyBorder="1" applyAlignment="1">
      <alignment vertical="center" wrapText="1"/>
    </xf>
    <xf numFmtId="0" fontId="8" fillId="0" borderId="10" xfId="0" applyFont="1" applyBorder="1" applyAlignment="1">
      <alignment vertical="top" wrapText="1"/>
    </xf>
    <xf numFmtId="0" fontId="8" fillId="0" borderId="14" xfId="0" applyFont="1" applyBorder="1" applyAlignment="1">
      <alignment vertical="top" wrapText="1"/>
    </xf>
    <xf numFmtId="0" fontId="4" fillId="0" borderId="29" xfId="0" applyFont="1" applyFill="1" applyBorder="1" applyAlignment="1">
      <alignment horizontal="left" vertical="center"/>
    </xf>
    <xf numFmtId="0" fontId="4" fillId="0" borderId="0" xfId="0" applyFont="1" applyFill="1" applyBorder="1" applyAlignment="1">
      <alignment horizontal="left" vertical="center"/>
    </xf>
    <xf numFmtId="0" fontId="4" fillId="0" borderId="2" xfId="0" applyFont="1" applyFill="1" applyBorder="1" applyAlignment="1">
      <alignment horizontal="left" vertical="center"/>
    </xf>
    <xf numFmtId="0" fontId="0" fillId="0" borderId="6" xfId="0" applyBorder="1" applyAlignment="1">
      <alignment horizontal="left" vertical="center" shrinkToFit="1"/>
    </xf>
    <xf numFmtId="0" fontId="0" fillId="0" borderId="9"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shrinkToFit="1"/>
    </xf>
    <xf numFmtId="0" fontId="0" fillId="0" borderId="5" xfId="0" applyBorder="1" applyAlignment="1">
      <alignment horizontal="left" vertical="center" shrinkToFit="1"/>
    </xf>
    <xf numFmtId="0" fontId="0" fillId="0" borderId="11" xfId="0" applyBorder="1" applyAlignment="1">
      <alignment horizontal="left" vertical="center" shrinkToFit="1"/>
    </xf>
    <xf numFmtId="0" fontId="4" fillId="0" borderId="13" xfId="0" applyFont="1" applyFill="1" applyBorder="1" applyAlignment="1">
      <alignment horizontal="left" vertical="center" shrinkToFit="1"/>
    </xf>
    <xf numFmtId="0" fontId="4" fillId="0" borderId="10" xfId="0" applyFont="1" applyFill="1" applyBorder="1" applyAlignment="1">
      <alignment horizontal="left" vertical="center" shrinkToFit="1"/>
    </xf>
    <xf numFmtId="0" fontId="4" fillId="0" borderId="14" xfId="0" applyFont="1" applyFill="1" applyBorder="1" applyAlignment="1">
      <alignment horizontal="left" vertical="center" shrinkToFit="1"/>
    </xf>
    <xf numFmtId="0" fontId="4" fillId="0" borderId="13" xfId="0" applyFont="1" applyBorder="1" applyAlignment="1">
      <alignment horizontal="left" vertical="top" wrapText="1"/>
    </xf>
    <xf numFmtId="0" fontId="4" fillId="0" borderId="10" xfId="0" applyFont="1" applyBorder="1" applyAlignment="1">
      <alignment horizontal="left" vertical="top" wrapText="1"/>
    </xf>
    <xf numFmtId="0" fontId="4" fillId="0" borderId="14" xfId="0" applyFont="1" applyBorder="1" applyAlignment="1">
      <alignment horizontal="left" vertical="top" wrapText="1"/>
    </xf>
    <xf numFmtId="0" fontId="5" fillId="2" borderId="1" xfId="0" applyFont="1" applyFill="1" applyBorder="1" applyAlignment="1">
      <alignment horizontal="left" vertical="center"/>
    </xf>
    <xf numFmtId="0" fontId="5" fillId="2" borderId="3" xfId="0" applyFont="1" applyFill="1" applyBorder="1" applyAlignment="1">
      <alignment horizontal="left" vertical="center"/>
    </xf>
    <xf numFmtId="0" fontId="5" fillId="8" borderId="1" xfId="0" applyFont="1" applyFill="1" applyBorder="1" applyAlignment="1">
      <alignment horizontal="left" vertical="center" shrinkToFit="1"/>
    </xf>
    <xf numFmtId="0" fontId="5" fillId="8" borderId="3" xfId="0" applyFont="1" applyFill="1" applyBorder="1" applyAlignment="1">
      <alignment horizontal="left" vertical="center" shrinkToFit="1"/>
    </xf>
    <xf numFmtId="0" fontId="0" fillId="0" borderId="14" xfId="0" applyBorder="1" applyAlignment="1">
      <alignment vertical="center" wrapText="1"/>
    </xf>
    <xf numFmtId="0" fontId="4" fillId="0" borderId="13" xfId="0" applyFont="1" applyFill="1" applyBorder="1" applyAlignment="1">
      <alignment vertical="center" wrapText="1"/>
    </xf>
    <xf numFmtId="0" fontId="4" fillId="0" borderId="10" xfId="0" applyFont="1" applyFill="1" applyBorder="1" applyAlignment="1">
      <alignment vertical="center" wrapText="1"/>
    </xf>
    <xf numFmtId="0" fontId="4" fillId="0" borderId="14" xfId="0" applyFont="1" applyFill="1" applyBorder="1" applyAlignment="1">
      <alignment vertical="center" wrapText="1"/>
    </xf>
    <xf numFmtId="0" fontId="8" fillId="0" borderId="13" xfId="0" applyFont="1" applyFill="1" applyBorder="1" applyAlignment="1">
      <alignment vertical="top" wrapText="1"/>
    </xf>
    <xf numFmtId="0" fontId="8" fillId="0" borderId="10" xfId="0" applyFont="1" applyFill="1" applyBorder="1" applyAlignment="1">
      <alignment vertical="top" wrapText="1"/>
    </xf>
    <xf numFmtId="0" fontId="8" fillId="0" borderId="14" xfId="0" applyFont="1" applyFill="1" applyBorder="1" applyAlignment="1">
      <alignment vertical="top" wrapText="1"/>
    </xf>
    <xf numFmtId="0" fontId="4" fillId="0" borderId="19" xfId="0" applyFont="1" applyFill="1" applyBorder="1" applyAlignment="1">
      <alignment vertical="center"/>
    </xf>
    <xf numFmtId="0" fontId="0" fillId="0" borderId="19" xfId="0" applyBorder="1" applyAlignment="1">
      <alignment vertical="center"/>
    </xf>
    <xf numFmtId="0" fontId="4" fillId="0" borderId="36" xfId="0" applyFont="1" applyFill="1" applyBorder="1" applyAlignment="1">
      <alignment vertical="center"/>
    </xf>
    <xf numFmtId="0" fontId="0" fillId="0" borderId="36" xfId="0" applyBorder="1" applyAlignment="1">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0" borderId="31" xfId="0" applyFont="1" applyFill="1" applyBorder="1" applyAlignment="1">
      <alignment vertical="center" wrapText="1"/>
    </xf>
    <xf numFmtId="0" fontId="4" fillId="0" borderId="20" xfId="0" applyFont="1" applyFill="1" applyBorder="1" applyAlignment="1">
      <alignmen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1" xfId="0" applyFont="1" applyFill="1" applyBorder="1" applyAlignment="1">
      <alignment horizontal="left" vertical="center" shrinkToFit="1"/>
    </xf>
    <xf numFmtId="0" fontId="4" fillId="0" borderId="20" xfId="0" applyFont="1" applyFill="1" applyBorder="1" applyAlignment="1">
      <alignment horizontal="left" vertical="center" shrinkToFit="1"/>
    </xf>
    <xf numFmtId="0" fontId="1" fillId="0" borderId="6" xfId="1" applyFont="1" applyFill="1" applyBorder="1" applyAlignment="1">
      <alignment vertical="center" wrapText="1"/>
    </xf>
    <xf numFmtId="0" fontId="1" fillId="0" borderId="9" xfId="0" applyFont="1" applyBorder="1" applyAlignment="1">
      <alignment vertical="center"/>
    </xf>
    <xf numFmtId="0" fontId="1" fillId="0" borderId="4" xfId="1" applyFont="1" applyFill="1" applyBorder="1" applyAlignment="1">
      <alignment vertical="center" wrapText="1"/>
    </xf>
    <xf numFmtId="0" fontId="1" fillId="0" borderId="7"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11" xfId="0" applyFont="1" applyBorder="1" applyAlignment="1">
      <alignment vertical="center"/>
    </xf>
    <xf numFmtId="0" fontId="4" fillId="0" borderId="33" xfId="1" applyFont="1" applyFill="1" applyBorder="1" applyAlignment="1">
      <alignment vertical="center" wrapText="1"/>
    </xf>
    <xf numFmtId="0" fontId="2" fillId="0" borderId="13" xfId="0" applyFont="1" applyBorder="1" applyAlignment="1">
      <alignment vertical="top" wrapText="1"/>
    </xf>
    <xf numFmtId="0" fontId="2" fillId="0" borderId="10" xfId="0" applyFont="1" applyBorder="1" applyAlignment="1">
      <alignment vertical="top" wrapText="1"/>
    </xf>
    <xf numFmtId="0" fontId="4" fillId="0" borderId="30" xfId="0" applyFont="1" applyFill="1" applyBorder="1" applyAlignment="1">
      <alignment horizontal="left" vertical="center" wrapText="1"/>
    </xf>
    <xf numFmtId="0" fontId="4" fillId="0" borderId="19" xfId="0" applyFont="1" applyFill="1" applyBorder="1" applyAlignment="1">
      <alignment horizontal="left" vertical="center" wrapText="1"/>
    </xf>
  </cellXfs>
  <cellStyles count="4">
    <cellStyle name="桁区切り 2" xfId="2"/>
    <cellStyle name="標準" xfId="0" builtinId="0"/>
    <cellStyle name="標準 2" xfId="1"/>
    <cellStyle name="標準 2 2" xfId="3"/>
  </cellStyles>
  <dxfs count="0"/>
  <tableStyles count="0" defaultTableStyle="TableStyleMedium9" defaultPivotStyle="PivotStyleLight16"/>
  <colors>
    <mruColors>
      <color rgb="FFFF99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28575" cap="flat" cmpd="sng" algn="ctr">
          <a:solidFill>
            <a:srgbClr val="80808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00"/>
        </a:solidFill>
        <a:ln w="28575" cap="flat" cmpd="sng" algn="ctr">
          <a:solidFill>
            <a:srgbClr val="80808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1"/>
  </sheetPr>
  <dimension ref="A1:X96"/>
  <sheetViews>
    <sheetView tabSelected="1" view="pageBreakPreview" zoomScale="75" zoomScaleNormal="100" zoomScaleSheetLayoutView="75" workbookViewId="0">
      <selection activeCell="J1" sqref="J1"/>
    </sheetView>
  </sheetViews>
  <sheetFormatPr defaultRowHeight="13.5"/>
  <cols>
    <col min="1" max="1" width="3.625" customWidth="1"/>
    <col min="2" max="2" width="2.625" customWidth="1"/>
    <col min="3" max="3" width="20.625" customWidth="1"/>
    <col min="4" max="4" width="35.625" customWidth="1"/>
    <col min="5" max="5" width="3.625" customWidth="1"/>
    <col min="6" max="6" width="17.375" customWidth="1"/>
    <col min="7" max="8" width="15.625" customWidth="1"/>
    <col min="9" max="9" width="19.25" customWidth="1"/>
    <col min="10" max="10" width="20.625" customWidth="1"/>
    <col min="11" max="11" width="38.125" customWidth="1"/>
    <col min="12" max="12" width="3.75" customWidth="1"/>
  </cols>
  <sheetData>
    <row r="1" spans="1:24" ht="14.25">
      <c r="A1" s="102" t="s">
        <v>111</v>
      </c>
      <c r="B1" s="102"/>
      <c r="C1" s="102"/>
      <c r="D1" s="102"/>
      <c r="E1" s="102"/>
      <c r="F1" s="102"/>
      <c r="G1" s="102"/>
      <c r="H1" s="102"/>
      <c r="I1" s="102"/>
      <c r="M1" s="112" t="s">
        <v>1</v>
      </c>
      <c r="N1" s="112"/>
      <c r="O1" s="112"/>
      <c r="P1" s="112"/>
      <c r="Q1" s="112"/>
      <c r="R1" s="112"/>
      <c r="S1" s="112"/>
      <c r="T1" s="112"/>
      <c r="U1" s="112"/>
      <c r="V1" s="112"/>
      <c r="W1" s="112"/>
      <c r="X1" s="112"/>
    </row>
    <row r="2" spans="1:24" ht="18" customHeight="1">
      <c r="A2" s="7" t="s">
        <v>56</v>
      </c>
      <c r="J2" s="118" t="s">
        <v>28</v>
      </c>
      <c r="K2" s="118"/>
      <c r="M2" s="113" t="s">
        <v>10</v>
      </c>
      <c r="N2" s="113"/>
      <c r="O2" s="113"/>
      <c r="P2" s="76" t="s">
        <v>12</v>
      </c>
      <c r="Q2" s="114" t="s">
        <v>13</v>
      </c>
      <c r="R2" s="114"/>
      <c r="S2" s="114"/>
      <c r="T2" s="114"/>
      <c r="U2" s="114"/>
      <c r="V2" s="114"/>
      <c r="W2" s="114"/>
      <c r="X2" s="114"/>
    </row>
    <row r="3" spans="1:24" ht="18" customHeight="1">
      <c r="J3" s="8" t="s">
        <v>29</v>
      </c>
      <c r="K3" s="9" t="s">
        <v>30</v>
      </c>
      <c r="M3" s="115" t="s">
        <v>16</v>
      </c>
      <c r="N3" s="115" t="s">
        <v>14</v>
      </c>
      <c r="O3" s="115" t="s">
        <v>61</v>
      </c>
      <c r="P3" s="116" t="s">
        <v>15</v>
      </c>
      <c r="Q3" s="117" t="s">
        <v>24</v>
      </c>
      <c r="R3" s="117" t="s">
        <v>25</v>
      </c>
      <c r="S3" s="117" t="s">
        <v>26</v>
      </c>
      <c r="T3" s="117" t="s">
        <v>27</v>
      </c>
      <c r="U3" s="117" t="s">
        <v>2</v>
      </c>
      <c r="V3" s="117" t="s">
        <v>18</v>
      </c>
      <c r="W3" s="117" t="s">
        <v>19</v>
      </c>
      <c r="X3" s="117" t="s">
        <v>17</v>
      </c>
    </row>
    <row r="4" spans="1:24" ht="21">
      <c r="B4" s="106" t="s">
        <v>10</v>
      </c>
      <c r="C4" s="106"/>
      <c r="D4" s="106"/>
      <c r="E4" s="106"/>
      <c r="F4" s="106"/>
      <c r="G4" s="106"/>
      <c r="H4" s="106"/>
      <c r="I4" s="106"/>
      <c r="J4" s="106"/>
      <c r="K4" s="106"/>
      <c r="M4" s="115"/>
      <c r="N4" s="115"/>
      <c r="O4" s="115"/>
      <c r="P4" s="116"/>
      <c r="Q4" s="117"/>
      <c r="R4" s="117"/>
      <c r="S4" s="117"/>
      <c r="T4" s="117"/>
      <c r="U4" s="117"/>
      <c r="V4" s="117"/>
      <c r="W4" s="117"/>
      <c r="X4" s="117"/>
    </row>
    <row r="5" spans="1:24" ht="19.5" customHeight="1">
      <c r="B5" s="134" t="s">
        <v>31</v>
      </c>
      <c r="C5" s="134"/>
      <c r="D5" s="11" t="s">
        <v>32</v>
      </c>
      <c r="E5" s="46" t="s">
        <v>42</v>
      </c>
      <c r="F5" s="157" t="s">
        <v>41</v>
      </c>
      <c r="G5" s="158"/>
      <c r="H5" s="158"/>
      <c r="I5" s="158"/>
      <c r="J5" s="159"/>
      <c r="K5" s="11" t="s">
        <v>33</v>
      </c>
      <c r="M5" s="77">
        <f>SUMIF(E6:E8,1,J6:J8)</f>
        <v>0</v>
      </c>
      <c r="N5" s="77">
        <f>SUMIF(E9:E15,1,J9:J15)</f>
        <v>0</v>
      </c>
      <c r="O5" s="77">
        <f>SUMIF(E16:E19,1,J16:J19)</f>
        <v>0</v>
      </c>
      <c r="P5" s="77">
        <f>J63</f>
        <v>99</v>
      </c>
      <c r="Q5" s="77">
        <f>SUMIF(E69:E70,1,J69:J70)</f>
        <v>0</v>
      </c>
      <c r="R5" s="77">
        <f>SUMIF(E71:E74,1,J71:J74)</f>
        <v>0</v>
      </c>
      <c r="S5" s="77">
        <f>SUMIF(E75:E77,1,J75:J77)</f>
        <v>0</v>
      </c>
      <c r="T5" s="77">
        <f>SUMIF(E78:E80,1,J78:J80)</f>
        <v>0</v>
      </c>
      <c r="U5" s="77">
        <f>SUMIF(E81:E85,1,J81:J85)</f>
        <v>0</v>
      </c>
      <c r="V5" s="77">
        <f>SUMIF(E86:E90,1,J86:J90)</f>
        <v>0</v>
      </c>
      <c r="W5" s="77">
        <f>SUMIF(E91:E93,1,J91:J93)</f>
        <v>0</v>
      </c>
      <c r="X5" s="77" t="e">
        <f>SUMIF(#REF!,1,#REF!)</f>
        <v>#REF!</v>
      </c>
    </row>
    <row r="6" spans="1:24" ht="46.5" customHeight="1">
      <c r="B6" s="137" t="s">
        <v>16</v>
      </c>
      <c r="C6" s="138"/>
      <c r="D6" s="61" t="s">
        <v>75</v>
      </c>
      <c r="E6" s="47"/>
      <c r="F6" s="41" t="s">
        <v>80</v>
      </c>
      <c r="G6" s="16"/>
      <c r="H6" s="16"/>
      <c r="I6" s="16"/>
      <c r="J6" s="36">
        <v>2</v>
      </c>
      <c r="K6" s="131" t="s">
        <v>50</v>
      </c>
    </row>
    <row r="7" spans="1:24" ht="18" customHeight="1">
      <c r="B7" s="139"/>
      <c r="C7" s="140"/>
      <c r="D7" s="62" t="s">
        <v>34</v>
      </c>
      <c r="E7" s="48"/>
      <c r="F7" s="42" t="s">
        <v>81</v>
      </c>
      <c r="G7" s="18"/>
      <c r="H7" s="18"/>
      <c r="I7" s="18"/>
      <c r="J7" s="37">
        <v>1</v>
      </c>
      <c r="K7" s="132"/>
    </row>
    <row r="8" spans="1:24" ht="18" customHeight="1">
      <c r="B8" s="141"/>
      <c r="C8" s="142"/>
      <c r="D8" s="19" t="s">
        <v>76</v>
      </c>
      <c r="E8" s="54"/>
      <c r="F8" s="43" t="s">
        <v>82</v>
      </c>
      <c r="G8" s="15"/>
      <c r="H8" s="20"/>
      <c r="I8" s="15"/>
      <c r="J8" s="38">
        <v>0</v>
      </c>
      <c r="K8" s="133"/>
    </row>
    <row r="9" spans="1:24" ht="18" customHeight="1">
      <c r="B9" s="143" t="s">
        <v>35</v>
      </c>
      <c r="C9" s="144"/>
      <c r="D9" s="155" t="s">
        <v>77</v>
      </c>
      <c r="E9" s="122"/>
      <c r="F9" s="135" t="s">
        <v>44</v>
      </c>
      <c r="G9" s="160"/>
      <c r="H9" s="161"/>
      <c r="I9" s="21"/>
      <c r="J9" s="124">
        <v>1</v>
      </c>
      <c r="K9" s="119" t="s">
        <v>21</v>
      </c>
    </row>
    <row r="10" spans="1:24" ht="18" customHeight="1">
      <c r="B10" s="145"/>
      <c r="C10" s="146"/>
      <c r="D10" s="156"/>
      <c r="E10" s="123"/>
      <c r="F10" s="136"/>
      <c r="G10" s="162"/>
      <c r="H10" s="162"/>
      <c r="I10" s="30"/>
      <c r="J10" s="125"/>
      <c r="K10" s="120"/>
    </row>
    <row r="11" spans="1:24" ht="18" customHeight="1">
      <c r="B11" s="147"/>
      <c r="C11" s="146"/>
      <c r="D11" s="156"/>
      <c r="E11" s="103"/>
      <c r="F11" s="153" t="s">
        <v>45</v>
      </c>
      <c r="G11" s="33"/>
      <c r="H11" s="33"/>
      <c r="I11" s="33"/>
      <c r="J11" s="126">
        <v>0.5</v>
      </c>
      <c r="K11" s="121"/>
    </row>
    <row r="12" spans="1:24" ht="18" customHeight="1">
      <c r="B12" s="147"/>
      <c r="C12" s="146"/>
      <c r="D12" s="17" t="s">
        <v>3</v>
      </c>
      <c r="E12" s="104"/>
      <c r="F12" s="154"/>
      <c r="G12" s="34"/>
      <c r="H12" s="34"/>
      <c r="I12" s="35"/>
      <c r="J12" s="127"/>
      <c r="K12" s="121"/>
    </row>
    <row r="13" spans="1:24" ht="15" customHeight="1">
      <c r="B13" s="147"/>
      <c r="C13" s="146"/>
      <c r="D13" s="22" t="s">
        <v>78</v>
      </c>
      <c r="E13" s="150"/>
      <c r="F13" s="136" t="s">
        <v>46</v>
      </c>
      <c r="G13" s="31"/>
      <c r="H13" s="31"/>
      <c r="I13" s="32"/>
      <c r="J13" s="128">
        <v>0</v>
      </c>
      <c r="K13" s="121"/>
    </row>
    <row r="14" spans="1:24" ht="15" customHeight="1">
      <c r="B14" s="147"/>
      <c r="C14" s="146"/>
      <c r="D14" s="17" t="s">
        <v>20</v>
      </c>
      <c r="E14" s="150"/>
      <c r="F14" s="136"/>
      <c r="G14" s="31"/>
      <c r="H14" s="31"/>
      <c r="I14" s="32"/>
      <c r="J14" s="129"/>
      <c r="K14" s="121"/>
    </row>
    <row r="15" spans="1:24" ht="15" customHeight="1">
      <c r="B15" s="148"/>
      <c r="C15" s="149"/>
      <c r="D15" s="19" t="s">
        <v>79</v>
      </c>
      <c r="E15" s="151"/>
      <c r="F15" s="152"/>
      <c r="G15" s="28"/>
      <c r="H15" s="28"/>
      <c r="I15" s="29"/>
      <c r="J15" s="130"/>
      <c r="K15" s="111"/>
    </row>
    <row r="16" spans="1:24" ht="15" hidden="1" customHeight="1">
      <c r="B16" s="198" t="s">
        <v>59</v>
      </c>
      <c r="C16" s="199"/>
      <c r="D16" s="204" t="e">
        <f>#REF!</f>
        <v>#REF!</v>
      </c>
      <c r="E16" s="73"/>
      <c r="F16" s="67" t="e">
        <f>#REF!&amp;"（※）"</f>
        <v>#REF!</v>
      </c>
      <c r="G16" s="68"/>
      <c r="H16" s="68"/>
      <c r="I16" s="69"/>
      <c r="J16" s="57" t="e">
        <f>#REF!</f>
        <v>#REF!</v>
      </c>
      <c r="K16" s="207" t="s">
        <v>60</v>
      </c>
    </row>
    <row r="17" spans="1:11" ht="15" hidden="1" customHeight="1">
      <c r="B17" s="200"/>
      <c r="C17" s="201"/>
      <c r="D17" s="205"/>
      <c r="E17" s="74"/>
      <c r="F17" s="70" t="e">
        <f>#REF!&amp;"（※）"</f>
        <v>#REF!</v>
      </c>
      <c r="G17" s="71"/>
      <c r="H17" s="71"/>
      <c r="I17" s="72"/>
      <c r="J17" s="58" t="e">
        <f>#REF!</f>
        <v>#REF!</v>
      </c>
      <c r="K17" s="208"/>
    </row>
    <row r="18" spans="1:11" ht="15" hidden="1" customHeight="1">
      <c r="B18" s="200"/>
      <c r="C18" s="201"/>
      <c r="D18" s="205"/>
      <c r="E18" s="74"/>
      <c r="F18" s="70" t="e">
        <f>#REF!&amp;"（※）"</f>
        <v>#REF!</v>
      </c>
      <c r="G18" s="71"/>
      <c r="H18" s="71"/>
      <c r="I18" s="72"/>
      <c r="J18" s="58" t="e">
        <f>#REF!</f>
        <v>#REF!</v>
      </c>
      <c r="K18" s="208"/>
    </row>
    <row r="19" spans="1:11" ht="15" hidden="1" customHeight="1">
      <c r="B19" s="202"/>
      <c r="C19" s="203"/>
      <c r="D19" s="206"/>
      <c r="E19" s="75"/>
      <c r="F19" s="65" t="e">
        <f>#REF!</f>
        <v>#REF!</v>
      </c>
      <c r="G19" s="64"/>
      <c r="H19" s="64"/>
      <c r="I19" s="29"/>
      <c r="J19" s="66" t="e">
        <f>#REF!</f>
        <v>#REF!</v>
      </c>
      <c r="K19" s="209"/>
    </row>
    <row r="20" spans="1:11" ht="18" customHeight="1">
      <c r="C20" s="1" t="s">
        <v>43</v>
      </c>
      <c r="D20" s="5"/>
      <c r="E20" s="2"/>
      <c r="F20" s="5"/>
      <c r="G20" s="5"/>
      <c r="H20" s="5"/>
      <c r="I20" s="101" t="str">
        <f>+A$1</f>
        <v>美濃土木事務所　維委第48-A2-ME-4-2 他 号　公共  道路メンテナンス補助(トンネル・橋梁等点検調査）他委託</v>
      </c>
      <c r="J20" s="5"/>
    </row>
    <row r="21" spans="1:11" ht="18" customHeight="1">
      <c r="C21" s="63" t="s">
        <v>52</v>
      </c>
      <c r="D21" s="5"/>
      <c r="E21" s="2"/>
      <c r="F21" s="5"/>
      <c r="G21" s="5"/>
      <c r="H21" s="5"/>
      <c r="I21" s="40" t="s">
        <v>40</v>
      </c>
      <c r="J21" s="49">
        <f>SUMIF(E6:E19,1,J6:J19)</f>
        <v>0</v>
      </c>
    </row>
    <row r="22" spans="1:11" ht="15.6" customHeight="1">
      <c r="A22" s="95" t="str">
        <f>A1</f>
        <v>美濃土木事務所　維委第48-A2-ME-4-2 他 号　公共  道路メンテナンス補助(トンネル・橋梁等点検調査）他委託</v>
      </c>
      <c r="B22" s="96"/>
      <c r="C22" s="96"/>
      <c r="D22" s="96"/>
      <c r="E22" s="96"/>
      <c r="F22" s="96"/>
      <c r="G22" s="97"/>
      <c r="H22" s="97"/>
      <c r="I22" s="97"/>
      <c r="J22" s="5"/>
    </row>
    <row r="23" spans="1:11" ht="15.6" customHeight="1">
      <c r="A23" s="7" t="s">
        <v>57</v>
      </c>
    </row>
    <row r="24" spans="1:11" ht="15.6" customHeight="1">
      <c r="J24" s="8" t="s">
        <v>29</v>
      </c>
      <c r="K24" s="9" t="str">
        <f>K3</f>
        <v>(株)○○建設</v>
      </c>
    </row>
    <row r="25" spans="1:11" ht="21.75" customHeight="1">
      <c r="B25" s="106" t="s">
        <v>4</v>
      </c>
      <c r="C25" s="106"/>
      <c r="D25" s="106"/>
      <c r="E25" s="106"/>
      <c r="F25" s="106"/>
      <c r="G25" s="106"/>
      <c r="H25" s="106"/>
      <c r="I25" s="106"/>
      <c r="J25" s="106"/>
      <c r="K25" s="106"/>
    </row>
    <row r="26" spans="1:11" ht="15" customHeight="1">
      <c r="B26" s="105" t="s">
        <v>51</v>
      </c>
      <c r="C26" s="106"/>
      <c r="D26" s="106"/>
      <c r="E26" s="106"/>
      <c r="F26" s="106"/>
      <c r="G26" s="106"/>
      <c r="H26" s="106"/>
      <c r="I26" s="106"/>
      <c r="J26" s="106"/>
      <c r="K26" s="106"/>
    </row>
    <row r="27" spans="1:11" ht="24.75" customHeight="1">
      <c r="B27" s="107" t="s">
        <v>5</v>
      </c>
      <c r="C27" s="108"/>
      <c r="D27" s="23" t="s">
        <v>6</v>
      </c>
      <c r="E27" s="210" t="s" ph="1">
        <v>36</v>
      </c>
      <c r="F27" s="210" ph="1"/>
      <c r="G27" s="211" ph="1"/>
      <c r="H27" s="24"/>
      <c r="I27" s="10"/>
      <c r="J27" s="49">
        <f>IF(E27="",99,SUMIF(E29:E35,1,J29:J35))</f>
        <v>0</v>
      </c>
      <c r="K27" s="10"/>
    </row>
    <row r="28" spans="1:11" ht="20.25" customHeight="1">
      <c r="B28" s="25"/>
      <c r="C28" s="11" t="s">
        <v>31</v>
      </c>
      <c r="D28" s="11" t="s">
        <v>32</v>
      </c>
      <c r="E28" s="46" t="s">
        <v>42</v>
      </c>
      <c r="F28" s="157" t="s">
        <v>41</v>
      </c>
      <c r="G28" s="158"/>
      <c r="H28" s="158"/>
      <c r="I28" s="158"/>
      <c r="J28" s="159"/>
      <c r="K28" s="11" t="s">
        <v>33</v>
      </c>
    </row>
    <row r="29" spans="1:11" ht="33.75" customHeight="1">
      <c r="B29" s="12"/>
      <c r="C29" s="109" t="s">
        <v>49</v>
      </c>
      <c r="D29" s="184" t="s">
        <v>83</v>
      </c>
      <c r="E29" s="163"/>
      <c r="F29" s="135" t="s">
        <v>44</v>
      </c>
      <c r="G29" s="178"/>
      <c r="H29" s="178"/>
      <c r="I29" s="21"/>
      <c r="J29" s="124">
        <v>1</v>
      </c>
      <c r="K29" s="119" t="s">
        <v>21</v>
      </c>
    </row>
    <row r="30" spans="1:11" ht="18.75" customHeight="1">
      <c r="B30" s="12"/>
      <c r="C30" s="110"/>
      <c r="D30" s="185"/>
      <c r="E30" s="150"/>
      <c r="F30" s="154"/>
      <c r="G30" s="179"/>
      <c r="H30" s="179"/>
      <c r="I30" s="30"/>
      <c r="J30" s="164"/>
      <c r="K30" s="120"/>
    </row>
    <row r="31" spans="1:11" ht="33.75" customHeight="1">
      <c r="B31" s="12"/>
      <c r="C31" s="110"/>
      <c r="D31" s="185"/>
      <c r="E31" s="103"/>
      <c r="F31" s="186" t="s">
        <v>45</v>
      </c>
      <c r="G31" s="187"/>
      <c r="H31" s="187"/>
      <c r="I31" s="33"/>
      <c r="J31" s="165">
        <v>0.5</v>
      </c>
      <c r="K31" s="121"/>
    </row>
    <row r="32" spans="1:11" ht="18" customHeight="1">
      <c r="B32" s="12"/>
      <c r="C32" s="110"/>
      <c r="D32" s="17" t="s">
        <v>3</v>
      </c>
      <c r="E32" s="104"/>
      <c r="F32" s="188"/>
      <c r="G32" s="189"/>
      <c r="H32" s="189"/>
      <c r="I32" s="35"/>
      <c r="J32" s="166"/>
      <c r="K32" s="121"/>
    </row>
    <row r="33" spans="2:11" ht="23.25" customHeight="1">
      <c r="B33" s="12"/>
      <c r="C33" s="110"/>
      <c r="D33" s="93" t="s">
        <v>84</v>
      </c>
      <c r="E33" s="150"/>
      <c r="F33" s="153" t="s">
        <v>46</v>
      </c>
      <c r="G33" s="195"/>
      <c r="H33" s="195"/>
      <c r="I33" s="32"/>
      <c r="J33" s="128">
        <v>0</v>
      </c>
      <c r="K33" s="121"/>
    </row>
    <row r="34" spans="2:11" ht="15.6" customHeight="1">
      <c r="B34" s="12"/>
      <c r="C34" s="110"/>
      <c r="D34" s="17" t="s">
        <v>20</v>
      </c>
      <c r="E34" s="150"/>
      <c r="F34" s="136"/>
      <c r="G34" s="196"/>
      <c r="H34" s="196"/>
      <c r="I34" s="32"/>
      <c r="J34" s="140"/>
      <c r="K34" s="121"/>
    </row>
    <row r="35" spans="2:11" ht="23.25" customHeight="1">
      <c r="B35" s="27"/>
      <c r="C35" s="111"/>
      <c r="D35" s="94" t="s">
        <v>85</v>
      </c>
      <c r="E35" s="151"/>
      <c r="F35" s="152"/>
      <c r="G35" s="197"/>
      <c r="H35" s="197"/>
      <c r="I35" s="29"/>
      <c r="J35" s="142"/>
      <c r="K35" s="111"/>
    </row>
    <row r="36" spans="2:11" ht="8.1" customHeight="1">
      <c r="E36" s="2"/>
      <c r="F36" s="2"/>
      <c r="G36" s="2"/>
      <c r="H36" s="2"/>
      <c r="I36" s="2"/>
      <c r="J36" s="2"/>
    </row>
    <row r="37" spans="2:11" ht="24.75" customHeight="1">
      <c r="B37" s="107" t="s">
        <v>7</v>
      </c>
      <c r="C37" s="108"/>
      <c r="D37" s="23" t="s">
        <v>6</v>
      </c>
      <c r="E37" s="210" ph="1"/>
      <c r="F37" s="210" ph="1"/>
      <c r="G37" s="211" ph="1"/>
      <c r="H37" s="24"/>
      <c r="I37" s="10"/>
      <c r="J37" s="49">
        <f>IF(E37="",99,SUMIF(E39:E45,1,J39:J45))</f>
        <v>99</v>
      </c>
      <c r="K37" s="10"/>
    </row>
    <row r="38" spans="2:11" ht="20.25" customHeight="1">
      <c r="B38" s="25"/>
      <c r="C38" s="11" t="s">
        <v>31</v>
      </c>
      <c r="D38" s="11" t="s">
        <v>32</v>
      </c>
      <c r="E38" s="46" t="s">
        <v>42</v>
      </c>
      <c r="F38" s="157" t="s">
        <v>41</v>
      </c>
      <c r="G38" s="158"/>
      <c r="H38" s="158"/>
      <c r="I38" s="158"/>
      <c r="J38" s="159"/>
      <c r="K38" s="11" t="s">
        <v>33</v>
      </c>
    </row>
    <row r="39" spans="2:11" ht="34.5" customHeight="1">
      <c r="B39" s="12"/>
      <c r="C39" s="109" t="s">
        <v>49</v>
      </c>
      <c r="D39" s="184" t="e">
        <f>#REF!&amp;#REF!</f>
        <v>#REF!</v>
      </c>
      <c r="E39" s="163"/>
      <c r="F39" s="135" t="s">
        <v>44</v>
      </c>
      <c r="G39" s="178"/>
      <c r="H39" s="178"/>
      <c r="I39" s="21"/>
      <c r="J39" s="124">
        <v>1</v>
      </c>
      <c r="K39" s="119" t="str">
        <f>K29</f>
        <v>※　同種（類似）工事の実績は、工事実績情報システム（CORINS）の工事カルテの写し又は該当工事を証明する書類（契約書等）
※　工事成績評定点は、発注機関の工事成績評定結果通知書等の写し
※　同種（類似）工事の工事成績評定点が不明な場合は、当該工事に係る検査結果通知等の検査に合格したことを証明できる書類の写し
※　受注形態がＪＶの場合のみ、出資比率を記載すること　　　　　　　　　　　　　　　　　　　　　　　　　　　　　　　　　　　　　　　　　　　　　　　　　　　　　　　　</v>
      </c>
    </row>
    <row r="40" spans="2:11" ht="24.75" customHeight="1">
      <c r="B40" s="12"/>
      <c r="C40" s="110"/>
      <c r="D40" s="185"/>
      <c r="E40" s="150"/>
      <c r="F40" s="154"/>
      <c r="G40" s="179"/>
      <c r="H40" s="179"/>
      <c r="I40" s="30"/>
      <c r="J40" s="164"/>
      <c r="K40" s="120"/>
    </row>
    <row r="41" spans="2:11" ht="34.5" customHeight="1">
      <c r="B41" s="12"/>
      <c r="C41" s="110"/>
      <c r="D41" s="185"/>
      <c r="E41" s="103"/>
      <c r="F41" s="186" t="s">
        <v>45</v>
      </c>
      <c r="G41" s="187"/>
      <c r="H41" s="187"/>
      <c r="I41" s="33"/>
      <c r="J41" s="165">
        <v>0.5</v>
      </c>
      <c r="K41" s="121"/>
    </row>
    <row r="42" spans="2:11" ht="18" customHeight="1">
      <c r="B42" s="12"/>
      <c r="C42" s="110"/>
      <c r="D42" s="17" t="s">
        <v>3</v>
      </c>
      <c r="E42" s="104"/>
      <c r="F42" s="188"/>
      <c r="G42" s="189"/>
      <c r="H42" s="189"/>
      <c r="I42" s="35"/>
      <c r="J42" s="166"/>
      <c r="K42" s="121"/>
    </row>
    <row r="43" spans="2:11" ht="18" customHeight="1">
      <c r="B43" s="12"/>
      <c r="C43" s="110"/>
      <c r="D43" s="93" t="str">
        <f>+D33</f>
        <v>土木一式工事または岐阜県が発注するMEを活用した小規模橋梁等の点検・修繕業務委託工事で工事費1,600万円以上の施工実績</v>
      </c>
      <c r="E43" s="150"/>
      <c r="F43" s="153" t="s">
        <v>46</v>
      </c>
      <c r="G43" s="195"/>
      <c r="H43" s="195"/>
      <c r="I43" s="32"/>
      <c r="J43" s="128">
        <v>0</v>
      </c>
      <c r="K43" s="121"/>
    </row>
    <row r="44" spans="2:11" ht="15.6" customHeight="1">
      <c r="B44" s="12"/>
      <c r="C44" s="110"/>
      <c r="D44" s="17" t="s">
        <v>20</v>
      </c>
      <c r="E44" s="150"/>
      <c r="F44" s="136"/>
      <c r="G44" s="196"/>
      <c r="H44" s="196"/>
      <c r="I44" s="32"/>
      <c r="J44" s="140"/>
      <c r="K44" s="121"/>
    </row>
    <row r="45" spans="2:11" ht="19.5" customHeight="1">
      <c r="B45" s="27"/>
      <c r="C45" s="111"/>
      <c r="D45" s="94" t="str">
        <f>+D35</f>
        <v>土木一式工事または岐阜県が発注するMEを活用した小規模橋梁等の点検・修繕業務委託工事で工事費1,100万円以上の施工実績</v>
      </c>
      <c r="E45" s="151"/>
      <c r="F45" s="152"/>
      <c r="G45" s="197"/>
      <c r="H45" s="197"/>
      <c r="I45" s="29"/>
      <c r="J45" s="142"/>
      <c r="K45" s="111"/>
    </row>
    <row r="46" spans="2:11" ht="8.1" customHeight="1">
      <c r="E46" s="2"/>
      <c r="F46" s="2"/>
      <c r="G46" s="2"/>
      <c r="H46" s="2"/>
      <c r="I46" s="2"/>
      <c r="J46" s="2"/>
    </row>
    <row r="47" spans="2:11" ht="24.75" customHeight="1">
      <c r="B47" s="107" t="s">
        <v>8</v>
      </c>
      <c r="C47" s="108"/>
      <c r="D47" s="23" t="s">
        <v>6</v>
      </c>
      <c r="E47" s="210" ph="1"/>
      <c r="F47" s="210" ph="1"/>
      <c r="G47" s="211" ph="1"/>
      <c r="H47" s="24"/>
      <c r="I47" s="10"/>
      <c r="J47" s="49">
        <f>IF(E47="",99,SUMIF(E49:E55,1,J49:J55))</f>
        <v>99</v>
      </c>
      <c r="K47" s="10"/>
    </row>
    <row r="48" spans="2:11" ht="19.5" customHeight="1">
      <c r="B48" s="25"/>
      <c r="C48" s="11" t="s">
        <v>31</v>
      </c>
      <c r="D48" s="11" t="s">
        <v>32</v>
      </c>
      <c r="E48" s="46" t="s">
        <v>42</v>
      </c>
      <c r="F48" s="157" t="s">
        <v>41</v>
      </c>
      <c r="G48" s="158"/>
      <c r="H48" s="158"/>
      <c r="I48" s="158"/>
      <c r="J48" s="159"/>
      <c r="K48" s="11" t="s">
        <v>33</v>
      </c>
    </row>
    <row r="49" spans="1:11" ht="33.75" customHeight="1">
      <c r="B49" s="12"/>
      <c r="C49" s="109" t="s">
        <v>49</v>
      </c>
      <c r="D49" s="184" t="s">
        <v>83</v>
      </c>
      <c r="E49" s="163"/>
      <c r="F49" s="135" t="s">
        <v>44</v>
      </c>
      <c r="G49" s="178"/>
      <c r="H49" s="178"/>
      <c r="I49" s="21"/>
      <c r="J49" s="124">
        <v>1</v>
      </c>
      <c r="K49" s="119" t="str">
        <f>K29</f>
        <v>※　同種（類似）工事の実績は、工事実績情報システム（CORINS）の工事カルテの写し又は該当工事を証明する書類（契約書等）
※　工事成績評定点は、発注機関の工事成績評定結果通知書等の写し
※　同種（類似）工事の工事成績評定点が不明な場合は、当該工事に係る検査結果通知等の検査に合格したことを証明できる書類の写し
※　受注形態がＪＶの場合のみ、出資比率を記載すること　　　　　　　　　　　　　　　　　　　　　　　　　　　　　　　　　　　　　　　　　　　　　　　　　　　　　　　　</v>
      </c>
    </row>
    <row r="50" spans="1:11" ht="25.5" customHeight="1">
      <c r="B50" s="12"/>
      <c r="C50" s="110"/>
      <c r="D50" s="185"/>
      <c r="E50" s="150"/>
      <c r="F50" s="154"/>
      <c r="G50" s="179"/>
      <c r="H50" s="179"/>
      <c r="I50" s="30"/>
      <c r="J50" s="164"/>
      <c r="K50" s="120"/>
    </row>
    <row r="51" spans="1:11" ht="33.75" customHeight="1">
      <c r="B51" s="12"/>
      <c r="C51" s="110"/>
      <c r="D51" s="185"/>
      <c r="E51" s="103"/>
      <c r="F51" s="186" t="s">
        <v>45</v>
      </c>
      <c r="G51" s="187"/>
      <c r="H51" s="187"/>
      <c r="I51" s="33"/>
      <c r="J51" s="165">
        <v>0.5</v>
      </c>
      <c r="K51" s="121"/>
    </row>
    <row r="52" spans="1:11" ht="18" customHeight="1">
      <c r="B52" s="12"/>
      <c r="C52" s="110"/>
      <c r="D52" s="17" t="s">
        <v>3</v>
      </c>
      <c r="E52" s="104"/>
      <c r="F52" s="188"/>
      <c r="G52" s="189"/>
      <c r="H52" s="189"/>
      <c r="I52" s="35"/>
      <c r="J52" s="166"/>
      <c r="K52" s="121"/>
    </row>
    <row r="53" spans="1:11" ht="18.75" customHeight="1">
      <c r="B53" s="12"/>
      <c r="C53" s="110"/>
      <c r="D53" s="93" t="s">
        <v>84</v>
      </c>
      <c r="E53" s="150"/>
      <c r="F53" s="153" t="s">
        <v>46</v>
      </c>
      <c r="G53" s="195"/>
      <c r="H53" s="195"/>
      <c r="I53" s="32"/>
      <c r="J53" s="128">
        <v>0</v>
      </c>
      <c r="K53" s="121"/>
    </row>
    <row r="54" spans="1:11" ht="15.6" customHeight="1">
      <c r="B54" s="12"/>
      <c r="C54" s="110"/>
      <c r="D54" s="17" t="s">
        <v>20</v>
      </c>
      <c r="E54" s="150"/>
      <c r="F54" s="136"/>
      <c r="G54" s="196"/>
      <c r="H54" s="196"/>
      <c r="I54" s="32"/>
      <c r="J54" s="140"/>
      <c r="K54" s="121"/>
    </row>
    <row r="55" spans="1:11" ht="19.5" customHeight="1">
      <c r="B55" s="27"/>
      <c r="C55" s="111"/>
      <c r="D55" s="94" t="s">
        <v>85</v>
      </c>
      <c r="E55" s="151"/>
      <c r="F55" s="152"/>
      <c r="G55" s="197"/>
      <c r="H55" s="197"/>
      <c r="I55" s="29"/>
      <c r="J55" s="142"/>
      <c r="K55" s="111"/>
    </row>
    <row r="56" spans="1:11" ht="18" customHeight="1">
      <c r="C56" s="1"/>
      <c r="D56" s="5"/>
      <c r="E56" s="2"/>
      <c r="F56" s="5"/>
      <c r="G56" s="5"/>
      <c r="H56" s="5"/>
      <c r="I56" s="5"/>
      <c r="J56" s="5"/>
    </row>
    <row r="57" spans="1:11" ht="18" customHeight="1">
      <c r="B57" s="107" t="s">
        <v>64</v>
      </c>
      <c r="C57" s="108"/>
      <c r="D57" s="23" t="s">
        <v>6</v>
      </c>
      <c r="E57" s="212"/>
      <c r="F57" s="212"/>
      <c r="G57" s="213"/>
      <c r="H57" s="86" t="s">
        <v>65</v>
      </c>
      <c r="I57" s="87"/>
      <c r="J57" s="49">
        <f>IF(E57="",99,SUMIF(E59:E61,1,J59:J61))</f>
        <v>99</v>
      </c>
      <c r="K57" s="82"/>
    </row>
    <row r="58" spans="1:11" ht="18" customHeight="1">
      <c r="B58" s="25"/>
      <c r="C58" s="83" t="s">
        <v>31</v>
      </c>
      <c r="D58" s="83" t="s">
        <v>32</v>
      </c>
      <c r="E58" s="46" t="s">
        <v>42</v>
      </c>
      <c r="F58" s="158" t="s">
        <v>66</v>
      </c>
      <c r="G58" s="225"/>
      <c r="H58" s="225"/>
      <c r="I58" s="225"/>
      <c r="J58" s="226"/>
      <c r="K58" s="83" t="s">
        <v>33</v>
      </c>
    </row>
    <row r="59" spans="1:11" ht="18" customHeight="1">
      <c r="B59" s="88"/>
      <c r="C59" s="109" t="s">
        <v>67</v>
      </c>
      <c r="D59" s="215" t="s">
        <v>68</v>
      </c>
      <c r="E59" s="55"/>
      <c r="F59" s="221" t="s">
        <v>86</v>
      </c>
      <c r="G59" s="222"/>
      <c r="H59" s="222"/>
      <c r="I59" s="85"/>
      <c r="J59" s="90">
        <v>1</v>
      </c>
      <c r="K59" s="218" t="s">
        <v>69</v>
      </c>
    </row>
    <row r="60" spans="1:11" ht="18" customHeight="1">
      <c r="B60" s="88"/>
      <c r="C60" s="110"/>
      <c r="D60" s="216"/>
      <c r="E60" s="56"/>
      <c r="F60" s="231" t="s">
        <v>87</v>
      </c>
      <c r="G60" s="232"/>
      <c r="H60" s="232"/>
      <c r="I60" s="232"/>
      <c r="J60" s="91">
        <v>0.5</v>
      </c>
      <c r="K60" s="219"/>
    </row>
    <row r="61" spans="1:11" ht="18" customHeight="1">
      <c r="B61" s="89"/>
      <c r="C61" s="214"/>
      <c r="D61" s="217"/>
      <c r="E61" s="84"/>
      <c r="F61" s="223" t="s">
        <v>88</v>
      </c>
      <c r="G61" s="224"/>
      <c r="H61" s="224"/>
      <c r="I61" s="78"/>
      <c r="J61" s="92">
        <v>0</v>
      </c>
      <c r="K61" s="220"/>
    </row>
    <row r="62" spans="1:11" ht="18" customHeight="1">
      <c r="C62" s="81" t="s">
        <v>43</v>
      </c>
      <c r="D62" s="5"/>
      <c r="E62" s="80"/>
      <c r="F62" s="5"/>
      <c r="G62" s="5"/>
      <c r="H62" s="5"/>
      <c r="I62" s="101" t="str">
        <f>+A$1</f>
        <v>美濃土木事務所　維委第48-A2-ME-4-2 他 号　公共  道路メンテナンス補助(トンネル・橋梁等点検調査）他委託</v>
      </c>
      <c r="J62" s="5"/>
    </row>
    <row r="63" spans="1:11" ht="18" customHeight="1">
      <c r="C63" s="63" t="s">
        <v>52</v>
      </c>
      <c r="D63" s="5"/>
      <c r="E63" s="2"/>
      <c r="F63" s="5"/>
      <c r="G63" s="5"/>
      <c r="H63" s="5"/>
      <c r="I63" s="40" t="s">
        <v>38</v>
      </c>
      <c r="J63" s="49">
        <f>MIN(J47,J37,J27)+J57</f>
        <v>99</v>
      </c>
    </row>
    <row r="64" spans="1:11" ht="18" customHeight="1">
      <c r="A64" s="98" t="str">
        <f>A1</f>
        <v>美濃土木事務所　維委第48-A2-ME-4-2 他 号　公共  道路メンテナンス補助(トンネル・橋梁等点検調査）他委託</v>
      </c>
      <c r="B64" s="99"/>
      <c r="C64" s="99"/>
      <c r="D64" s="99"/>
      <c r="E64" s="99"/>
      <c r="F64" s="99"/>
      <c r="G64" s="100"/>
      <c r="H64" s="100"/>
      <c r="I64" s="100"/>
    </row>
    <row r="65" spans="1:13" ht="18" customHeight="1">
      <c r="A65" s="7" t="s">
        <v>58</v>
      </c>
    </row>
    <row r="66" spans="1:13" ht="18" customHeight="1">
      <c r="J66" s="8" t="s">
        <v>29</v>
      </c>
      <c r="K66" s="9" t="str">
        <f>K3</f>
        <v>(株)○○建設</v>
      </c>
    </row>
    <row r="67" spans="1:13" ht="21">
      <c r="B67" s="106" t="s">
        <v>9</v>
      </c>
      <c r="C67" s="106"/>
      <c r="D67" s="106"/>
      <c r="E67" s="106"/>
      <c r="F67" s="106"/>
      <c r="G67" s="106"/>
      <c r="H67" s="106"/>
      <c r="I67" s="106"/>
      <c r="J67" s="106"/>
      <c r="K67" s="106"/>
    </row>
    <row r="68" spans="1:13" ht="20.100000000000001" customHeight="1">
      <c r="B68" s="134" t="s">
        <v>31</v>
      </c>
      <c r="C68" s="134"/>
      <c r="D68" s="11" t="s">
        <v>32</v>
      </c>
      <c r="E68" s="46" t="s">
        <v>42</v>
      </c>
      <c r="F68" s="157" t="s">
        <v>41</v>
      </c>
      <c r="G68" s="158"/>
      <c r="H68" s="158"/>
      <c r="I68" s="158"/>
      <c r="J68" s="159"/>
      <c r="K68" s="11" t="s">
        <v>33</v>
      </c>
    </row>
    <row r="69" spans="1:13" ht="18.75" customHeight="1">
      <c r="B69" s="137" t="s">
        <v>24</v>
      </c>
      <c r="C69" s="138"/>
      <c r="D69" s="190" t="s">
        <v>108</v>
      </c>
      <c r="E69" s="55"/>
      <c r="F69" s="41" t="s">
        <v>89</v>
      </c>
      <c r="G69" s="13"/>
      <c r="H69" s="13"/>
      <c r="I69" s="13"/>
      <c r="J69" s="36">
        <v>1</v>
      </c>
      <c r="K69" s="241" t="s">
        <v>53</v>
      </c>
    </row>
    <row r="70" spans="1:13" ht="18.75" customHeight="1">
      <c r="B70" s="139"/>
      <c r="C70" s="140"/>
      <c r="D70" s="191"/>
      <c r="E70" s="56"/>
      <c r="F70" s="44" t="s">
        <v>88</v>
      </c>
      <c r="G70" s="14"/>
      <c r="H70" s="14"/>
      <c r="I70" s="14"/>
      <c r="J70" s="37">
        <v>0</v>
      </c>
      <c r="K70" s="242"/>
    </row>
    <row r="71" spans="1:13" ht="25.5" customHeight="1">
      <c r="B71" s="137" t="s">
        <v>25</v>
      </c>
      <c r="C71" s="138"/>
      <c r="D71" s="190" t="s">
        <v>109</v>
      </c>
      <c r="E71" s="55"/>
      <c r="F71" s="243" t="s">
        <v>90</v>
      </c>
      <c r="G71" s="244"/>
      <c r="H71" s="244"/>
      <c r="I71" s="244"/>
      <c r="J71" s="57">
        <v>2</v>
      </c>
      <c r="K71" s="131" t="s">
        <v>48</v>
      </c>
    </row>
    <row r="72" spans="1:13" ht="25.5" customHeight="1">
      <c r="B72" s="139"/>
      <c r="C72" s="140"/>
      <c r="D72" s="191"/>
      <c r="E72" s="59"/>
      <c r="F72" s="227" t="s">
        <v>91</v>
      </c>
      <c r="G72" s="228"/>
      <c r="H72" s="228"/>
      <c r="I72" s="228"/>
      <c r="J72" s="60">
        <v>1</v>
      </c>
      <c r="K72" s="193"/>
    </row>
    <row r="73" spans="1:13" ht="24.75" customHeight="1">
      <c r="B73" s="139"/>
      <c r="C73" s="140"/>
      <c r="D73" s="191"/>
      <c r="E73" s="56"/>
      <c r="F73" s="182" t="s">
        <v>92</v>
      </c>
      <c r="G73" s="183"/>
      <c r="H73" s="183"/>
      <c r="I73" s="183"/>
      <c r="J73" s="58">
        <v>0.5</v>
      </c>
      <c r="K73" s="193"/>
    </row>
    <row r="74" spans="1:13" ht="18" customHeight="1">
      <c r="B74" s="141"/>
      <c r="C74" s="142"/>
      <c r="D74" s="192"/>
      <c r="E74" s="52"/>
      <c r="F74" s="229" t="s">
        <v>93</v>
      </c>
      <c r="G74" s="230"/>
      <c r="H74" s="230"/>
      <c r="I74" s="230"/>
      <c r="J74" s="39">
        <v>0</v>
      </c>
      <c r="K74" s="194"/>
    </row>
    <row r="75" spans="1:13" ht="21" customHeight="1">
      <c r="B75" s="137" t="s">
        <v>26</v>
      </c>
      <c r="C75" s="138"/>
      <c r="D75" s="190" t="s">
        <v>71</v>
      </c>
      <c r="E75" s="55"/>
      <c r="F75" s="41" t="s">
        <v>94</v>
      </c>
      <c r="G75" s="13"/>
      <c r="H75" s="13"/>
      <c r="I75" s="13"/>
      <c r="J75" s="36">
        <v>1</v>
      </c>
      <c r="K75" s="119" t="s">
        <v>70</v>
      </c>
      <c r="M75" s="4"/>
    </row>
    <row r="76" spans="1:13" ht="21" customHeight="1">
      <c r="B76" s="139"/>
      <c r="C76" s="140"/>
      <c r="D76" s="191"/>
      <c r="E76" s="56"/>
      <c r="F76" s="180" t="s">
        <v>95</v>
      </c>
      <c r="G76" s="181"/>
      <c r="H76" s="181"/>
      <c r="I76" s="181"/>
      <c r="J76" s="37">
        <v>0.5</v>
      </c>
      <c r="K76" s="176"/>
    </row>
    <row r="77" spans="1:13" ht="21" customHeight="1">
      <c r="B77" s="141"/>
      <c r="C77" s="142"/>
      <c r="D77" s="192"/>
      <c r="E77" s="52"/>
      <c r="F77" s="45" t="s">
        <v>88</v>
      </c>
      <c r="G77" s="6"/>
      <c r="H77" s="6"/>
      <c r="I77" s="6"/>
      <c r="J77" s="39">
        <v>0</v>
      </c>
      <c r="K77" s="177"/>
    </row>
    <row r="78" spans="1:13" ht="18" customHeight="1">
      <c r="B78" s="137" t="s">
        <v>27</v>
      </c>
      <c r="C78" s="138"/>
      <c r="D78" s="190" t="s">
        <v>110</v>
      </c>
      <c r="E78" s="55"/>
      <c r="F78" s="41" t="s">
        <v>96</v>
      </c>
      <c r="G78" s="13"/>
      <c r="H78" s="13"/>
      <c r="I78" s="13"/>
      <c r="J78" s="36">
        <v>1</v>
      </c>
      <c r="K78" s="119" t="s">
        <v>63</v>
      </c>
    </row>
    <row r="79" spans="1:13" ht="18" customHeight="1">
      <c r="B79" s="139"/>
      <c r="C79" s="140"/>
      <c r="D79" s="191"/>
      <c r="E79" s="51"/>
      <c r="F79" s="180" t="s">
        <v>97</v>
      </c>
      <c r="G79" s="181"/>
      <c r="H79" s="181"/>
      <c r="I79" s="181"/>
      <c r="J79" s="38">
        <v>0.5</v>
      </c>
      <c r="K79" s="176"/>
    </row>
    <row r="80" spans="1:13" ht="18" customHeight="1">
      <c r="B80" s="141"/>
      <c r="C80" s="142"/>
      <c r="D80" s="192"/>
      <c r="E80" s="52"/>
      <c r="F80" s="45" t="s">
        <v>88</v>
      </c>
      <c r="G80" s="6"/>
      <c r="H80" s="6"/>
      <c r="I80" s="6"/>
      <c r="J80" s="39">
        <v>0</v>
      </c>
      <c r="K80" s="177"/>
    </row>
    <row r="81" spans="2:11" ht="18" customHeight="1">
      <c r="B81" s="233" t="s">
        <v>0</v>
      </c>
      <c r="C81" s="234"/>
      <c r="D81" s="240" t="s">
        <v>72</v>
      </c>
      <c r="E81" s="53"/>
      <c r="F81" s="41" t="s">
        <v>98</v>
      </c>
      <c r="G81" s="13"/>
      <c r="H81" s="13"/>
      <c r="I81" s="13"/>
      <c r="J81" s="36">
        <v>2</v>
      </c>
      <c r="K81" s="119" t="s">
        <v>47</v>
      </c>
    </row>
    <row r="82" spans="2:11" ht="18" customHeight="1">
      <c r="B82" s="235"/>
      <c r="C82" s="236"/>
      <c r="D82" s="240"/>
      <c r="E82" s="56"/>
      <c r="F82" s="43" t="s">
        <v>99</v>
      </c>
      <c r="G82" s="15"/>
      <c r="H82" s="15"/>
      <c r="I82" s="15"/>
      <c r="J82" s="38">
        <v>1.5</v>
      </c>
      <c r="K82" s="176"/>
    </row>
    <row r="83" spans="2:11" ht="18" customHeight="1">
      <c r="B83" s="235"/>
      <c r="C83" s="236"/>
      <c r="D83" s="240"/>
      <c r="E83" s="51"/>
      <c r="F83" s="43" t="s">
        <v>100</v>
      </c>
      <c r="G83" s="15"/>
      <c r="H83" s="15"/>
      <c r="I83" s="15"/>
      <c r="J83" s="38">
        <v>1</v>
      </c>
      <c r="K83" s="176"/>
    </row>
    <row r="84" spans="2:11" ht="33.75" customHeight="1">
      <c r="B84" s="237"/>
      <c r="C84" s="236"/>
      <c r="D84" s="240"/>
      <c r="E84" s="56"/>
      <c r="F84" s="182" t="s">
        <v>101</v>
      </c>
      <c r="G84" s="183"/>
      <c r="H84" s="183"/>
      <c r="I84" s="183"/>
      <c r="J84" s="37">
        <v>0.5</v>
      </c>
      <c r="K84" s="176"/>
    </row>
    <row r="85" spans="2:11" ht="18" customHeight="1">
      <c r="B85" s="238"/>
      <c r="C85" s="239"/>
      <c r="D85" s="240"/>
      <c r="E85" s="52"/>
      <c r="F85" s="45" t="s">
        <v>102</v>
      </c>
      <c r="G85" s="6"/>
      <c r="H85" s="6"/>
      <c r="I85" s="6"/>
      <c r="J85" s="39">
        <v>0</v>
      </c>
      <c r="K85" s="177"/>
    </row>
    <row r="86" spans="2:11" ht="18" customHeight="1">
      <c r="B86" s="233" t="s">
        <v>11</v>
      </c>
      <c r="C86" s="234"/>
      <c r="D86" s="240" t="s">
        <v>73</v>
      </c>
      <c r="E86" s="55"/>
      <c r="F86" s="41" t="s">
        <v>103</v>
      </c>
      <c r="G86" s="13"/>
      <c r="H86" s="13"/>
      <c r="I86" s="13"/>
      <c r="J86" s="36">
        <v>1</v>
      </c>
      <c r="K86" s="131" t="s">
        <v>62</v>
      </c>
    </row>
    <row r="87" spans="2:11" ht="18" customHeight="1">
      <c r="B87" s="235"/>
      <c r="C87" s="236"/>
      <c r="D87" s="240"/>
      <c r="E87" s="56"/>
      <c r="F87" s="42" t="s">
        <v>104</v>
      </c>
      <c r="G87" s="15"/>
      <c r="H87" s="15"/>
      <c r="I87" s="15"/>
      <c r="J87" s="38">
        <v>0.75</v>
      </c>
      <c r="K87" s="193"/>
    </row>
    <row r="88" spans="2:11" ht="18" customHeight="1">
      <c r="B88" s="235"/>
      <c r="C88" s="236"/>
      <c r="D88" s="240"/>
      <c r="E88" s="56"/>
      <c r="F88" s="42" t="s">
        <v>105</v>
      </c>
      <c r="G88" s="15"/>
      <c r="H88" s="15"/>
      <c r="I88" s="15"/>
      <c r="J88" s="38">
        <v>0.5</v>
      </c>
      <c r="K88" s="193"/>
    </row>
    <row r="89" spans="2:11" ht="18" customHeight="1">
      <c r="B89" s="237"/>
      <c r="C89" s="236"/>
      <c r="D89" s="240"/>
      <c r="E89" s="56"/>
      <c r="F89" s="42" t="s">
        <v>106</v>
      </c>
      <c r="G89" s="14"/>
      <c r="H89" s="14"/>
      <c r="I89" s="14"/>
      <c r="J89" s="37">
        <v>0.25</v>
      </c>
      <c r="K89" s="193"/>
    </row>
    <row r="90" spans="2:11" ht="18" customHeight="1">
      <c r="B90" s="238"/>
      <c r="C90" s="239"/>
      <c r="D90" s="240"/>
      <c r="E90" s="52"/>
      <c r="F90" s="45" t="s">
        <v>107</v>
      </c>
      <c r="G90" s="6"/>
      <c r="H90" s="6"/>
      <c r="I90" s="6"/>
      <c r="J90" s="39">
        <v>0</v>
      </c>
      <c r="K90" s="194"/>
    </row>
    <row r="91" spans="2:11" ht="18" customHeight="1">
      <c r="B91" s="167" t="s">
        <v>22</v>
      </c>
      <c r="C91" s="168"/>
      <c r="D91" s="173" t="s">
        <v>74</v>
      </c>
      <c r="E91" s="55"/>
      <c r="F91" s="41" t="s">
        <v>103</v>
      </c>
      <c r="G91" s="13"/>
      <c r="H91" s="13"/>
      <c r="I91" s="13"/>
      <c r="J91" s="36">
        <v>0.5</v>
      </c>
      <c r="K91" s="119" t="s">
        <v>54</v>
      </c>
    </row>
    <row r="92" spans="2:11" ht="18" customHeight="1">
      <c r="B92" s="169"/>
      <c r="C92" s="170"/>
      <c r="D92" s="174"/>
      <c r="E92" s="51"/>
      <c r="F92" s="42" t="s">
        <v>105</v>
      </c>
      <c r="G92" s="15"/>
      <c r="H92" s="15"/>
      <c r="I92" s="15"/>
      <c r="J92" s="38">
        <v>0.25</v>
      </c>
      <c r="K92" s="176"/>
    </row>
    <row r="93" spans="2:11" ht="18" customHeight="1">
      <c r="B93" s="171"/>
      <c r="C93" s="172"/>
      <c r="D93" s="175"/>
      <c r="E93" s="52"/>
      <c r="F93" s="45" t="s">
        <v>88</v>
      </c>
      <c r="G93" s="6"/>
      <c r="H93" s="6"/>
      <c r="I93" s="6"/>
      <c r="J93" s="39">
        <v>0</v>
      </c>
      <c r="K93" s="177"/>
    </row>
    <row r="94" spans="2:11" ht="18" customHeight="1">
      <c r="C94" s="1" t="s">
        <v>43</v>
      </c>
      <c r="I94" s="101" t="str">
        <f>+A$1</f>
        <v>美濃土木事務所　維委第48-A2-ME-4-2 他 号　公共  道路メンテナンス補助(トンネル・橋梁等点検調査）他委託</v>
      </c>
    </row>
    <row r="95" spans="2:11" ht="18" customHeight="1" thickBot="1">
      <c r="C95" s="1" t="s">
        <v>23</v>
      </c>
      <c r="I95" s="40" t="s">
        <v>39</v>
      </c>
      <c r="J95" s="79">
        <f>SUMIF(E69:E93,1,J69:J93)</f>
        <v>0</v>
      </c>
    </row>
    <row r="96" spans="2:11" ht="18" customHeight="1" thickBot="1">
      <c r="C96" s="3" t="s">
        <v>55</v>
      </c>
      <c r="I96" s="26" t="s">
        <v>37</v>
      </c>
      <c r="J96" s="50">
        <f>J95+J63+J21</f>
        <v>99</v>
      </c>
    </row>
  </sheetData>
  <mergeCells count="125">
    <mergeCell ref="B81:C85"/>
    <mergeCell ref="D81:D85"/>
    <mergeCell ref="K81:K85"/>
    <mergeCell ref="K78:K80"/>
    <mergeCell ref="F49:H50"/>
    <mergeCell ref="C39:C45"/>
    <mergeCell ref="D39:D41"/>
    <mergeCell ref="E39:E40"/>
    <mergeCell ref="J53:J55"/>
    <mergeCell ref="B71:C74"/>
    <mergeCell ref="D78:D80"/>
    <mergeCell ref="B75:C77"/>
    <mergeCell ref="B78:C80"/>
    <mergeCell ref="J51:J52"/>
    <mergeCell ref="B86:C90"/>
    <mergeCell ref="D86:D90"/>
    <mergeCell ref="B47:C47"/>
    <mergeCell ref="E41:E42"/>
    <mergeCell ref="E43:E45"/>
    <mergeCell ref="B69:C70"/>
    <mergeCell ref="D69:D70"/>
    <mergeCell ref="D49:D51"/>
    <mergeCell ref="E49:E50"/>
    <mergeCell ref="C49:C55"/>
    <mergeCell ref="B67:K67"/>
    <mergeCell ref="K69:K70"/>
    <mergeCell ref="B68:C68"/>
    <mergeCell ref="E47:G47"/>
    <mergeCell ref="B57:C57"/>
    <mergeCell ref="K86:K90"/>
    <mergeCell ref="F71:I71"/>
    <mergeCell ref="F73:I73"/>
    <mergeCell ref="E51:E52"/>
    <mergeCell ref="F48:J48"/>
    <mergeCell ref="F68:J68"/>
    <mergeCell ref="J41:J42"/>
    <mergeCell ref="J43:J45"/>
    <mergeCell ref="J49:J50"/>
    <mergeCell ref="B16:C19"/>
    <mergeCell ref="D16:D19"/>
    <mergeCell ref="K16:K19"/>
    <mergeCell ref="E37:G37"/>
    <mergeCell ref="K39:K45"/>
    <mergeCell ref="D71:D74"/>
    <mergeCell ref="E57:G57"/>
    <mergeCell ref="C59:C61"/>
    <mergeCell ref="D59:D61"/>
    <mergeCell ref="K59:K61"/>
    <mergeCell ref="F59:H59"/>
    <mergeCell ref="F61:H61"/>
    <mergeCell ref="F58:J58"/>
    <mergeCell ref="F72:I72"/>
    <mergeCell ref="F74:I74"/>
    <mergeCell ref="F60:I60"/>
    <mergeCell ref="F51:H52"/>
    <mergeCell ref="F39:H40"/>
    <mergeCell ref="F41:H42"/>
    <mergeCell ref="F43:H45"/>
    <mergeCell ref="F33:H35"/>
    <mergeCell ref="K29:K35"/>
    <mergeCell ref="E27:G27"/>
    <mergeCell ref="E33:E35"/>
    <mergeCell ref="E29:E30"/>
    <mergeCell ref="E31:E32"/>
    <mergeCell ref="J29:J30"/>
    <mergeCell ref="J31:J32"/>
    <mergeCell ref="J33:J35"/>
    <mergeCell ref="F28:J28"/>
    <mergeCell ref="B91:C93"/>
    <mergeCell ref="D91:D93"/>
    <mergeCell ref="K91:K93"/>
    <mergeCell ref="F29:H30"/>
    <mergeCell ref="F76:I76"/>
    <mergeCell ref="F79:I79"/>
    <mergeCell ref="F84:I84"/>
    <mergeCell ref="D29:D31"/>
    <mergeCell ref="F31:H32"/>
    <mergeCell ref="D75:D77"/>
    <mergeCell ref="K75:K77"/>
    <mergeCell ref="K71:K74"/>
    <mergeCell ref="F53:H55"/>
    <mergeCell ref="K49:K55"/>
    <mergeCell ref="E53:E55"/>
    <mergeCell ref="B37:C37"/>
    <mergeCell ref="F38:J38"/>
    <mergeCell ref="J39:J40"/>
    <mergeCell ref="E9:E10"/>
    <mergeCell ref="J9:J10"/>
    <mergeCell ref="J11:J12"/>
    <mergeCell ref="J13:J15"/>
    <mergeCell ref="K6:K8"/>
    <mergeCell ref="B5:C5"/>
    <mergeCell ref="F9:F10"/>
    <mergeCell ref="B6:C8"/>
    <mergeCell ref="B9:C15"/>
    <mergeCell ref="E13:E15"/>
    <mergeCell ref="F13:F15"/>
    <mergeCell ref="F11:F12"/>
    <mergeCell ref="D9:D11"/>
    <mergeCell ref="F5:J5"/>
    <mergeCell ref="G9:H10"/>
    <mergeCell ref="A1:I1"/>
    <mergeCell ref="E11:E12"/>
    <mergeCell ref="B26:K26"/>
    <mergeCell ref="B25:K25"/>
    <mergeCell ref="B27:C27"/>
    <mergeCell ref="C29:C35"/>
    <mergeCell ref="M1:X1"/>
    <mergeCell ref="M2:O2"/>
    <mergeCell ref="Q2:X2"/>
    <mergeCell ref="M3:M4"/>
    <mergeCell ref="N3:N4"/>
    <mergeCell ref="O3:O4"/>
    <mergeCell ref="P3:P4"/>
    <mergeCell ref="Q3:Q4"/>
    <mergeCell ref="R3:R4"/>
    <mergeCell ref="S3:S4"/>
    <mergeCell ref="T3:T4"/>
    <mergeCell ref="U3:U4"/>
    <mergeCell ref="V3:V4"/>
    <mergeCell ref="W3:W4"/>
    <mergeCell ref="X3:X4"/>
    <mergeCell ref="J2:K2"/>
    <mergeCell ref="B4:K4"/>
    <mergeCell ref="K9:K15"/>
  </mergeCells>
  <phoneticPr fontId="2"/>
  <dataValidations count="21">
    <dataValidation type="custom" operator="lessThan" allowBlank="1" showInputMessage="1" showErrorMessage="1" errorTitle="エラー" error="この評価項目はいずれか１つしか入力できません。" sqref="E6">
      <formula1>AND(E6=1,COUNTA(E6:E8)&lt;2)</formula1>
    </dataValidation>
    <dataValidation type="custom" operator="lessThan" allowBlank="1" showInputMessage="1" showErrorMessage="1" errorTitle="エラー" error="この評価項目はいずれか１つしか入力できません。" sqref="E7">
      <formula1>AND(E7=1,COUNTA(E6:E8)&lt;2)</formula1>
    </dataValidation>
    <dataValidation type="custom" operator="lessThan" allowBlank="1" showInputMessage="1" showErrorMessage="1" errorTitle="エラー" error="この評価項目はいずれか１つしか入力できません。" sqref="E8">
      <formula1>AND(E8=1,COUNTA(E6:E8)&lt;2)</formula1>
    </dataValidation>
    <dataValidation type="custom" operator="lessThan" allowBlank="1" showInputMessage="1" showErrorMessage="1" errorTitle="エラー" error="この評価項目はいずれか１つしか入力できません。" sqref="E9:E10 E29:E30 E39:E40 E49:E50">
      <formula1>AND(E9=1,COUNTA(E9:E15)&lt;2)</formula1>
    </dataValidation>
    <dataValidation type="custom" operator="lessThan" allowBlank="1" showInputMessage="1" showErrorMessage="1" errorTitle="エラー" error="この評価項目はいずれか１つしか入力できません。" sqref="E11:E12 E31:E32 E41:E42 E51:E52">
      <formula1>AND(E11=1,COUNTA(E9:E15)&lt;2)</formula1>
    </dataValidation>
    <dataValidation type="custom" operator="equal" allowBlank="1" showInputMessage="1" showErrorMessage="1" errorTitle="エラー" error="この評価項目はいずれか１つしか入力できません。" sqref="E19 E74">
      <formula1>AND(E19=1,COUNTA(E16:E19)&lt;2)</formula1>
    </dataValidation>
    <dataValidation type="custom" allowBlank="1" showInputMessage="1" showErrorMessage="1" errorTitle="エラー" error="この評価項目はいずれか１つしか入力できません。" sqref="E13:E15 E33:E35 E43:E45 E53:E54">
      <formula1>AND(E13=1,COUNTA(E9:E15)&lt;2)</formula1>
    </dataValidation>
    <dataValidation type="custom" operator="equal" allowBlank="1" showInputMessage="1" showErrorMessage="1" errorTitle="エラー" error="この評価項目はいずれか１つしか入力できません。" sqref="E16 E71">
      <formula1>AND(E16=1,COUNTA(E16:E19)&lt;2)</formula1>
    </dataValidation>
    <dataValidation type="custom" operator="equal" allowBlank="1" showInputMessage="1" showErrorMessage="1" errorTitle="エラー" error="この評価項目はいずれか１つしか入力できません。" sqref="E17 E72">
      <formula1>AND(E17=1,COUNTA(E16:E19)&lt;2)</formula1>
    </dataValidation>
    <dataValidation type="custom" operator="equal" allowBlank="1" showInputMessage="1" showErrorMessage="1" errorTitle="エラー" error="この評価項目はいずれか１つしか入力できません。" sqref="E18 E73">
      <formula1>AND(E18=1,COUNTA(E16:E19)&lt;2)</formula1>
    </dataValidation>
    <dataValidation type="custom" operator="equal" allowBlank="1" showInputMessage="1" showErrorMessage="1" errorTitle="エラー" error="この評価項目はいずれか１つしか入力できません。" sqref="E69">
      <formula1>AND(E69=1,COUNTA(E69:E70)&lt;2)</formula1>
    </dataValidation>
    <dataValidation type="custom" operator="equal" allowBlank="1" showInputMessage="1" showErrorMessage="1" errorTitle="エラー" error="この評価項目はいずれか１つしか入力できません。" sqref="E70">
      <formula1>AND(E70=1,COUNTA(E69:E70)&lt;2)</formula1>
    </dataValidation>
    <dataValidation type="custom" operator="equal" allowBlank="1" showInputMessage="1" showErrorMessage="1" errorTitle="エラー" error="この評価項目はいずれか１つしか入力できません。" sqref="E75 E78 E91 E59">
      <formula1>AND(E59=1,COUNTA(E59:E61)&lt;2)</formula1>
    </dataValidation>
    <dataValidation type="custom" operator="equal" allowBlank="1" showInputMessage="1" showErrorMessage="1" errorTitle="エラー" error="この評価項目はいずれか１つしか入力できません。" sqref="E76 E79 E92 E60">
      <formula1>AND(E60=1,COUNTA(E59:E61)&lt;2)</formula1>
    </dataValidation>
    <dataValidation type="custom" operator="equal" allowBlank="1" showInputMessage="1" showErrorMessage="1" errorTitle="エラー" error="この評価項目はいずれか１つしか入力できません。" sqref="E77 E80 E93 E61">
      <formula1>AND(E61=1,COUNTA(E59:E61)&lt;2)</formula1>
    </dataValidation>
    <dataValidation type="custom" operator="equal" allowBlank="1" showInputMessage="1" showErrorMessage="1" errorTitle="エラー" error="この評価項目はいずれか１つしか入力できません。" sqref="E85 E90">
      <formula1>AND(E85=1,COUNTA(E81:E85)&lt;2)</formula1>
    </dataValidation>
    <dataValidation type="custom" operator="equal" allowBlank="1" showInputMessage="1" showErrorMessage="1" errorTitle="エラー" error="この評価項目はいずれか１つしか入力できません。" sqref="E81 E86">
      <formula1>AND(E81=1,COUNTA(E81:E85)&lt;2)</formula1>
    </dataValidation>
    <dataValidation type="custom" operator="equal" allowBlank="1" showInputMessage="1" showErrorMessage="1" errorTitle="エラー" error="この評価項目はいずれか１つしか入力できません。" sqref="E82 E87">
      <formula1>AND(E82=1,COUNTA(E81:E85)&lt;2)</formula1>
    </dataValidation>
    <dataValidation type="custom" operator="equal" allowBlank="1" showInputMessage="1" showErrorMessage="1" errorTitle="エラー" error="この評価項目はいずれか１つしか入力できません。" sqref="E83 E88">
      <formula1>AND(E83=1,COUNTA(E81:E85)&lt;2)</formula1>
    </dataValidation>
    <dataValidation type="custom" operator="equal" allowBlank="1" showInputMessage="1" showErrorMessage="1" errorTitle="エラー" error="この評価項目はいずれか１つしか入力できません。" sqref="E84 E89">
      <formula1>AND(E84=1,COUNTA(E81:E85)&lt;2)</formula1>
    </dataValidation>
    <dataValidation type="custom" allowBlank="1" showInputMessage="1" showErrorMessage="1" errorTitle="エラー" error="この評価項目はいずれか１つしか入力できません。" sqref="E55">
      <formula1>AND(E55=1,COUNTA(E51:E63)&lt;2)</formula1>
    </dataValidation>
  </dataValidations>
  <pageMargins left="0.59055118110236227" right="0.59055118110236227" top="0.47" bottom="0.4" header="0" footer="0"/>
  <pageSetup paperSize="9" scale="66" orientation="landscape" verticalDpi="300" r:id="rId1"/>
  <headerFooter alignWithMargins="0"/>
  <rowBreaks count="2" manualBreakCount="2">
    <brk id="21" max="10" man="1"/>
    <brk id="63"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申請様式第2-1,2,3号</vt:lpstr>
      <vt:lpstr>'申請様式第2-1,2,3号'!Print_Area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S.Ogura</dc:creator>
  <cp:lastModifiedBy>Gifu</cp:lastModifiedBy>
  <cp:lastPrinted>2022-06-23T02:54:34Z</cp:lastPrinted>
  <dcterms:created xsi:type="dcterms:W3CDTF">2007-06-15T06:25:38Z</dcterms:created>
  <dcterms:modified xsi:type="dcterms:W3CDTF">2022-06-30T08:45:45Z</dcterms:modified>
</cp:coreProperties>
</file>