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350" yWindow="90" windowWidth="7725" windowHeight="8280" tabRatio="838" activeTab="7"/>
  </bookViews>
  <sheets>
    <sheet name="表紙" sheetId="1" r:id="rId1"/>
    <sheet name="表1,2" sheetId="2" r:id="rId2"/>
    <sheet name="表3,4" sheetId="3" r:id="rId3"/>
    <sheet name="表5,6" sheetId="4" r:id="rId4"/>
    <sheet name="表7,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</sheets>
  <externalReferences>
    <externalReference r:id="rId13"/>
    <externalReference r:id="rId14"/>
    <externalReference r:id="rId15"/>
  </externalReferences>
  <definedNames>
    <definedName name="_A1" localSheetId="0">#REF!</definedName>
    <definedName name="_A1">#REF!</definedName>
    <definedName name="_A2" localSheetId="0">#REF!</definedName>
    <definedName name="_A2">#REF!</definedName>
    <definedName name="_A3" localSheetId="0">#REF!</definedName>
    <definedName name="_A3">#REF!</definedName>
    <definedName name="_A4" localSheetId="0">#REF!</definedName>
    <definedName name="_A4">#REF!</definedName>
    <definedName name="_A5" localSheetId="0">#REF!</definedName>
    <definedName name="_A5">#REF!</definedName>
    <definedName name="_B1" localSheetId="0">#REF!</definedName>
    <definedName name="_B1">#REF!</definedName>
    <definedName name="_B2" localSheetId="0">#REF!</definedName>
    <definedName name="_B2">#REF!</definedName>
    <definedName name="_B3" localSheetId="0">#REF!</definedName>
    <definedName name="_B3">#REF!</definedName>
    <definedName name="data" localSheetId="0">#REF!</definedName>
    <definedName name="data">#REF!</definedName>
    <definedName name="_xlnm.Print_Area" localSheetId="1">'表1,2'!$A$1:$P$61</definedName>
    <definedName name="_xlnm.Print_Area" localSheetId="6">'表10'!$A$1:$H$58</definedName>
    <definedName name="_xlnm.Print_Area" localSheetId="7">'表11'!$A$1:$K$263</definedName>
    <definedName name="_xlnm.Print_Area" localSheetId="8">'表12'!$A$1:$H$66</definedName>
    <definedName name="_xlnm.Print_Area" localSheetId="9">'表13'!$A$1:$I$84</definedName>
    <definedName name="_xlnm.Print_Area" localSheetId="2">'表3,4'!$A$1:$M$62</definedName>
    <definedName name="_xlnm.Print_Area" localSheetId="3">'表5,6'!$A$1:$M$63</definedName>
    <definedName name="_xlnm.Print_Area" localSheetId="4">'表7,8'!$A$1:$K$57</definedName>
    <definedName name="_xlnm.Print_Area" localSheetId="5">'表9'!$A$1:$K$484</definedName>
    <definedName name="_xlnm.Print_Titles" localSheetId="6">'表10'!$1:$3</definedName>
    <definedName name="_xlnm.Print_Titles" localSheetId="7">'表11'!$3:$5</definedName>
    <definedName name="_xlnm.Print_Titles" localSheetId="5">'表9'!$3:$5</definedName>
  </definedNames>
  <calcPr calcMode="manual" fullCalcOnLoad="1"/>
</workbook>
</file>

<file path=xl/comments6.xml><?xml version="1.0" encoding="utf-8"?>
<comments xmlns="http://schemas.openxmlformats.org/spreadsheetml/2006/main">
  <authors>
    <author>Gifu</author>
  </authors>
  <commentList>
    <comment ref="C213" authorId="0">
      <text>
        <r>
          <rPr>
            <b/>
            <sz val="9"/>
            <rFont val="ＭＳ Ｐゴシック"/>
            <family val="3"/>
          </rPr>
          <t>Gifu:</t>
        </r>
        <r>
          <rPr>
            <sz val="9"/>
            <rFont val="ＭＳ Ｐゴシック"/>
            <family val="3"/>
          </rPr>
          <t xml:space="preserve">
H26名称変更</t>
        </r>
      </text>
    </comment>
  </commentList>
</comments>
</file>

<file path=xl/comments8.xml><?xml version="1.0" encoding="utf-8"?>
<comments xmlns="http://schemas.openxmlformats.org/spreadsheetml/2006/main">
  <authors>
    <author>Gifu</author>
  </authors>
  <commentList>
    <comment ref="C184" authorId="0">
      <text>
        <r>
          <rPr>
            <b/>
            <sz val="9"/>
            <rFont val="ＭＳ Ｐゴシック"/>
            <family val="3"/>
          </rPr>
          <t>Gifu:</t>
        </r>
        <r>
          <rPr>
            <sz val="9"/>
            <rFont val="ＭＳ Ｐゴシック"/>
            <family val="3"/>
          </rPr>
          <t xml:space="preserve">
名称変更：農業祭⇒瑞浪市農業祭</t>
        </r>
      </text>
    </comment>
    <comment ref="C187" authorId="0">
      <text>
        <r>
          <rPr>
            <b/>
            <sz val="9"/>
            <rFont val="ＭＳ Ｐゴシック"/>
            <family val="3"/>
          </rPr>
          <t>Gifu:</t>
        </r>
        <r>
          <rPr>
            <sz val="9"/>
            <rFont val="ＭＳ Ｐゴシック"/>
            <family val="3"/>
          </rPr>
          <t xml:space="preserve">
H26名称変更</t>
        </r>
      </text>
    </comment>
  </commentList>
</comments>
</file>

<file path=xl/sharedStrings.xml><?xml version="1.0" encoding="utf-8"?>
<sst xmlns="http://schemas.openxmlformats.org/spreadsheetml/2006/main" count="2150" uniqueCount="971">
  <si>
    <t>　　単位：人</t>
  </si>
  <si>
    <t>合　　　　計</t>
  </si>
  <si>
    <t>男</t>
  </si>
  <si>
    <t>女</t>
  </si>
  <si>
    <t>２０歳未満</t>
  </si>
  <si>
    <t>２０歳代</t>
  </si>
  <si>
    <t>３０歳代</t>
  </si>
  <si>
    <t>４０歳代</t>
  </si>
  <si>
    <t>５０歳代</t>
  </si>
  <si>
    <t>６０歳以上</t>
  </si>
  <si>
    <t>計</t>
  </si>
  <si>
    <t>１　人</t>
  </si>
  <si>
    <t>２～３人</t>
  </si>
  <si>
    <t>４～５人</t>
  </si>
  <si>
    <t>６～10人</t>
  </si>
  <si>
    <t>11人以上</t>
  </si>
  <si>
    <t>自　　　　然</t>
  </si>
  <si>
    <t>圏　域</t>
  </si>
  <si>
    <t>日帰り</t>
  </si>
  <si>
    <t>宿　泊</t>
  </si>
  <si>
    <t>岐　　阜</t>
  </si>
  <si>
    <t>西　　濃</t>
  </si>
  <si>
    <t>中　　濃</t>
  </si>
  <si>
    <t>東　　濃</t>
  </si>
  <si>
    <t>飛　　騨</t>
  </si>
  <si>
    <t>県　　計</t>
  </si>
  <si>
    <t>東海地方</t>
  </si>
  <si>
    <t>北陸地方</t>
  </si>
  <si>
    <t>甲信越地方</t>
  </si>
  <si>
    <t>　　　団　　　体　　　旅　　　行</t>
  </si>
  <si>
    <t xml:space="preserve"> 消　　費　　額</t>
  </si>
  <si>
    <t>県　　　内</t>
  </si>
  <si>
    <t>関東地方</t>
  </si>
  <si>
    <t>近畿地方</t>
  </si>
  <si>
    <t>その他の地方</t>
  </si>
  <si>
    <t>合　　　計</t>
  </si>
  <si>
    <t>家　　族</t>
  </si>
  <si>
    <t>その他</t>
  </si>
  <si>
    <t>地域などの団体</t>
  </si>
  <si>
    <t>業者の募集団体</t>
  </si>
  <si>
    <t>小　　計</t>
  </si>
  <si>
    <t>日　帰　り</t>
  </si>
  <si>
    <t>宿　　　泊</t>
  </si>
  <si>
    <t>高山市</t>
  </si>
  <si>
    <t>市町村名</t>
  </si>
  <si>
    <t>自然</t>
  </si>
  <si>
    <t>美濃加茂市</t>
  </si>
  <si>
    <t>可児市</t>
  </si>
  <si>
    <t>坂祝町</t>
  </si>
  <si>
    <t>富加町</t>
  </si>
  <si>
    <t>川辺町</t>
  </si>
  <si>
    <t>七宗町</t>
  </si>
  <si>
    <t>白川町</t>
  </si>
  <si>
    <t>御嵩町</t>
  </si>
  <si>
    <t>白川村</t>
  </si>
  <si>
    <t>東白川村</t>
  </si>
  <si>
    <t>区　分</t>
  </si>
  <si>
    <t>静岡､愛知､三重</t>
  </si>
  <si>
    <t>富山､石川､福井</t>
  </si>
  <si>
    <t>山梨､長野､新潟</t>
  </si>
  <si>
    <t>職場･学校の団体</t>
  </si>
  <si>
    <t>新幹線</t>
  </si>
  <si>
    <t>その他の鉄道</t>
  </si>
  <si>
    <t>区　分</t>
  </si>
  <si>
    <t>単位：人</t>
  </si>
  <si>
    <t>区　分</t>
  </si>
  <si>
    <t>圏　域</t>
  </si>
  <si>
    <t>（居住地別構成比）</t>
  </si>
  <si>
    <t>（圏域別構成比）</t>
  </si>
  <si>
    <t>(日帰り構成比)</t>
  </si>
  <si>
    <t>（男女別・年齢別構成比）</t>
  </si>
  <si>
    <t>（同行者人数別構成比）</t>
  </si>
  <si>
    <t>（同行者別構成比）</t>
  </si>
  <si>
    <t>（観光地分類別構成比）</t>
  </si>
  <si>
    <t>　１　人　当　た　り　消　費　額</t>
  </si>
  <si>
    <t>　単位：人</t>
  </si>
  <si>
    <t>八百津町</t>
  </si>
  <si>
    <t>下呂市</t>
  </si>
  <si>
    <t>観光地点名</t>
  </si>
  <si>
    <t>飛騨市</t>
  </si>
  <si>
    <t>-</t>
  </si>
  <si>
    <t>(団体旅行内構成比）</t>
  </si>
  <si>
    <t>ふくおかふるさと祭り</t>
  </si>
  <si>
    <t>ふくおか産業祭・文化展</t>
  </si>
  <si>
    <t>春の中山道祭り</t>
  </si>
  <si>
    <t>県外計</t>
  </si>
  <si>
    <t>うち東海割合</t>
  </si>
  <si>
    <t>単位：円</t>
  </si>
  <si>
    <t xml:space="preserve"> 路線バス</t>
  </si>
  <si>
    <t>貸切バス</t>
  </si>
  <si>
    <t>自家用車</t>
  </si>
  <si>
    <t>そ　の　他</t>
  </si>
  <si>
    <t>合計</t>
  </si>
  <si>
    <t>日帰り</t>
  </si>
  <si>
    <t>宿泊</t>
  </si>
  <si>
    <t>温泉・健康</t>
  </si>
  <si>
    <t>ｽﾎﾟｰﾂ･ﾚｸﾘｴｰｼｮﾝ</t>
  </si>
  <si>
    <t>都市型観光</t>
  </si>
  <si>
    <t>(構成比)</t>
  </si>
  <si>
    <t>（構成比）</t>
  </si>
  <si>
    <t>１月～３月</t>
  </si>
  <si>
    <t>４月～６月</t>
  </si>
  <si>
    <t>７月～９月</t>
  </si>
  <si>
    <t>１月～３月</t>
  </si>
  <si>
    <t>４月～６月</t>
  </si>
  <si>
    <t>７月～９月</t>
  </si>
  <si>
    <t>１０月～１２月</t>
  </si>
  <si>
    <t>ｽﾎﾟｰﾂ･ﾚｸﾘｴｰｼｮﾝ</t>
  </si>
  <si>
    <t>友　　人</t>
  </si>
  <si>
    <t>歴史・文化</t>
  </si>
  <si>
    <t>（買物・食等）</t>
  </si>
  <si>
    <t>表－８　圏域別・観光消費額</t>
  </si>
  <si>
    <t>１０月～１２月</t>
  </si>
  <si>
    <t>台湾</t>
  </si>
  <si>
    <t>中国</t>
  </si>
  <si>
    <t>韓国</t>
  </si>
  <si>
    <t>香港</t>
  </si>
  <si>
    <t>アメリカ</t>
  </si>
  <si>
    <t>タイ</t>
  </si>
  <si>
    <t>オーストラリア</t>
  </si>
  <si>
    <t>シンガポール</t>
  </si>
  <si>
    <t>イギリス</t>
  </si>
  <si>
    <t>フランス</t>
  </si>
  <si>
    <t>ドイツ</t>
  </si>
  <si>
    <t>カナダ</t>
  </si>
  <si>
    <t>マレーシア</t>
  </si>
  <si>
    <t>インド</t>
  </si>
  <si>
    <t>ロシア</t>
  </si>
  <si>
    <t>表－１　圏域別・四半期別観光入込客数（実人数）</t>
  </si>
  <si>
    <t>表－２　圏域別・居住地別観光入込客数（実人数）</t>
  </si>
  <si>
    <t>表－３　圏域別・男女別・年齢別観光入込客数（実人数）</t>
  </si>
  <si>
    <t>表－４　圏域別・利用交通機関別観光入込客数（実人数）</t>
  </si>
  <si>
    <t>表－５　圏域別・同行者人数別観光入込客数（実人数）</t>
  </si>
  <si>
    <t>表－６　圏域別・同行者別観光入込客数（実人数）</t>
  </si>
  <si>
    <t>表－７　圏域別・観光地分類別観光入込客数（実人数）</t>
  </si>
  <si>
    <t>表－９　観光地点別入込客数（延べ人数）　市町村別集計表</t>
  </si>
  <si>
    <t>表－１０　観光地分類別観光入込客数（延べ人数）</t>
  </si>
  <si>
    <t>表－１１　行祭事・イベント別入込客数（延べ人数）　市町村別集計表　</t>
  </si>
  <si>
    <t>（国別構成比）</t>
  </si>
  <si>
    <t>単位：人</t>
  </si>
  <si>
    <t>表－１２　四半期別・国籍（出身地）別外国人宿泊客数（延べ人数）</t>
  </si>
  <si>
    <t>表－１３　年別観光入込客数・観光消費額等の推移</t>
  </si>
  <si>
    <t>区分</t>
  </si>
  <si>
    <t>Ｈ２２</t>
  </si>
  <si>
    <t>Ｈ２３</t>
  </si>
  <si>
    <t>観光入込客数（実人数）＜万人＞</t>
  </si>
  <si>
    <t>観光客分類別構成比率</t>
  </si>
  <si>
    <t>居住地別</t>
  </si>
  <si>
    <t>県内</t>
  </si>
  <si>
    <t>県外</t>
  </si>
  <si>
    <t>男女別</t>
  </si>
  <si>
    <t>男性</t>
  </si>
  <si>
    <t>女性</t>
  </si>
  <si>
    <t>年齢別</t>
  </si>
  <si>
    <t>利用交通機関別</t>
  </si>
  <si>
    <t>新幹線</t>
  </si>
  <si>
    <t>その他の鉄道</t>
  </si>
  <si>
    <t>路線バス</t>
  </si>
  <si>
    <t>貸切バス</t>
  </si>
  <si>
    <t>自家用車</t>
  </si>
  <si>
    <t>同行者数別</t>
  </si>
  <si>
    <t>同行者別</t>
  </si>
  <si>
    <t>家族、友人など</t>
  </si>
  <si>
    <t>職場、地域等の団体旅行</t>
  </si>
  <si>
    <t>観光地点分類別</t>
  </si>
  <si>
    <t>歴史・文化</t>
  </si>
  <si>
    <t>温泉・健康</t>
  </si>
  <si>
    <t>スポーツ・レクリエーション</t>
  </si>
  <si>
    <t>都市型観光（買物・食等）</t>
  </si>
  <si>
    <t>－</t>
  </si>
  <si>
    <t>観光地点入込客数（延べ人数）＜万人＞</t>
  </si>
  <si>
    <t>１～３月</t>
  </si>
  <si>
    <t>４～６月</t>
  </si>
  <si>
    <t>７～９月</t>
  </si>
  <si>
    <t>10～12月</t>
  </si>
  <si>
    <t>行祭事・イベント入込客数（延べ人数）＜万人＞</t>
  </si>
  <si>
    <t>宿　泊</t>
  </si>
  <si>
    <t>日帰り</t>
  </si>
  <si>
    <t>１～３月</t>
  </si>
  <si>
    <t>７～９月</t>
  </si>
  <si>
    <t>４～６月</t>
  </si>
  <si>
    <t>観光消費額＜億円＞</t>
  </si>
  <si>
    <t>その他</t>
  </si>
  <si>
    <t>(注１)</t>
  </si>
  <si>
    <t>(注２)</t>
  </si>
  <si>
    <t>四捨五入のため構成比率の合計が１００％にならない場合、四半期の計が合計と一致しない場合がある。</t>
  </si>
  <si>
    <t>(※)</t>
  </si>
  <si>
    <t>宿泊客数（延べ人数）＜万人＞　(※)</t>
  </si>
  <si>
    <t>外国人宿泊客数（延べ人数）＜万人＞　(※)</t>
  </si>
  <si>
    <t>道の駅等</t>
  </si>
  <si>
    <t>道の駅等</t>
  </si>
  <si>
    <t>※四捨五入のため構成比の合計が100%にならない場合がある。</t>
  </si>
  <si>
    <t>対前年比</t>
  </si>
  <si>
    <t>（利用交通機関別構成比）</t>
  </si>
  <si>
    <t>岐　　阜</t>
  </si>
  <si>
    <t>ー</t>
  </si>
  <si>
    <t>(※)</t>
  </si>
  <si>
    <t>出典：観光庁「宿泊旅行統計調査報告『第２表』」従業者数１０人未満を含む。</t>
  </si>
  <si>
    <t>(注１)</t>
  </si>
  <si>
    <t>※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</si>
  <si>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市民の森羽島公園 春まつり</t>
  </si>
  <si>
    <t>内藤記念くすり博物館</t>
  </si>
  <si>
    <t>県営各務原公園</t>
  </si>
  <si>
    <t>かかみがはら
航空宇宙科学博物館</t>
  </si>
  <si>
    <t>国営木曽三川公園かさだ広場
各務原アウトドアフィールド</t>
  </si>
  <si>
    <t>岐阜県世界淡水魚園水族館
（アクア・トト ぎふ）</t>
  </si>
  <si>
    <t>河川環境楽園</t>
  </si>
  <si>
    <t>木曽川うかい</t>
  </si>
  <si>
    <t>おがせ池夏まつり花火大会</t>
  </si>
  <si>
    <t>各務原市産業農業祭</t>
  </si>
  <si>
    <t>かわしま燦々夏まつり</t>
  </si>
  <si>
    <t>航空祭</t>
  </si>
  <si>
    <t>日本ライン夏まつり
納涼花火大会</t>
  </si>
  <si>
    <t>各務原市桜まつり</t>
  </si>
  <si>
    <t>大安寺川ホタルまつり</t>
  </si>
  <si>
    <t>ｸﾞﾘｰﾝﾌﾟﾗｻﾞみやま</t>
  </si>
  <si>
    <t>ふれあいバザール</t>
  </si>
  <si>
    <t>みずほふれあいフェスタ</t>
  </si>
  <si>
    <t>NEOキャンピングパーク</t>
  </si>
  <si>
    <t>リバーサイドカーニバル</t>
  </si>
  <si>
    <t>ソフトピアジャパン</t>
  </si>
  <si>
    <t>こどもサイエンスプラザ</t>
  </si>
  <si>
    <t>ひまわり畑</t>
  </si>
  <si>
    <t>ボタン園</t>
  </si>
  <si>
    <t>曽根城公園花しょうぶ</t>
  </si>
  <si>
    <t>犀川堤の桜</t>
  </si>
  <si>
    <t>もんでこかみいしづ</t>
  </si>
  <si>
    <t>ふれあいかみいしづ</t>
  </si>
  <si>
    <t>ソフこい</t>
  </si>
  <si>
    <t>コスモドーム</t>
  </si>
  <si>
    <t>海津市歴史民俗資料館</t>
  </si>
  <si>
    <t>南濃温泉「水晶の湯」</t>
  </si>
  <si>
    <t>道の駅「月見の里南濃」</t>
  </si>
  <si>
    <t>道の駅「クレール平田」</t>
  </si>
  <si>
    <t>千本松原・国営木曽三川公園</t>
  </si>
  <si>
    <t>千代保稲荷神社</t>
  </si>
  <si>
    <t>今尾左義長</t>
  </si>
  <si>
    <t>チューリップ祭</t>
  </si>
  <si>
    <t>関ケ原観光いちご狩り</t>
  </si>
  <si>
    <t>関ケ原町歴史民俗資料館</t>
  </si>
  <si>
    <t>東海道自然歩道</t>
  </si>
  <si>
    <t>関ケ原鍾乳洞</t>
  </si>
  <si>
    <t>関ケ原古戦場</t>
  </si>
  <si>
    <t>胡麻の郷</t>
  </si>
  <si>
    <t>sekigahara花伊吹</t>
  </si>
  <si>
    <t>伊吹山ﾄﾞﾗｲﾌﾞｳｪｲ</t>
  </si>
  <si>
    <t>関ケ原まつり</t>
  </si>
  <si>
    <t>安八温泉保養センター</t>
  </si>
  <si>
    <t>いびがわマラソン</t>
  </si>
  <si>
    <t>室内温泉プール　ゆ～みんぐ</t>
  </si>
  <si>
    <t>おおの温泉</t>
  </si>
  <si>
    <t>ＪＡ　めぐみのとれったひろば</t>
  </si>
  <si>
    <t>ロックタウンプラザ</t>
  </si>
  <si>
    <t>ﾚｲｸｸﾞﾘｰﾝｺﾞﾙﾌｸﾗﾌﾞ</t>
  </si>
  <si>
    <t>サンクラシックゴルフクラブ</t>
  </si>
  <si>
    <t>TACランドいたどり</t>
  </si>
  <si>
    <t>フェザーミュージアム</t>
  </si>
  <si>
    <t>TOSHINさくらHillsGolfＣｌｕｂ</t>
  </si>
  <si>
    <t>シーダーヒルズカントリークラブ</t>
  </si>
  <si>
    <t>うだつの上がる町並み</t>
  </si>
  <si>
    <t>ひんここまつり</t>
  </si>
  <si>
    <t>阿弥陀ケ滝</t>
  </si>
  <si>
    <t>ドライブイン</t>
  </si>
  <si>
    <t>ホワイトピアたかす</t>
  </si>
  <si>
    <t>ウイングヒルズ白鳥リゾート</t>
  </si>
  <si>
    <t>ダイナランド</t>
  </si>
  <si>
    <t>めいほうスキー場</t>
  </si>
  <si>
    <t>郡上八幡　</t>
  </si>
  <si>
    <t>ラフティング</t>
  </si>
  <si>
    <t>古今伝授の里フィールドミュージアム</t>
  </si>
  <si>
    <t>ひるがの高原キャンプ場</t>
  </si>
  <si>
    <t>ふたこえ温泉</t>
  </si>
  <si>
    <t>桂昌寺ぼたん園</t>
  </si>
  <si>
    <t>デイリー郡上カントリークラブ</t>
  </si>
  <si>
    <t>鷲ケ岳高原ゴルフ倶楽部</t>
  </si>
  <si>
    <t>美並ロイヤルカントリークラブ</t>
  </si>
  <si>
    <t>郡上おどり</t>
  </si>
  <si>
    <t>コキアパーク</t>
  </si>
  <si>
    <t>現代陶芸美術館</t>
  </si>
  <si>
    <t>かさはら潮見の森公園</t>
  </si>
  <si>
    <t>市之倉さかづき美術館</t>
  </si>
  <si>
    <t>多治見修道院</t>
  </si>
  <si>
    <t>たじみ創造館</t>
  </si>
  <si>
    <t>虎渓山永保寺</t>
  </si>
  <si>
    <t>セラミックパークMINO</t>
  </si>
  <si>
    <t>七夕まつり</t>
  </si>
  <si>
    <t>陶の里フェスティバル</t>
  </si>
  <si>
    <t>多治見まつり</t>
  </si>
  <si>
    <t>たじみ陶器まつり</t>
  </si>
  <si>
    <t>多治見茶碗まつり</t>
  </si>
  <si>
    <t>鬼岩公園</t>
  </si>
  <si>
    <t>瑞浪市化石博物館</t>
  </si>
  <si>
    <t>フォレストみずなみカントリークラブ</t>
  </si>
  <si>
    <t>みずなみカントリー倶楽部</t>
  </si>
  <si>
    <t>サイエンスワールド</t>
  </si>
  <si>
    <t>農業祭</t>
  </si>
  <si>
    <t>バサラカーニバル</t>
  </si>
  <si>
    <t>クラウンカントリークラブ</t>
  </si>
  <si>
    <t>新陽ｶﾝﾄﾘｰ倶楽部</t>
  </si>
  <si>
    <t>美濃焼伝統産業会館</t>
  </si>
  <si>
    <t>名岐国際ｺﾞﾙﾌ倶楽部</t>
  </si>
  <si>
    <t>ﾊﾞｰﾃﾞﾝﾊﾟｰｸSOGI</t>
  </si>
  <si>
    <t>春の美濃焼伝統工芸品まつり</t>
  </si>
  <si>
    <t>曽木公園もみじライトアップ</t>
  </si>
  <si>
    <t>駄知どんぶりまつり</t>
  </si>
  <si>
    <t>美濃焼伝統工芸品まつり</t>
  </si>
  <si>
    <t>炎の祭典 土岐市織部まつり</t>
  </si>
  <si>
    <t>TOKI-陶器祭り</t>
  </si>
  <si>
    <t>鮎釣り</t>
  </si>
  <si>
    <t>ふくおか産業祭・文化展</t>
  </si>
  <si>
    <t>ふくおかふるさと祭り</t>
  </si>
  <si>
    <t>レディース・クラフトフェアー</t>
  </si>
  <si>
    <t>いわむらカントリークラブ</t>
  </si>
  <si>
    <t>メダリオン・ベルグラビアリゾート</t>
  </si>
  <si>
    <t>アドニスゴルフクラブ</t>
  </si>
  <si>
    <t>恵那銀の森</t>
  </si>
  <si>
    <t>スキー場（丹生川）</t>
  </si>
  <si>
    <t>飛騨大鍾乳洞</t>
  </si>
  <si>
    <t>道の駅パスカル清見</t>
  </si>
  <si>
    <t>荘川桜</t>
  </si>
  <si>
    <t>そばの里荘川</t>
  </si>
  <si>
    <t>ゴルフ場（荘川）</t>
  </si>
  <si>
    <t>ひだ荘川温泉桜香の湯</t>
  </si>
  <si>
    <t>道の駅（桜の郷荘川）</t>
  </si>
  <si>
    <t>臥龍桜</t>
  </si>
  <si>
    <t>飛騨一宮水無神社</t>
  </si>
  <si>
    <t>鈴蘭高原・カクレハ高原・美女高原</t>
  </si>
  <si>
    <t>宇津江四十八滝県立自然公園</t>
  </si>
  <si>
    <t>四十八滝温泉しぶきの湯遊湯館</t>
  </si>
  <si>
    <t>道の駅奥飛騨温泉郷上宝</t>
  </si>
  <si>
    <t>新穂高ロープウェイ</t>
  </si>
  <si>
    <t>奥飛騨温泉郷</t>
  </si>
  <si>
    <t>ふれあい広場</t>
  </si>
  <si>
    <t>飛騨かわいスキー場</t>
  </si>
  <si>
    <t>スターシュープール緑風リゾート飛騨流葉スキー場</t>
  </si>
  <si>
    <t>流葉温泉ニュートリノ</t>
  </si>
  <si>
    <t>道の駅（アルプ飛騨古川）</t>
  </si>
  <si>
    <t>道の駅（宙ドーム）</t>
  </si>
  <si>
    <t>飛騨古川　古い町並み</t>
  </si>
  <si>
    <t>奥飛騨山之村牧場</t>
  </si>
  <si>
    <t>飛騨まんが王国関連施設</t>
  </si>
  <si>
    <t>ゆぅわ～くはうす</t>
  </si>
  <si>
    <t>初金毘羅宵祭</t>
  </si>
  <si>
    <t>飛騨古川そば祭り</t>
  </si>
  <si>
    <t>きつね火まつり</t>
  </si>
  <si>
    <t>三寺まいり</t>
  </si>
  <si>
    <t>古川祭</t>
  </si>
  <si>
    <t>平瀬温泉</t>
  </si>
  <si>
    <t>合掌造り民家園</t>
  </si>
  <si>
    <t>白山スーパ林道</t>
  </si>
  <si>
    <t>道の駅白川郷</t>
  </si>
  <si>
    <t>白川郷合掌造り集落</t>
  </si>
  <si>
    <t>どぶろく祭</t>
  </si>
  <si>
    <t>東仙峡金山湖</t>
  </si>
  <si>
    <t>横谷峡　四つの滝</t>
  </si>
  <si>
    <t>道の駅（南飛騨小坂はなもも）</t>
  </si>
  <si>
    <t>南ひだ健康道場</t>
  </si>
  <si>
    <t>巌立峡ひめしゃがの湯</t>
  </si>
  <si>
    <t>リバーサイドスポーツセンター</t>
  </si>
  <si>
    <t>ゆったり館</t>
  </si>
  <si>
    <t>しみずの湯</t>
  </si>
  <si>
    <t>巌立峡　がんだて公園</t>
  </si>
  <si>
    <t>下呂温泉合掌村</t>
  </si>
  <si>
    <t>下呂ふるさと歴史記念館</t>
  </si>
  <si>
    <t>下呂発温泉博物館</t>
  </si>
  <si>
    <t>湯の街ギャラリー「さんぽ道」</t>
  </si>
  <si>
    <t>湯の街ギャラリー「木精」</t>
  </si>
  <si>
    <t>馬瀬川鮎釣り</t>
  </si>
  <si>
    <t>飛騨金山花火大会</t>
  </si>
  <si>
    <t>ふるさと萩原夏まつり</t>
  </si>
  <si>
    <t>いでゆ夜市</t>
  </si>
  <si>
    <t>馬瀬川花火大会</t>
  </si>
  <si>
    <t>下呂温泉まつり</t>
  </si>
  <si>
    <t>花火ミュージカル冬公演</t>
  </si>
  <si>
    <t>いでゆ朝市</t>
  </si>
  <si>
    <t>Ｈ２５年</t>
  </si>
  <si>
    <t>Ｈ２４</t>
  </si>
  <si>
    <t>インドネシア</t>
  </si>
  <si>
    <t>ベトナム</t>
  </si>
  <si>
    <t>フィリピン</t>
  </si>
  <si>
    <t>前年差</t>
  </si>
  <si>
    <t>各務原リバーサイド21（※１）</t>
  </si>
  <si>
    <t>おもしろ科学館（※１）</t>
  </si>
  <si>
    <t>No.</t>
  </si>
  <si>
    <t>市町村</t>
  </si>
  <si>
    <t>H26年計</t>
  </si>
  <si>
    <t>H25年計</t>
  </si>
  <si>
    <t>前年差</t>
  </si>
  <si>
    <t>前年比</t>
  </si>
  <si>
    <t>岐阜市</t>
  </si>
  <si>
    <t>岐阜市歴史博物館</t>
  </si>
  <si>
    <t>プラザ掛洞</t>
  </si>
  <si>
    <t>岐阜市科学館</t>
  </si>
  <si>
    <t>三田洞弘法</t>
  </si>
  <si>
    <t>岐阜城</t>
  </si>
  <si>
    <t>大龍寺</t>
  </si>
  <si>
    <t>長良川温泉</t>
  </si>
  <si>
    <t>鏡島弘法</t>
  </si>
  <si>
    <t>畜産センター</t>
  </si>
  <si>
    <t>岐阜シティ・タワー４３</t>
  </si>
  <si>
    <t>長良公園</t>
  </si>
  <si>
    <t>岐阜ファミリーパーク</t>
  </si>
  <si>
    <t>岐阜公園</t>
  </si>
  <si>
    <t>伊奈波神社</t>
  </si>
  <si>
    <t>世界イベント村ぎふ（岐阜メモリアルセンター）</t>
  </si>
  <si>
    <t>長良川鵜飼</t>
  </si>
  <si>
    <t>長良川うかいミュージアム（岐阜市長良川鵜飼伝承館）</t>
  </si>
  <si>
    <t>羽島市</t>
  </si>
  <si>
    <t>かんぽの宿 岐阜羽島</t>
  </si>
  <si>
    <t>羽島市老人福祉センター 羽島温泉</t>
  </si>
  <si>
    <t>羽島市歴史民俗資料館・羽島市映画資料館</t>
  </si>
  <si>
    <t>各務原市</t>
  </si>
  <si>
    <t>各務原市民プール</t>
  </si>
  <si>
    <t>岐阜カンツリー倶楽部（※１）</t>
  </si>
  <si>
    <t>各務原カントリー倶楽部（※１）</t>
  </si>
  <si>
    <t>山県市</t>
  </si>
  <si>
    <t>伊自良湖エリア</t>
  </si>
  <si>
    <t>四国山香りの森公園</t>
  </si>
  <si>
    <t>てんこもり農産物直売所</t>
  </si>
  <si>
    <t>本巣市</t>
  </si>
  <si>
    <t>糸貫川プール</t>
  </si>
  <si>
    <t>道の駅「淡墨桜の里ねお」</t>
  </si>
  <si>
    <t>うすずみ温泉</t>
  </si>
  <si>
    <t>淡墨桜</t>
  </si>
  <si>
    <t>道の駅「織部の里もとす」</t>
  </si>
  <si>
    <t>北方町</t>
  </si>
  <si>
    <t>円鏡寺</t>
  </si>
  <si>
    <t>岐阜圏域　計</t>
  </si>
  <si>
    <t>大垣市</t>
  </si>
  <si>
    <t>かみいしづ緑の村公園</t>
  </si>
  <si>
    <t>大垣城</t>
  </si>
  <si>
    <t>日本昭和音楽村・江口夜詩記念館</t>
  </si>
  <si>
    <t>墨俣一夜城（歴史資料館）</t>
  </si>
  <si>
    <t>大垣市情報工房</t>
  </si>
  <si>
    <t>水のパビリオン</t>
  </si>
  <si>
    <t>牧田川の鮎釣、川遊び、多良峡の紅葉</t>
  </si>
  <si>
    <t>守屋多々志美術館（※２）</t>
  </si>
  <si>
    <t>歴史民俗資料館（※２）</t>
  </si>
  <si>
    <t>郷土館</t>
  </si>
  <si>
    <t>奥の細道むすびの地記念館</t>
  </si>
  <si>
    <t>海津市</t>
  </si>
  <si>
    <t>海津温泉</t>
  </si>
  <si>
    <t>養老町</t>
  </si>
  <si>
    <t>楽市楽座・養老</t>
  </si>
  <si>
    <t>養老天命反転地</t>
  </si>
  <si>
    <t>岐阜県こどもの国</t>
  </si>
  <si>
    <t>養老温泉ゆせんの里　ホテルなでしこ</t>
  </si>
  <si>
    <t>養老公園</t>
  </si>
  <si>
    <t>垂井町</t>
  </si>
  <si>
    <t>南宮大社</t>
  </si>
  <si>
    <t>関ケ原町</t>
  </si>
  <si>
    <t>関ケ原ウォーランド</t>
  </si>
  <si>
    <t>安八町</t>
  </si>
  <si>
    <t>西濃県事務所　計</t>
  </si>
  <si>
    <t>揖斐川町</t>
  </si>
  <si>
    <t>揖斐高原貝月リゾート</t>
  </si>
  <si>
    <t>谷汲ゆり園</t>
  </si>
  <si>
    <t>谷汲緑地公園キャンプ場（※２）</t>
  </si>
  <si>
    <t>春日モリモリ村リフレッシュ館</t>
  </si>
  <si>
    <t>根尾川谷汲温泉</t>
  </si>
  <si>
    <t>道の駅夜叉ヶ池の里さかうち</t>
  </si>
  <si>
    <t>徳山会館</t>
  </si>
  <si>
    <t>揖斐川観光やな（※２）</t>
  </si>
  <si>
    <t>両界山横蔵寺</t>
  </si>
  <si>
    <t>いび川温泉藤橋の湯</t>
  </si>
  <si>
    <t>道の駅星のふる里ふじはし</t>
  </si>
  <si>
    <t>谷汲山華厳寺</t>
  </si>
  <si>
    <t>夜叉ヶ池</t>
  </si>
  <si>
    <t>東海自然歩道（※２）</t>
  </si>
  <si>
    <t>徳山ダム</t>
  </si>
  <si>
    <t>藤橋城（※２）</t>
  </si>
  <si>
    <t>水と森の学習館</t>
  </si>
  <si>
    <t>月夜谷ふれあいの里</t>
  </si>
  <si>
    <t>久瀬温泉露天風呂白龍の湯</t>
  </si>
  <si>
    <t>道の駅夢さんさん谷汲</t>
  </si>
  <si>
    <t>国見岳スキー場（※２）</t>
  </si>
  <si>
    <t>谷汲温泉満願の湯（※２）</t>
  </si>
  <si>
    <t>大野町</t>
  </si>
  <si>
    <t>揖斐二度ザクラ（※２）</t>
  </si>
  <si>
    <t>池田町</t>
  </si>
  <si>
    <t>池田の森（※２）</t>
  </si>
  <si>
    <t>霞間ヶ渓公園</t>
  </si>
  <si>
    <t>大津谷公園</t>
  </si>
  <si>
    <t>池田温泉本館</t>
  </si>
  <si>
    <t>池田温泉新館</t>
  </si>
  <si>
    <t>道の駅池田温泉</t>
  </si>
  <si>
    <t>揖斐県事務所　計</t>
  </si>
  <si>
    <t>西濃圏域　計</t>
  </si>
  <si>
    <t>山之上観光果樹園（※１）</t>
  </si>
  <si>
    <t>日本ライン下り（※２）</t>
  </si>
  <si>
    <t>古井の天狗山</t>
  </si>
  <si>
    <t>正眼寺カントリークラブ　</t>
  </si>
  <si>
    <t>賑済寺ゴルフ場</t>
  </si>
  <si>
    <t>太田宿中山道会館</t>
  </si>
  <si>
    <t>みのかも健康の森</t>
  </si>
  <si>
    <t>小山観音</t>
  </si>
  <si>
    <t>中山道太田宿</t>
  </si>
  <si>
    <t>平成記念公園日本昭和村</t>
  </si>
  <si>
    <t>みのかも文化の森</t>
  </si>
  <si>
    <t>愛岐カントリークラブ</t>
  </si>
  <si>
    <t>小萱ＯＧＭチェリークリークカントリークラブ</t>
  </si>
  <si>
    <t>富士カントリー可児クラブ　美濃ゴルフ場</t>
  </si>
  <si>
    <t>日本ラインゴルフ倶楽部</t>
  </si>
  <si>
    <t>東建塩河カントリークラブ</t>
  </si>
  <si>
    <t>富士カントリー可児クラブ　可児ゴルフ場</t>
  </si>
  <si>
    <t>天然温泉　三峰</t>
  </si>
  <si>
    <t>湯の華アイランド</t>
  </si>
  <si>
    <t>花フェスタ記念公園</t>
  </si>
  <si>
    <t>名古屋ヒルズゴルフ倶楽部　ローズコース</t>
  </si>
  <si>
    <t>中部国際ゴルフクラブ</t>
  </si>
  <si>
    <t>道の駅　可児ッテ　CANITTE</t>
  </si>
  <si>
    <t>町民ふれあいプール</t>
  </si>
  <si>
    <t>半布里の郷とみか道の駅</t>
  </si>
  <si>
    <t>鹿塩カントリー</t>
  </si>
  <si>
    <t>日本最古の石博物館</t>
  </si>
  <si>
    <t>人道の丘公園</t>
  </si>
  <si>
    <t>五宝滝公園</t>
  </si>
  <si>
    <t>美濃白川クオーレの里</t>
  </si>
  <si>
    <t>道の駅「美濃白川」</t>
  </si>
  <si>
    <t>美濃白川ゴルフ倶楽部</t>
  </si>
  <si>
    <t>茶の里東白川</t>
  </si>
  <si>
    <t>こもれびの里</t>
  </si>
  <si>
    <t>みたけの森</t>
  </si>
  <si>
    <t>御嵩町B&amp;G海洋ｾﾝﾀｰ</t>
  </si>
  <si>
    <t>富士ｴｸｾﾚﾝﾄ倶楽部御嵩花ﾄﾋﾟｱｺﾞﾙﾌ場</t>
  </si>
  <si>
    <t>中山道みたけ館</t>
  </si>
  <si>
    <t>美岳ｶﾝﾄﾘｰｸﾗﾌﾞ</t>
  </si>
  <si>
    <t>こぶしゴルフ倶楽部</t>
  </si>
  <si>
    <t>ワールドレイクゴルフ倶楽部</t>
  </si>
  <si>
    <t>可茂県事務所　計</t>
  </si>
  <si>
    <t>関市</t>
  </si>
  <si>
    <t>高賀神社</t>
  </si>
  <si>
    <t>岐阜関カントリー倶楽部</t>
  </si>
  <si>
    <t>関善光寺（宗休寺）</t>
  </si>
  <si>
    <t>板取川洞戸観光ヤナ</t>
  </si>
  <si>
    <t>ラステンほらど物産館</t>
  </si>
  <si>
    <t>上之保温泉ほほえみの湯</t>
  </si>
  <si>
    <t>板取川温泉</t>
  </si>
  <si>
    <t>ふどうの森</t>
  </si>
  <si>
    <t>高賀神水庵</t>
  </si>
  <si>
    <t>中池公園</t>
  </si>
  <si>
    <t>関市武芸川温泉ゆとりの湯</t>
  </si>
  <si>
    <t>百年公園</t>
  </si>
  <si>
    <t>道の駅「平成」</t>
  </si>
  <si>
    <t>道の駅むげ川</t>
  </si>
  <si>
    <t>関鍛冶伝承館</t>
  </si>
  <si>
    <t>鮎の里ほらど</t>
  </si>
  <si>
    <t>濃州関所茶屋</t>
  </si>
  <si>
    <t>ボウヴェールカントリー倶楽部</t>
  </si>
  <si>
    <t>岐阜稲口ゴルフ倶楽部</t>
  </si>
  <si>
    <t>岐阜セントフィールドカントリー倶楽部</t>
  </si>
  <si>
    <t>グリーンヒル関ゴルフ倶楽部</t>
  </si>
  <si>
    <t>鮎川</t>
  </si>
  <si>
    <t>美濃市</t>
  </si>
  <si>
    <t>美濃和紙の里会館</t>
  </si>
  <si>
    <t>大矢田もみじ谷</t>
  </si>
  <si>
    <t>小倉公園</t>
  </si>
  <si>
    <t>道の駅　美濃にわか茶屋</t>
  </si>
  <si>
    <t>ぎふ美濃ゴルフ倶楽部</t>
  </si>
  <si>
    <t>郡上市</t>
  </si>
  <si>
    <t>釜ヶ滝</t>
  </si>
  <si>
    <t>N.A.O.明野高原ｷｬﾝﾌﾟ場</t>
  </si>
  <si>
    <t>郡上高原スキー場</t>
  </si>
  <si>
    <t xml:space="preserve">観光ヤナ </t>
  </si>
  <si>
    <t>道の駅　大日岳</t>
  </si>
  <si>
    <t>自然体験施設　</t>
  </si>
  <si>
    <t>天然鷲ケ岳温泉</t>
  </si>
  <si>
    <t>めいほう高原</t>
  </si>
  <si>
    <t>しらおスキー場</t>
  </si>
  <si>
    <t>ひるがの高原スキー場</t>
  </si>
  <si>
    <t>ひるがの高原</t>
  </si>
  <si>
    <t>ダイナランドゆり園</t>
  </si>
  <si>
    <t>食品サンプル製作体験　</t>
  </si>
  <si>
    <t>美人の湯しろとり</t>
  </si>
  <si>
    <t>ｽﾉｰｳｪｰﾌﾞﾊﾟｰｸ白鳥高原</t>
  </si>
  <si>
    <t>湯の平温泉</t>
  </si>
  <si>
    <t>味の里奥美濃しろとり</t>
  </si>
  <si>
    <t>道の駅　白尾ふれあいﾊﾟｰｸ</t>
  </si>
  <si>
    <t>満天の湯</t>
  </si>
  <si>
    <t>奧美濃しろとり物産センター</t>
  </si>
  <si>
    <t>道の駅　和良</t>
  </si>
  <si>
    <t>郡上温泉</t>
  </si>
  <si>
    <t>釣り　</t>
  </si>
  <si>
    <t>明宝温泉「湯星館」</t>
  </si>
  <si>
    <t>牧歌の里温泉「牧華」</t>
  </si>
  <si>
    <t>鍾乳洞　</t>
  </si>
  <si>
    <t>日本まん真ん中温泉子宝の湯</t>
  </si>
  <si>
    <t>大和温泉「やすらぎ館」</t>
  </si>
  <si>
    <t>道の駅　明宝</t>
  </si>
  <si>
    <t>牧歌の里</t>
  </si>
  <si>
    <t>道の駅　古今伝授の里やまと</t>
  </si>
  <si>
    <t>鷲ケ岳スキー場</t>
  </si>
  <si>
    <t>道の駅　美並</t>
  </si>
  <si>
    <t>高鷲スノーパーク</t>
  </si>
  <si>
    <t>道の駅　白鳥</t>
  </si>
  <si>
    <t>アウトドアイン母袋</t>
  </si>
  <si>
    <t>母袋スキー場（※１）</t>
  </si>
  <si>
    <t>中濃県事務所計</t>
  </si>
  <si>
    <t>中濃圏域　計</t>
  </si>
  <si>
    <t>多治見市</t>
  </si>
  <si>
    <t>瑞浪市</t>
  </si>
  <si>
    <t>瑞浪市地球回廊</t>
  </si>
  <si>
    <t>日吉ハイランド倶楽部</t>
  </si>
  <si>
    <t>東濃カントリー倶楽部</t>
  </si>
  <si>
    <t>瑞浪高原ゴルフ倶楽部</t>
  </si>
  <si>
    <t>中仙道ゴルフ倶楽部</t>
  </si>
  <si>
    <t>瑞陵ゴルフ倶楽部</t>
  </si>
  <si>
    <t>明世カントリークラブ</t>
  </si>
  <si>
    <t>ベルフラワーカントリー倶楽部</t>
  </si>
  <si>
    <t>デイリー瑞浪カントリー倶楽部</t>
  </si>
  <si>
    <t>花の木ゴルフクラブ</t>
  </si>
  <si>
    <t>グリーンヒル瑞浪ゴルフ倶楽部</t>
  </si>
  <si>
    <t>中山道（大湫宿）</t>
  </si>
  <si>
    <t>瑞浪市農産物等直売所「きなぁた瑞浪」</t>
  </si>
  <si>
    <t>土岐市</t>
  </si>
  <si>
    <t>道の駅　どんぶり会館</t>
  </si>
  <si>
    <t>道の駅　志野・織部</t>
  </si>
  <si>
    <t>土岐プレミアム・アウトレット</t>
  </si>
  <si>
    <t>織部の里公園</t>
  </si>
  <si>
    <t>東濃県事務所　計</t>
  </si>
  <si>
    <t>中津川市</t>
  </si>
  <si>
    <t>根の上高原</t>
  </si>
  <si>
    <t>付知川周辺（※２）</t>
  </si>
  <si>
    <t>不動渓谷</t>
  </si>
  <si>
    <t>中山道</t>
  </si>
  <si>
    <t>馬籠宿</t>
  </si>
  <si>
    <t>鉱物博物館</t>
  </si>
  <si>
    <t>ストーンミュージアム博石館</t>
  </si>
  <si>
    <t>藤村記念館</t>
  </si>
  <si>
    <t>ふれあい牧場</t>
  </si>
  <si>
    <t>中津川温泉クアリゾート湯舟沢</t>
  </si>
  <si>
    <t>付知峡倉屋温泉</t>
  </si>
  <si>
    <t>岩寿温泉（※１）</t>
  </si>
  <si>
    <t>東山温泉</t>
  </si>
  <si>
    <t>紅岩温泉</t>
  </si>
  <si>
    <t>椛の湖オートキャンプ場</t>
  </si>
  <si>
    <t>福岡ローマンオートキャンプ場（※１）</t>
  </si>
  <si>
    <t>宮島キャンプ場</t>
  </si>
  <si>
    <t>アオミキャンプ場</t>
  </si>
  <si>
    <t>森林キャンプ場</t>
  </si>
  <si>
    <t>塔の岩オートキャンプ場</t>
  </si>
  <si>
    <t>明智ゴルフ倶楽部ひるかわゴルフ場</t>
  </si>
  <si>
    <t>夕森公園</t>
  </si>
  <si>
    <t>恵那峡ワンダーランド</t>
  </si>
  <si>
    <t>子ども科学館</t>
  </si>
  <si>
    <t>かしも産直市</t>
  </si>
  <si>
    <t>岐阜中津川ちこり村</t>
  </si>
  <si>
    <t>福岡農家直売所</t>
  </si>
  <si>
    <t>道の駅「きりら坂下」</t>
  </si>
  <si>
    <t>道の駅「加子母」</t>
  </si>
  <si>
    <t>道の駅「五木のやかた・かわうえ」</t>
  </si>
  <si>
    <t>道の駅「花街道付知」</t>
  </si>
  <si>
    <t>道の駅「賤母」</t>
  </si>
  <si>
    <t>駅前観光案内所にぎわい特産館</t>
  </si>
  <si>
    <t>苗木城跡</t>
  </si>
  <si>
    <t>芝居小屋</t>
  </si>
  <si>
    <t>恵那市</t>
  </si>
  <si>
    <t>笠置山</t>
  </si>
  <si>
    <t>阿木川ダム（※２）</t>
  </si>
  <si>
    <t>小里川ダム</t>
  </si>
  <si>
    <t>保古の湖</t>
  </si>
  <si>
    <t>奥矢作湖</t>
  </si>
  <si>
    <t>恵那峡</t>
  </si>
  <si>
    <t>岩村城跡</t>
  </si>
  <si>
    <t>飯高観音</t>
  </si>
  <si>
    <t>岩村城下町</t>
  </si>
  <si>
    <t>日本大正村</t>
  </si>
  <si>
    <t>中山道広重美術館</t>
  </si>
  <si>
    <t>岩村歴史資料館</t>
  </si>
  <si>
    <t>花白温泉花白の湯</t>
  </si>
  <si>
    <t>くしはら温泉ささゆりの湯</t>
  </si>
  <si>
    <t>岐阜県クリスタルパーク恵那スケート場</t>
  </si>
  <si>
    <t>恵那峡カントリークラブ</t>
  </si>
  <si>
    <t>ニューキャピタルゴルフ倶楽部</t>
  </si>
  <si>
    <t>山岡カントリークラブ</t>
  </si>
  <si>
    <t>笹平カントリー倶楽部</t>
  </si>
  <si>
    <t>明智ゴルフ倶楽部明智ゴルフ場</t>
  </si>
  <si>
    <t>串原マレット・グランドゴルフ場</t>
  </si>
  <si>
    <t>マレットハウス（串原）</t>
  </si>
  <si>
    <t>恵那峡山菜園</t>
  </si>
  <si>
    <t>道の駅そばの郷らっせぃみさと</t>
  </si>
  <si>
    <t>道の駅おばあちゃん市・山岡</t>
  </si>
  <si>
    <t>道の駅上矢作ラ・フォーレ福寿の里</t>
  </si>
  <si>
    <t>恵那市観光物産館「えなてらす」</t>
  </si>
  <si>
    <t>恵那県事務所　計</t>
  </si>
  <si>
    <t>東濃圏域　計</t>
  </si>
  <si>
    <t>ほおのき平コスモス園</t>
  </si>
  <si>
    <t>乗鞍岳・五色ヶ原</t>
  </si>
  <si>
    <t>飛騨にゅうかわ温泉宿儺の湯</t>
  </si>
  <si>
    <t>ウッドフォーラム飛騨</t>
  </si>
  <si>
    <t>道の駅ななもり清見</t>
  </si>
  <si>
    <t>荘川高原(スキー・ゴルフ)</t>
  </si>
  <si>
    <t>ドライブインみぼろ湖</t>
  </si>
  <si>
    <t>飛騨位山交流館</t>
  </si>
  <si>
    <t>道の駅・スキー場（一之宮）</t>
  </si>
  <si>
    <t>ひだ舟山スノーリゾートアルコピアスキー場（久々野）</t>
  </si>
  <si>
    <t>道の駅飛騨街道なぎさ</t>
  </si>
  <si>
    <t>道の駅ひだ朝日村</t>
  </si>
  <si>
    <t>野麦峠</t>
  </si>
  <si>
    <t>道の駅飛騨たかね工房</t>
  </si>
  <si>
    <t>チャオ御岳スノーリゾート</t>
  </si>
  <si>
    <t>塩沢温泉　七峰館</t>
  </si>
  <si>
    <t>無印良品南乗鞍キャンプ場</t>
  </si>
  <si>
    <t>飛騨御岳高原高地トレーニングエリア</t>
  </si>
  <si>
    <t>特選館あじか</t>
  </si>
  <si>
    <t>キャンプ場（上宝）</t>
  </si>
  <si>
    <t>北アルプス（登山）</t>
  </si>
  <si>
    <t>平湯大滝公園</t>
  </si>
  <si>
    <t>高山市街地エリア</t>
  </si>
  <si>
    <t>森林公園</t>
  </si>
  <si>
    <t>すぱーふる</t>
  </si>
  <si>
    <t>レールマウンテンバイクガッタンゴー</t>
  </si>
  <si>
    <t>クアガーデン露天風呂</t>
  </si>
  <si>
    <t>白鷺の湯</t>
  </si>
  <si>
    <t>スパー美輝</t>
  </si>
  <si>
    <t>下呂温泉（旅館の宿泊利用及び日帰り利用）</t>
  </si>
  <si>
    <t>禅昌寺</t>
  </si>
  <si>
    <t>水辺の館</t>
  </si>
  <si>
    <t>幸の湯</t>
  </si>
  <si>
    <t>道の温泉駅かれん</t>
  </si>
  <si>
    <t>下呂交流会館</t>
  </si>
  <si>
    <t>金山巨石群（※１）</t>
  </si>
  <si>
    <t>御母衣電力館</t>
  </si>
  <si>
    <t>道の駅「飛騨白山」</t>
  </si>
  <si>
    <t>飛騨圏域　計</t>
  </si>
  <si>
    <t>-</t>
  </si>
  <si>
    <t>池ノ上みそぎ祭</t>
  </si>
  <si>
    <t>手力の火祭</t>
  </si>
  <si>
    <t>GIFUナイトビュー事業</t>
  </si>
  <si>
    <t>ぎふ梅まつり</t>
  </si>
  <si>
    <t>道三まつり</t>
  </si>
  <si>
    <t>ぎふ信長まつり</t>
  </si>
  <si>
    <t>長良川花火大会</t>
  </si>
  <si>
    <t>大賀ハスまつり</t>
  </si>
  <si>
    <t>なまずまつり</t>
  </si>
  <si>
    <t>美濃竹鼻まつり</t>
  </si>
  <si>
    <t>美濃竹鼻ふじまつり</t>
  </si>
  <si>
    <t>濃尾大花火（羽島市・一宮市市民花火大会）</t>
  </si>
  <si>
    <t>中山道鵜沼宿まつり（※１）</t>
  </si>
  <si>
    <t>河川環境楽園夏フェス（※１）</t>
  </si>
  <si>
    <t>ふるさと栗まつり</t>
  </si>
  <si>
    <t>瑞穂市</t>
  </si>
  <si>
    <t>みずほ汽車まつり</t>
  </si>
  <si>
    <t>根尾川花火大会</t>
  </si>
  <si>
    <t>岐南町</t>
  </si>
  <si>
    <t>ぎなんフェスタ（全国ねぎサミット）</t>
  </si>
  <si>
    <t>よってきん祭ぎなん</t>
  </si>
  <si>
    <t>笠松町</t>
  </si>
  <si>
    <t>笠松春まつり</t>
  </si>
  <si>
    <t>笠松川まつり</t>
  </si>
  <si>
    <t>大垣まつり</t>
  </si>
  <si>
    <t>十万石まつり</t>
  </si>
  <si>
    <t>水都まつり</t>
  </si>
  <si>
    <t>すのまた秀吉出世まつり</t>
  </si>
  <si>
    <t>すのまた天王祭</t>
  </si>
  <si>
    <t>芭蕉元禄大垣イルミネーション</t>
  </si>
  <si>
    <t>芭蕉元禄大垣楽市まるごとバザール</t>
  </si>
  <si>
    <t>大垣花火大会</t>
  </si>
  <si>
    <t>中山道赤坂宿まつり</t>
  </si>
  <si>
    <t>花と緑のふれあい展</t>
  </si>
  <si>
    <t>緑の村公園まつり</t>
  </si>
  <si>
    <t>城下町おおがき新春マラソン</t>
  </si>
  <si>
    <t>赤坂スポーツ公園　藤</t>
  </si>
  <si>
    <t>元気ハツラツ市</t>
  </si>
  <si>
    <t>奥の細道むすびの地記念館　芭蕉楽市</t>
  </si>
  <si>
    <t>秋の芭蕉祭（※２）</t>
  </si>
  <si>
    <t>奥の細道むすびの地記念館　四季のイベント</t>
  </si>
  <si>
    <t>長良川国際トライアスロン大会（※２）</t>
  </si>
  <si>
    <t>海津市産業感謝祭</t>
  </si>
  <si>
    <t>鯉のぼり一斉遊泳</t>
  </si>
  <si>
    <t>垂井曳やままつり</t>
  </si>
  <si>
    <t>ふれあい垂井ピア</t>
  </si>
  <si>
    <t>中山道垂井宿まつり</t>
  </si>
  <si>
    <t>関ヶ原合戦まつり（ふれあい２１）</t>
  </si>
  <si>
    <t>伊吹山ヒルクライム</t>
  </si>
  <si>
    <t>神戸町</t>
  </si>
  <si>
    <t>神戸山王まつり</t>
  </si>
  <si>
    <t>ＧＯご～どんとこい祭り</t>
  </si>
  <si>
    <t>バラ祭りinごうど（※１）</t>
  </si>
  <si>
    <t>輪之内町</t>
  </si>
  <si>
    <t>輪之内ふれあいフェスタ</t>
  </si>
  <si>
    <t>安八梅まつり</t>
  </si>
  <si>
    <t>安八ふれあい祭り</t>
  </si>
  <si>
    <t>安八園遊会</t>
  </si>
  <si>
    <t>横蔵寺もみじまつり</t>
  </si>
  <si>
    <t>豊年祈願祭</t>
  </si>
  <si>
    <t>谷汲さくらまつり</t>
  </si>
  <si>
    <t>谷汲もみじまつり</t>
  </si>
  <si>
    <t>揖斐祭り</t>
  </si>
  <si>
    <t>いびがわの祭り</t>
  </si>
  <si>
    <t>柿・牡蠣まつり</t>
  </si>
  <si>
    <t>夏まつり大野おどり</t>
  </si>
  <si>
    <t>ふれあい・大野まつり</t>
  </si>
  <si>
    <t>バラまつり大野</t>
  </si>
  <si>
    <t>みの池田ふるさと祭</t>
  </si>
  <si>
    <t>池田サクラまつり</t>
  </si>
  <si>
    <t>みのかも市民祭</t>
  </si>
  <si>
    <t>おん祭MINOKAMO夏の陣</t>
  </si>
  <si>
    <t>おん祭MINOKAMO秋の陣</t>
  </si>
  <si>
    <t>可児夏まつり</t>
  </si>
  <si>
    <t>さかほぎ町民まつり</t>
  </si>
  <si>
    <t>さかほぎ祭り</t>
  </si>
  <si>
    <t>とみか町民まつり</t>
  </si>
  <si>
    <t>川辺ふれ愛まつり</t>
  </si>
  <si>
    <t>川辺おどり花火大会</t>
  </si>
  <si>
    <t>蘇水峡川まつり</t>
  </si>
  <si>
    <t>八百津まつり</t>
  </si>
  <si>
    <t>八百津町産業文化祭</t>
  </si>
  <si>
    <t>久田見まつり</t>
  </si>
  <si>
    <t>御嵩町薬師祭礼</t>
  </si>
  <si>
    <t>よってりゃあみたけ夢いろ街道宿場まつり</t>
  </si>
  <si>
    <t>寺尾ヶ原千本桜公園</t>
  </si>
  <si>
    <t>関にし秋の祭典</t>
  </si>
  <si>
    <t>関市武芸川ふるさと夏祭</t>
  </si>
  <si>
    <t>あじさいまつり ＩＮ板取</t>
  </si>
  <si>
    <t>関市民花火大会</t>
  </si>
  <si>
    <t>関まつり</t>
  </si>
  <si>
    <t>刃物まつり</t>
  </si>
  <si>
    <t>一色カタクリ群生地</t>
  </si>
  <si>
    <t>ほらどキウイマラソン（※２）</t>
  </si>
  <si>
    <t>津保川産業祭（※２）</t>
  </si>
  <si>
    <t>刃物のまち関シティマラソン</t>
  </si>
  <si>
    <t>うだつの町家の五月節句</t>
  </si>
  <si>
    <t>うだつの町家のおひな様</t>
  </si>
  <si>
    <t>美濃町家回廊（涼の音の散策）</t>
  </si>
  <si>
    <t>あかりの町並み美濃</t>
  </si>
  <si>
    <t>美濃市中日花火大会</t>
  </si>
  <si>
    <t>ツアーオブジャパン　美濃ステージ</t>
  </si>
  <si>
    <t>美濃まつり・さくらまつり</t>
  </si>
  <si>
    <t>美濃市産業祭</t>
  </si>
  <si>
    <t>美濃和紙あかりアート展</t>
  </si>
  <si>
    <t>たかす雪まつり</t>
  </si>
  <si>
    <t>郡上長良川夢花火（大和）</t>
  </si>
  <si>
    <t>白鳥おどり</t>
  </si>
  <si>
    <t>食の祭典in郡上</t>
  </si>
  <si>
    <t>國田家の芝桜</t>
  </si>
  <si>
    <t>市之倉陶祖祭（市之倉蔵出し市）</t>
  </si>
  <si>
    <t>みんなでてりゃあ夏祭り・市制記念花火大会</t>
  </si>
  <si>
    <t>美濃焼祭</t>
  </si>
  <si>
    <t>こいのぼり祭</t>
  </si>
  <si>
    <t>瑞浪市農業祭</t>
  </si>
  <si>
    <t>瑞浪美濃源氏七夕まつり</t>
  </si>
  <si>
    <t>下石どえらあええ陶器祭り</t>
  </si>
  <si>
    <t>土岐美濃焼まつり</t>
  </si>
  <si>
    <t>土岐クラフトフェア</t>
  </si>
  <si>
    <t>だち窯やまつり</t>
  </si>
  <si>
    <t>定林寺まつり　窯元めぐり</t>
  </si>
  <si>
    <t>芝桜の里</t>
  </si>
  <si>
    <t>六斎市</t>
  </si>
  <si>
    <t>杵振り祭り</t>
  </si>
  <si>
    <t>ひるかわＭＡＩＫＡ祭</t>
  </si>
  <si>
    <t>榊山神社大祭</t>
  </si>
  <si>
    <t>夢まつり</t>
  </si>
  <si>
    <t>森林の市</t>
  </si>
  <si>
    <t>中津川観光栗園いがぐりの里</t>
  </si>
  <si>
    <t>秋の中山道祭り</t>
  </si>
  <si>
    <t>春の中山道祭り</t>
  </si>
  <si>
    <t>十日市</t>
  </si>
  <si>
    <t>夢まつり　花火大会</t>
  </si>
  <si>
    <t>おいでん祭</t>
  </si>
  <si>
    <t>中津川ふるさとじまん祭</t>
  </si>
  <si>
    <t>七日市</t>
  </si>
  <si>
    <t>恵那峡ハーフマラソン</t>
  </si>
  <si>
    <t>ちょっとおんさい祭・光秀まつり（明智）</t>
  </si>
  <si>
    <t>みのじのみのり祭</t>
  </si>
  <si>
    <t>かえでまつり（明智）</t>
  </si>
  <si>
    <t>いわむら城下おかげまつり（岩村町産業祭）</t>
  </si>
  <si>
    <t>恵那納涼水上花火大会（恵那峡）</t>
  </si>
  <si>
    <t>ザ・縁日　ふるさと創生花火（岩村）</t>
  </si>
  <si>
    <t>明智町納涼花火大会</t>
  </si>
  <si>
    <t>爪切地蔵尊奉納花火大会</t>
  </si>
  <si>
    <t>恵那産業博覧会</t>
  </si>
  <si>
    <t>恵那まちなか市</t>
  </si>
  <si>
    <t>いわむら城下町のひなまつり</t>
  </si>
  <si>
    <t>雪まつり・ラベンダー・紅葉</t>
  </si>
  <si>
    <t>飛騨荘川ふるさと祭り（※２）</t>
  </si>
  <si>
    <t>アルコピアひまわり園</t>
  </si>
  <si>
    <t>高山祭</t>
  </si>
  <si>
    <t>神岡祭　大津神社式年大祭（※１）</t>
  </si>
  <si>
    <t>花火物語</t>
  </si>
  <si>
    <t>（※１）・・・新設もしくはH26年から調査の要件を満たすこととなった行祭事・イベント。</t>
  </si>
  <si>
    <t>（※２）・・・H26年から調査の要件を満たさなくなった行祭事・イベント。</t>
  </si>
  <si>
    <t>（※３）・・・H25年は観光地点（表９）に分類していたもの。</t>
  </si>
  <si>
    <t>（※２）・・・H26年から調査の要件を満たさなくなった観光地点。　</t>
  </si>
  <si>
    <t>（※３）・・・H25年は行祭事・イベント（表１１）に分類。</t>
  </si>
  <si>
    <t>（※１）・・・新設もしくはH26年から調査の要件を満たすこととなった観光地点。</t>
  </si>
  <si>
    <t>１０～１２月</t>
  </si>
  <si>
    <t>Ｈ２６年</t>
  </si>
  <si>
    <t>歴史・文化</t>
  </si>
  <si>
    <t>温泉・健康</t>
  </si>
  <si>
    <t>都市型観光（買物・食等）</t>
  </si>
  <si>
    <t>道の駅等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</si>
  <si>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</si>
  <si>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</si>
  <si>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</si>
  <si>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</si>
  <si>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</si>
  <si>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</si>
  <si>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</si>
  <si>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</si>
  <si>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</si>
  <si>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岐阜圏域　計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</si>
  <si>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</si>
  <si>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</si>
  <si>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</si>
  <si>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</si>
  <si>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</si>
  <si>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</si>
  <si>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</si>
  <si>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西濃　計</t>
  </si>
  <si>
    <t>揖斐川町</t>
  </si>
  <si>
    <t>大野町</t>
  </si>
  <si>
    <t>池田町</t>
  </si>
  <si>
    <t>揖斐　計</t>
  </si>
  <si>
    <t>西濃圏域　計</t>
  </si>
  <si>
    <t>可茂　計</t>
  </si>
  <si>
    <t>郡上市</t>
  </si>
  <si>
    <t>中濃　計</t>
  </si>
  <si>
    <t>中濃圏域　計</t>
  </si>
  <si>
    <t>多治見市</t>
  </si>
  <si>
    <t>瑞浪市</t>
  </si>
  <si>
    <t>土岐市</t>
  </si>
  <si>
    <t>東濃　計</t>
  </si>
  <si>
    <t>中津川市</t>
  </si>
  <si>
    <t>恵那市</t>
  </si>
  <si>
    <t>東濃（恵那）　計</t>
  </si>
  <si>
    <t>東濃圏域　計</t>
  </si>
  <si>
    <t>飛騨圏域　計</t>
  </si>
  <si>
    <t>合　　計</t>
  </si>
  <si>
    <t>Ｈ２６</t>
  </si>
  <si>
    <t>ー</t>
  </si>
  <si>
    <t>Ｈ２２</t>
  </si>
  <si>
    <t>Ｈ２３</t>
  </si>
  <si>
    <t>Ｈ２４</t>
  </si>
  <si>
    <t>Ｈ２５</t>
  </si>
  <si>
    <t>Ｈ２５</t>
  </si>
  <si>
    <t>－</t>
  </si>
  <si>
    <t>(内外国人)</t>
  </si>
  <si>
    <t>-</t>
  </si>
  <si>
    <t>（Ｈ２５年）</t>
  </si>
  <si>
    <t>(対前年比)</t>
  </si>
  <si>
    <t>（Ｈ２６年）</t>
  </si>
  <si>
    <t>もとす産業祭（※Ｈ２６のみ「本巣市大まんぷく祭り」）</t>
  </si>
  <si>
    <t>関ケ原町</t>
  </si>
  <si>
    <t>（※）出典：観光庁「宿泊旅行統計調査報告（平成２５年１～１２月）及び（平成２６年１～１２月）」『参考第１表』、従業者数１０人以上の施設に対する調査</t>
  </si>
  <si>
    <t>産業観光</t>
  </si>
  <si>
    <t>行・祭事</t>
  </si>
  <si>
    <t>イベント</t>
  </si>
  <si>
    <t>平成２２年までは「岐阜県観光レクリエーション動態調査」結果による。平成２３年の調査より、観光庁が策定した「観光入込客統計に関する共通基準」を導入し、調査手法を変更しているため、平成２２年以前との比較はできない。</t>
  </si>
  <si>
    <t>表－１　　圏域別・四半期別観光入込客数（実人数）</t>
  </si>
  <si>
    <t>表－２　　圏域別・居住地別観光入込客数（実人数）</t>
  </si>
  <si>
    <t>表－３　　圏域別・男女別・年齢別観光入込客数（実人数）</t>
  </si>
  <si>
    <t>表－４　　圏域別・利用交通機関別観光入込客数（実人数）</t>
  </si>
  <si>
    <t>表－５　　圏域別・同行者人数別観光入込客数（実人数）</t>
  </si>
  <si>
    <t>表－６　　圏域別・同行者別観光入込客数（実人数）</t>
  </si>
  <si>
    <t>表－７　　圏域別・観光地分類別観光入込客数（実人数）</t>
  </si>
  <si>
    <t>表－８　　圏域別・観光消費額</t>
  </si>
  <si>
    <t>表－９　　四半期別・観光地点別入込客数（延べ人数）　市町村別集計表</t>
  </si>
  <si>
    <t>表－１０　観光地分類別観光入込客数（延べ人数）</t>
  </si>
  <si>
    <t>表－１１　四半期別・行祭事・イベント別入込客数（延べ人数）　市町村別集計表</t>
  </si>
  <si>
    <t>表－１２　四半期別・国籍（出身地）別外国人宿泊客数（延べ人数）</t>
  </si>
  <si>
    <t>表－１３　年別観光入込客数・観光消費額等の推移</t>
  </si>
  <si>
    <t>平成２６年岐阜県観光入込客統計調査　参考表</t>
  </si>
  <si>
    <t>単位：人</t>
  </si>
  <si>
    <t>-</t>
  </si>
  <si>
    <t>-</t>
  </si>
  <si>
    <t>家族と友人</t>
  </si>
  <si>
    <t>-</t>
  </si>
  <si>
    <t>-</t>
  </si>
  <si>
    <t>ー</t>
  </si>
  <si>
    <t>奥の細道むすびの地「春の芭蕉祭」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</si>
</sst>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;&quot;△&quot;#,##0"/>
    <numFmt numFmtId="178" formatCode="#,##0.0;&quot;△&quot;#,##0.0"/>
    <numFmt numFmtId="179" formatCode="0.000"/>
    <numFmt numFmtId="180" formatCode="0.0;&quot;△ &quot;0.0"/>
    <numFmt numFmtId="181" formatCode="#,##0.0"/>
    <numFmt numFmtId="182" formatCode="#,##0_);[Red]\(#,##0\)"/>
    <numFmt numFmtId="183" formatCode="#,##0_ "/>
    <numFmt numFmtId="184" formatCode="0.0000_ "/>
    <numFmt numFmtId="185" formatCode="0.000_ "/>
    <numFmt numFmtId="186" formatCode="0.0%"/>
    <numFmt numFmtId="187" formatCode="#,##0.0_);[Red]\(#,##0.0\)"/>
    <numFmt numFmtId="188" formatCode="#,##0.00_);[Red]\(#,##0.00\)"/>
    <numFmt numFmtId="189" formatCode="#,##0.000_);[Red]\(#,##0.000\)"/>
    <numFmt numFmtId="190" formatCode="#,##0.0000_);[Red]\(#,##0.0000\)"/>
    <numFmt numFmtId="191" formatCode="0.0000_);[Red]\(0.0000\)"/>
    <numFmt numFmtId="192" formatCode="#,##0.00000000_);[Red]\(#,##0.00000000\)"/>
    <numFmt numFmtId="193" formatCode="#,##0.000_ ;[Red]\-#,##0.000\ "/>
    <numFmt numFmtId="194" formatCode="#,##0.00_ ;[Red]\-#,##0.00\ "/>
    <numFmt numFmtId="195" formatCode="#,##0.0;[Red]\-#,##0.0"/>
    <numFmt numFmtId="196" formatCode="#,##0.000;[Red]\-#,##0.000"/>
    <numFmt numFmtId="197" formatCode="#,##0.0000;[Red]\-#,##0.0000"/>
    <numFmt numFmtId="198" formatCode="0.000%"/>
    <numFmt numFmtId="199" formatCode="#,##0.00;&quot;△&quot;#,##0.00"/>
    <numFmt numFmtId="200" formatCode="#,##0.000;&quot;△&quot;#,##0.000"/>
    <numFmt numFmtId="201" formatCode="#,##0.0000;&quot;△&quot;#,##0.0000"/>
    <numFmt numFmtId="202" formatCode="0.0000%"/>
    <numFmt numFmtId="203" formatCode="0_);[Red]\(0\)"/>
    <numFmt numFmtId="204" formatCode="#,##0.00000_);[Red]\(#,##0.00000\)"/>
    <numFmt numFmtId="205" formatCode="0.000_);[Red]\(0.000\)"/>
    <numFmt numFmtId="206" formatCode="0_ ;[Red]\-0\ "/>
    <numFmt numFmtId="207" formatCode="#,##0;\-#,##0;"/>
    <numFmt numFmtId="208" formatCode="#,##0\ ;\-#.##0\ ;0\ ;@\ "/>
    <numFmt numFmtId="209" formatCode="0_ "/>
    <numFmt numFmtId="210" formatCode="#,##0.0_ ;[Red]\-#,##0.0\ "/>
    <numFmt numFmtId="211" formatCode="_ * #,##0.0_ ;_ * \-#,##0.0_ ;_ * &quot;-&quot;?_ ;_ @_ "/>
    <numFmt numFmtId="212" formatCode="#,##0_ ;[Red]\-#,##0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0000000000000%"/>
    <numFmt numFmtId="218" formatCode="0.0000000000000000_ "/>
    <numFmt numFmtId="219" formatCode="#,##0.0000_ "/>
    <numFmt numFmtId="220" formatCode="#,##0.000_ "/>
    <numFmt numFmtId="221" formatCode="#,##0_ ;[Red]\-#,##0,,,\ "/>
    <numFmt numFmtId="222" formatCode="0.0000"/>
    <numFmt numFmtId="223" formatCode="0.0"/>
    <numFmt numFmtId="224" formatCode="#,##0.0_ "/>
    <numFmt numFmtId="225" formatCode="0.0_ "/>
    <numFmt numFmtId="226" formatCode="0.00_ "/>
    <numFmt numFmtId="227" formatCode="0.00000000"/>
    <numFmt numFmtId="228" formatCode="0.000000000"/>
    <numFmt numFmtId="229" formatCode="0.0000000000"/>
    <numFmt numFmtId="230" formatCode="0.0000000"/>
    <numFmt numFmtId="231" formatCode="0.000000"/>
    <numFmt numFmtId="232" formatCode="0.00000"/>
  </numFmts>
  <fonts count="76">
    <font>
      <sz val="9.55"/>
      <color indexed="8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9.6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7.15"/>
      <color indexed="36"/>
      <name val="ＭＳ 明朝"/>
      <family val="1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6"/>
      <name val="ＭＳ 明朝"/>
      <family val="1"/>
    </font>
    <font>
      <b/>
      <sz val="9"/>
      <name val="ＭＳ Ｐゴシック"/>
      <family val="3"/>
    </font>
    <font>
      <sz val="16"/>
      <color indexed="8"/>
      <name val="ＭＳ 明朝"/>
      <family val="1"/>
    </font>
    <font>
      <sz val="18"/>
      <color indexed="8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b/>
      <sz val="11"/>
      <name val="ＭＳ 明朝"/>
      <family val="1"/>
    </font>
    <font>
      <sz val="18"/>
      <color indexed="8"/>
      <name val="ＭＳ ゴシック"/>
      <family val="3"/>
    </font>
    <font>
      <sz val="22"/>
      <color indexed="8"/>
      <name val="ＭＳ 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4"/>
      <color indexed="9"/>
      <name val="ＭＳ 明朝"/>
      <family val="1"/>
    </font>
    <font>
      <sz val="14"/>
      <color indexed="10"/>
      <name val="ＭＳ 明朝"/>
      <family val="1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  <font>
      <sz val="14"/>
      <color theme="0"/>
      <name val="ＭＳ 明朝"/>
      <family val="1"/>
    </font>
    <font>
      <sz val="14"/>
      <color rgb="FFFF00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Up="1">
      <left style="thin"/>
      <right>
        <color indexed="63"/>
      </right>
      <top style="hair"/>
      <bottom style="thin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8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double"/>
      <bottom style="thin"/>
    </border>
    <border>
      <left style="medium"/>
      <right style="thin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0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26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7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3" fontId="11" fillId="0" borderId="1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77" fontId="12" fillId="0" borderId="26" xfId="0" applyNumberFormat="1" applyFont="1" applyBorder="1" applyAlignment="1">
      <alignment/>
    </xf>
    <xf numFmtId="0" fontId="11" fillId="0" borderId="25" xfId="0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177" fontId="12" fillId="0" borderId="17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177" fontId="12" fillId="0" borderId="23" xfId="0" applyNumberFormat="1" applyFont="1" applyBorder="1" applyAlignment="1">
      <alignment/>
    </xf>
    <xf numFmtId="177" fontId="12" fillId="0" borderId="25" xfId="0" applyNumberFormat="1" applyFont="1" applyBorder="1" applyAlignment="1">
      <alignment/>
    </xf>
    <xf numFmtId="177" fontId="12" fillId="0" borderId="19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2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4" fillId="0" borderId="27" xfId="0" applyFont="1" applyBorder="1" applyAlignment="1">
      <alignment/>
    </xf>
    <xf numFmtId="185" fontId="4" fillId="0" borderId="0" xfId="0" applyNumberFormat="1" applyFont="1" applyAlignment="1">
      <alignment/>
    </xf>
    <xf numFmtId="0" fontId="10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4" fillId="0" borderId="26" xfId="0" applyFont="1" applyBorder="1" applyAlignment="1">
      <alignment/>
    </xf>
    <xf numFmtId="178" fontId="12" fillId="0" borderId="0" xfId="0" applyNumberFormat="1" applyFont="1" applyBorder="1" applyAlignment="1">
      <alignment/>
    </xf>
    <xf numFmtId="0" fontId="15" fillId="0" borderId="27" xfId="0" applyFont="1" applyBorder="1" applyAlignment="1">
      <alignment horizontal="center"/>
    </xf>
    <xf numFmtId="186" fontId="12" fillId="0" borderId="27" xfId="42" applyNumberFormat="1" applyFont="1" applyBorder="1" applyAlignment="1">
      <alignment/>
    </xf>
    <xf numFmtId="186" fontId="11" fillId="0" borderId="27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186" fontId="11" fillId="0" borderId="26" xfId="42" applyNumberFormat="1" applyFont="1" applyBorder="1" applyAlignment="1">
      <alignment/>
    </xf>
    <xf numFmtId="186" fontId="11" fillId="0" borderId="25" xfId="42" applyNumberFormat="1" applyFont="1" applyBorder="1" applyAlignment="1">
      <alignment/>
    </xf>
    <xf numFmtId="178" fontId="11" fillId="0" borderId="32" xfId="0" applyNumberFormat="1" applyFont="1" applyBorder="1" applyAlignment="1">
      <alignment horizontal="center"/>
    </xf>
    <xf numFmtId="186" fontId="11" fillId="0" borderId="33" xfId="42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right"/>
    </xf>
    <xf numFmtId="0" fontId="4" fillId="0" borderId="25" xfId="0" applyFont="1" applyBorder="1" applyAlignment="1">
      <alignment/>
    </xf>
    <xf numFmtId="186" fontId="11" fillId="0" borderId="33" xfId="42" applyNumberFormat="1" applyFont="1" applyBorder="1" applyAlignment="1">
      <alignment/>
    </xf>
    <xf numFmtId="0" fontId="11" fillId="0" borderId="35" xfId="0" applyFont="1" applyBorder="1" applyAlignment="1">
      <alignment/>
    </xf>
    <xf numFmtId="186" fontId="11" fillId="0" borderId="0" xfId="42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186" fontId="11" fillId="0" borderId="22" xfId="42" applyNumberFormat="1" applyFont="1" applyBorder="1" applyAlignment="1">
      <alignment/>
    </xf>
    <xf numFmtId="186" fontId="11" fillId="0" borderId="26" xfId="42" applyNumberFormat="1" applyFont="1" applyBorder="1" applyAlignment="1">
      <alignment/>
    </xf>
    <xf numFmtId="186" fontId="11" fillId="0" borderId="25" xfId="42" applyNumberFormat="1" applyFont="1" applyBorder="1" applyAlignment="1">
      <alignment horizontal="right"/>
    </xf>
    <xf numFmtId="0" fontId="7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0" applyFont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13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186" fontId="12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 horizontal="center"/>
    </xf>
    <xf numFmtId="186" fontId="11" fillId="0" borderId="0" xfId="42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36" xfId="0" applyFont="1" applyFill="1" applyBorder="1" applyAlignment="1">
      <alignment horizontal="center"/>
    </xf>
    <xf numFmtId="186" fontId="4" fillId="0" borderId="37" xfId="0" applyNumberFormat="1" applyFont="1" applyBorder="1" applyAlignment="1">
      <alignment/>
    </xf>
    <xf numFmtId="3" fontId="4" fillId="0" borderId="38" xfId="0" applyNumberFormat="1" applyFont="1" applyFill="1" applyBorder="1" applyAlignment="1" applyProtection="1">
      <alignment/>
      <protection locked="0"/>
    </xf>
    <xf numFmtId="3" fontId="4" fillId="0" borderId="39" xfId="0" applyNumberFormat="1" applyFont="1" applyFill="1" applyBorder="1" applyAlignment="1">
      <alignment/>
    </xf>
    <xf numFmtId="3" fontId="4" fillId="0" borderId="40" xfId="0" applyNumberFormat="1" applyFont="1" applyBorder="1" applyAlignment="1" applyProtection="1">
      <alignment horizontal="right"/>
      <protection locked="0"/>
    </xf>
    <xf numFmtId="3" fontId="4" fillId="0" borderId="41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Border="1" applyAlignment="1">
      <alignment horizontal="right"/>
    </xf>
    <xf numFmtId="0" fontId="4" fillId="0" borderId="42" xfId="0" applyFont="1" applyFill="1" applyBorder="1" applyAlignment="1">
      <alignment/>
    </xf>
    <xf numFmtId="3" fontId="4" fillId="0" borderId="37" xfId="0" applyNumberFormat="1" applyFont="1" applyFill="1" applyBorder="1" applyAlignment="1" applyProtection="1">
      <alignment/>
      <protection locked="0"/>
    </xf>
    <xf numFmtId="38" fontId="4" fillId="0" borderId="37" xfId="5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0" fillId="0" borderId="10" xfId="0" applyFont="1" applyBorder="1" applyAlignment="1" applyProtection="1">
      <alignment horizontal="center" shrinkToFit="1"/>
      <protection locked="0"/>
    </xf>
    <xf numFmtId="0" fontId="4" fillId="0" borderId="43" xfId="0" applyFont="1" applyBorder="1" applyAlignment="1">
      <alignment horizontal="center" shrinkToFit="1"/>
    </xf>
    <xf numFmtId="0" fontId="10" fillId="0" borderId="44" xfId="0" applyFont="1" applyBorder="1" applyAlignment="1">
      <alignment horizontal="center" shrinkToFit="1"/>
    </xf>
    <xf numFmtId="0" fontId="10" fillId="0" borderId="36" xfId="0" applyFont="1" applyBorder="1" applyAlignment="1" applyProtection="1">
      <alignment horizontal="center" shrinkToFit="1"/>
      <protection locked="0"/>
    </xf>
    <xf numFmtId="0" fontId="10" fillId="0" borderId="43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45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" fontId="4" fillId="0" borderId="46" xfId="0" applyNumberFormat="1" applyFont="1" applyFill="1" applyBorder="1" applyAlignment="1">
      <alignment/>
    </xf>
    <xf numFmtId="3" fontId="4" fillId="0" borderId="25" xfId="0" applyNumberFormat="1" applyFont="1" applyFill="1" applyBorder="1" applyAlignment="1" applyProtection="1">
      <alignment/>
      <protection locked="0"/>
    </xf>
    <xf numFmtId="3" fontId="4" fillId="0" borderId="44" xfId="0" applyNumberFormat="1" applyFont="1" applyBorder="1" applyAlignment="1">
      <alignment/>
    </xf>
    <xf numFmtId="3" fontId="4" fillId="0" borderId="47" xfId="0" applyNumberFormat="1" applyFont="1" applyFill="1" applyBorder="1" applyAlignment="1">
      <alignment/>
    </xf>
    <xf numFmtId="0" fontId="4" fillId="0" borderId="39" xfId="0" applyFont="1" applyFill="1" applyBorder="1" applyAlignment="1" applyProtection="1">
      <alignment shrinkToFit="1"/>
      <protection locked="0"/>
    </xf>
    <xf numFmtId="0" fontId="4" fillId="0" borderId="48" xfId="0" applyFont="1" applyFill="1" applyBorder="1" applyAlignment="1" applyProtection="1">
      <alignment shrinkToFit="1"/>
      <protection locked="0"/>
    </xf>
    <xf numFmtId="3" fontId="4" fillId="0" borderId="36" xfId="0" applyNumberFormat="1" applyFont="1" applyBorder="1" applyAlignment="1">
      <alignment/>
    </xf>
    <xf numFmtId="0" fontId="4" fillId="0" borderId="46" xfId="0" applyFont="1" applyFill="1" applyBorder="1" applyAlignment="1" applyProtection="1">
      <alignment shrinkToFit="1"/>
      <protection locked="0"/>
    </xf>
    <xf numFmtId="0" fontId="4" fillId="0" borderId="44" xfId="0" applyFont="1" applyFill="1" applyBorder="1" applyAlignment="1">
      <alignment horizontal="center" shrinkToFit="1"/>
    </xf>
    <xf numFmtId="0" fontId="4" fillId="0" borderId="44" xfId="0" applyFont="1" applyFill="1" applyBorder="1" applyAlignment="1">
      <alignment/>
    </xf>
    <xf numFmtId="186" fontId="4" fillId="0" borderId="37" xfId="42" applyNumberFormat="1" applyFont="1" applyBorder="1" applyAlignment="1">
      <alignment/>
    </xf>
    <xf numFmtId="0" fontId="4" fillId="0" borderId="37" xfId="0" applyFont="1" applyBorder="1" applyAlignment="1">
      <alignment horizontal="center" shrinkToFit="1"/>
    </xf>
    <xf numFmtId="0" fontId="0" fillId="0" borderId="0" xfId="0" applyFont="1" applyAlignment="1">
      <alignment horizontal="center"/>
    </xf>
    <xf numFmtId="3" fontId="4" fillId="0" borderId="22" xfId="0" applyNumberFormat="1" applyFont="1" applyBorder="1" applyAlignment="1" applyProtection="1">
      <alignment/>
      <protection locked="0"/>
    </xf>
    <xf numFmtId="3" fontId="4" fillId="0" borderId="27" xfId="0" applyNumberFormat="1" applyFont="1" applyBorder="1" applyAlignment="1" applyProtection="1">
      <alignment/>
      <protection locked="0"/>
    </xf>
    <xf numFmtId="3" fontId="4" fillId="0" borderId="39" xfId="0" applyNumberFormat="1" applyFont="1" applyBorder="1" applyAlignment="1">
      <alignment/>
    </xf>
    <xf numFmtId="3" fontId="4" fillId="0" borderId="49" xfId="0" applyNumberFormat="1" applyFont="1" applyBorder="1" applyAlignment="1" applyProtection="1">
      <alignment/>
      <protection locked="0"/>
    </xf>
    <xf numFmtId="3" fontId="4" fillId="0" borderId="37" xfId="0" applyNumberFormat="1" applyFont="1" applyBorder="1" applyAlignment="1" applyProtection="1">
      <alignment/>
      <protection locked="0"/>
    </xf>
    <xf numFmtId="3" fontId="4" fillId="0" borderId="50" xfId="0" applyNumberFormat="1" applyFont="1" applyBorder="1" applyAlignment="1">
      <alignment/>
    </xf>
    <xf numFmtId="3" fontId="4" fillId="0" borderId="17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47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4" fillId="0" borderId="54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55" xfId="0" applyNumberFormat="1" applyFont="1" applyBorder="1" applyAlignment="1" applyProtection="1">
      <alignment/>
      <protection locked="0"/>
    </xf>
    <xf numFmtId="3" fontId="4" fillId="0" borderId="38" xfId="0" applyNumberFormat="1" applyFont="1" applyBorder="1" applyAlignment="1" applyProtection="1">
      <alignment/>
      <protection locked="0"/>
    </xf>
    <xf numFmtId="3" fontId="4" fillId="0" borderId="48" xfId="0" applyNumberFormat="1" applyFont="1" applyBorder="1" applyAlignment="1">
      <alignment/>
    </xf>
    <xf numFmtId="3" fontId="4" fillId="0" borderId="36" xfId="0" applyNumberFormat="1" applyFont="1" applyBorder="1" applyAlignment="1" applyProtection="1">
      <alignment/>
      <protection locked="0"/>
    </xf>
    <xf numFmtId="3" fontId="4" fillId="0" borderId="56" xfId="0" applyNumberFormat="1" applyFont="1" applyBorder="1" applyAlignment="1" applyProtection="1">
      <alignment/>
      <protection locked="0"/>
    </xf>
    <xf numFmtId="3" fontId="4" fillId="0" borderId="45" xfId="0" applyNumberFormat="1" applyFont="1" applyBorder="1" applyAlignment="1" applyProtection="1">
      <alignment/>
      <protection locked="0"/>
    </xf>
    <xf numFmtId="3" fontId="4" fillId="0" borderId="42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8" fontId="6" fillId="0" borderId="46" xfId="50" applyFont="1" applyFill="1" applyBorder="1" applyAlignment="1">
      <alignment/>
    </xf>
    <xf numFmtId="38" fontId="6" fillId="0" borderId="39" xfId="50" applyFont="1" applyFill="1" applyBorder="1" applyAlignment="1">
      <alignment/>
    </xf>
    <xf numFmtId="38" fontId="6" fillId="0" borderId="50" xfId="50" applyFont="1" applyFill="1" applyBorder="1" applyAlignment="1">
      <alignment/>
    </xf>
    <xf numFmtId="3" fontId="6" fillId="0" borderId="27" xfId="0" applyNumberFormat="1" applyFont="1" applyBorder="1" applyAlignment="1" applyProtection="1">
      <alignment/>
      <protection locked="0"/>
    </xf>
    <xf numFmtId="38" fontId="6" fillId="0" borderId="22" xfId="50" applyFont="1" applyBorder="1" applyAlignment="1" applyProtection="1">
      <alignment/>
      <protection locked="0"/>
    </xf>
    <xf numFmtId="38" fontId="6" fillId="0" borderId="27" xfId="50" applyFont="1" applyBorder="1" applyAlignment="1" applyProtection="1">
      <alignment/>
      <protection locked="0"/>
    </xf>
    <xf numFmtId="38" fontId="6" fillId="0" borderId="56" xfId="50" applyFont="1" applyFill="1" applyBorder="1" applyAlignment="1" applyProtection="1">
      <alignment/>
      <protection locked="0"/>
    </xf>
    <xf numFmtId="38" fontId="6" fillId="0" borderId="45" xfId="50" applyFont="1" applyFill="1" applyBorder="1" applyAlignment="1" applyProtection="1">
      <alignment/>
      <protection locked="0"/>
    </xf>
    <xf numFmtId="38" fontId="6" fillId="0" borderId="49" xfId="50" applyFont="1" applyBorder="1" applyAlignment="1" applyProtection="1">
      <alignment/>
      <protection locked="0"/>
    </xf>
    <xf numFmtId="38" fontId="6" fillId="0" borderId="37" xfId="50" applyFont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>
      <alignment/>
    </xf>
    <xf numFmtId="38" fontId="4" fillId="0" borderId="37" xfId="50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vertical="center"/>
    </xf>
    <xf numFmtId="186" fontId="11" fillId="0" borderId="57" xfId="42" applyNumberFormat="1" applyFont="1" applyBorder="1" applyAlignment="1">
      <alignment/>
    </xf>
    <xf numFmtId="186" fontId="11" fillId="0" borderId="58" xfId="42" applyNumberFormat="1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1" fillId="0" borderId="57" xfId="0" applyFont="1" applyBorder="1" applyAlignment="1">
      <alignment horizontal="center"/>
    </xf>
    <xf numFmtId="186" fontId="11" fillId="0" borderId="61" xfId="42" applyNumberFormat="1" applyFont="1" applyBorder="1" applyAlignment="1">
      <alignment/>
    </xf>
    <xf numFmtId="186" fontId="12" fillId="0" borderId="58" xfId="42" applyNumberFormat="1" applyFont="1" applyBorder="1" applyAlignment="1">
      <alignment/>
    </xf>
    <xf numFmtId="3" fontId="4" fillId="0" borderId="50" xfId="0" applyNumberFormat="1" applyFont="1" applyFill="1" applyBorder="1" applyAlignment="1">
      <alignment/>
    </xf>
    <xf numFmtId="186" fontId="12" fillId="0" borderId="62" xfId="0" applyNumberFormat="1" applyFont="1" applyBorder="1" applyAlignment="1">
      <alignment/>
    </xf>
    <xf numFmtId="186" fontId="6" fillId="0" borderId="37" xfId="42" applyNumberFormat="1" applyFont="1" applyBorder="1" applyAlignment="1">
      <alignment/>
    </xf>
    <xf numFmtId="38" fontId="12" fillId="0" borderId="23" xfId="50" applyFont="1" applyBorder="1" applyAlignment="1">
      <alignment/>
    </xf>
    <xf numFmtId="38" fontId="12" fillId="0" borderId="25" xfId="50" applyFont="1" applyBorder="1" applyAlignment="1">
      <alignment/>
    </xf>
    <xf numFmtId="38" fontId="11" fillId="0" borderId="25" xfId="50" applyFont="1" applyBorder="1" applyAlignment="1">
      <alignment/>
    </xf>
    <xf numFmtId="0" fontId="9" fillId="0" borderId="58" xfId="0" applyFont="1" applyBorder="1" applyAlignment="1">
      <alignment horizontal="center" shrinkToFit="1"/>
    </xf>
    <xf numFmtId="0" fontId="9" fillId="0" borderId="27" xfId="0" applyFont="1" applyBorder="1" applyAlignment="1">
      <alignment horizontal="center" shrinkToFit="1"/>
    </xf>
    <xf numFmtId="38" fontId="11" fillId="0" borderId="19" xfId="50" applyFont="1" applyBorder="1" applyAlignment="1">
      <alignment/>
    </xf>
    <xf numFmtId="38" fontId="11" fillId="0" borderId="23" xfId="50" applyFont="1" applyBorder="1" applyAlignment="1">
      <alignment/>
    </xf>
    <xf numFmtId="0" fontId="5" fillId="0" borderId="20" xfId="0" applyFont="1" applyBorder="1" applyAlignment="1">
      <alignment horizontal="center"/>
    </xf>
    <xf numFmtId="38" fontId="12" fillId="0" borderId="19" xfId="50" applyFont="1" applyBorder="1" applyAlignment="1">
      <alignment/>
    </xf>
    <xf numFmtId="178" fontId="12" fillId="0" borderId="34" xfId="0" applyNumberFormat="1" applyFont="1" applyBorder="1" applyAlignment="1">
      <alignment/>
    </xf>
    <xf numFmtId="178" fontId="12" fillId="0" borderId="63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180" fontId="72" fillId="0" borderId="0" xfId="0" applyNumberFormat="1" applyFont="1" applyAlignment="1">
      <alignment/>
    </xf>
    <xf numFmtId="0" fontId="72" fillId="0" borderId="0" xfId="0" applyFont="1" applyBorder="1" applyAlignment="1">
      <alignment/>
    </xf>
    <xf numFmtId="38" fontId="72" fillId="0" borderId="0" xfId="0" applyNumberFormat="1" applyFont="1" applyAlignment="1">
      <alignment/>
    </xf>
    <xf numFmtId="186" fontId="72" fillId="0" borderId="0" xfId="42" applyNumberFormat="1" applyFont="1" applyAlignment="1">
      <alignment/>
    </xf>
    <xf numFmtId="177" fontId="11" fillId="0" borderId="13" xfId="0" applyNumberFormat="1" applyFont="1" applyBorder="1" applyAlignment="1">
      <alignment/>
    </xf>
    <xf numFmtId="177" fontId="11" fillId="0" borderId="65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177" fontId="11" fillId="0" borderId="66" xfId="0" applyNumberFormat="1" applyFont="1" applyBorder="1" applyAlignment="1">
      <alignment/>
    </xf>
    <xf numFmtId="0" fontId="4" fillId="0" borderId="26" xfId="0" applyFont="1" applyBorder="1" applyAlignment="1">
      <alignment/>
    </xf>
    <xf numFmtId="177" fontId="11" fillId="0" borderId="25" xfId="0" applyNumberFormat="1" applyFont="1" applyBorder="1" applyAlignment="1">
      <alignment/>
    </xf>
    <xf numFmtId="177" fontId="11" fillId="0" borderId="67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7" fontId="12" fillId="0" borderId="67" xfId="0" applyNumberFormat="1" applyFont="1" applyBorder="1" applyAlignment="1">
      <alignment/>
    </xf>
    <xf numFmtId="186" fontId="11" fillId="0" borderId="67" xfId="42" applyNumberFormat="1" applyFont="1" applyBorder="1" applyAlignment="1">
      <alignment/>
    </xf>
    <xf numFmtId="178" fontId="73" fillId="0" borderId="0" xfId="0" applyNumberFormat="1" applyFont="1" applyBorder="1" applyAlignment="1">
      <alignment/>
    </xf>
    <xf numFmtId="3" fontId="4" fillId="0" borderId="12" xfId="0" applyNumberFormat="1" applyFont="1" applyFill="1" applyBorder="1" applyAlignment="1" applyProtection="1">
      <alignment/>
      <protection locked="0"/>
    </xf>
    <xf numFmtId="0" fontId="4" fillId="0" borderId="43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27" xfId="0" applyFont="1" applyFill="1" applyBorder="1" applyAlignment="1">
      <alignment/>
    </xf>
    <xf numFmtId="0" fontId="12" fillId="0" borderId="27" xfId="0" applyFont="1" applyFill="1" applyBorder="1" applyAlignment="1">
      <alignment horizontal="center"/>
    </xf>
    <xf numFmtId="178" fontId="12" fillId="0" borderId="20" xfId="0" applyNumberFormat="1" applyFont="1" applyFill="1" applyBorder="1" applyAlignment="1">
      <alignment/>
    </xf>
    <xf numFmtId="178" fontId="12" fillId="0" borderId="68" xfId="0" applyNumberFormat="1" applyFont="1" applyFill="1" applyBorder="1" applyAlignment="1">
      <alignment/>
    </xf>
    <xf numFmtId="178" fontId="12" fillId="0" borderId="24" xfId="0" applyNumberFormat="1" applyFont="1" applyFill="1" applyBorder="1" applyAlignment="1">
      <alignment/>
    </xf>
    <xf numFmtId="178" fontId="12" fillId="0" borderId="69" xfId="0" applyNumberFormat="1" applyFont="1" applyFill="1" applyBorder="1" applyAlignment="1">
      <alignment/>
    </xf>
    <xf numFmtId="178" fontId="12" fillId="0" borderId="6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7" fontId="11" fillId="0" borderId="70" xfId="0" applyNumberFormat="1" applyFont="1" applyFill="1" applyBorder="1" applyAlignment="1">
      <alignment/>
    </xf>
    <xf numFmtId="177" fontId="11" fillId="0" borderId="71" xfId="0" applyNumberFormat="1" applyFont="1" applyFill="1" applyBorder="1" applyAlignment="1">
      <alignment/>
    </xf>
    <xf numFmtId="177" fontId="11" fillId="0" borderId="72" xfId="0" applyNumberFormat="1" applyFont="1" applyFill="1" applyBorder="1" applyAlignment="1">
      <alignment/>
    </xf>
    <xf numFmtId="177" fontId="11" fillId="0" borderId="73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1" fillId="0" borderId="65" xfId="0" applyNumberFormat="1" applyFont="1" applyFill="1" applyBorder="1" applyAlignment="1">
      <alignment/>
    </xf>
    <xf numFmtId="177" fontId="11" fillId="0" borderId="23" xfId="0" applyNumberFormat="1" applyFont="1" applyFill="1" applyBorder="1" applyAlignment="1">
      <alignment/>
    </xf>
    <xf numFmtId="177" fontId="11" fillId="0" borderId="66" xfId="0" applyNumberFormat="1" applyFont="1" applyFill="1" applyBorder="1" applyAlignment="1">
      <alignment/>
    </xf>
    <xf numFmtId="177" fontId="11" fillId="0" borderId="74" xfId="0" applyNumberFormat="1" applyFont="1" applyFill="1" applyBorder="1" applyAlignment="1">
      <alignment/>
    </xf>
    <xf numFmtId="0" fontId="4" fillId="0" borderId="50" xfId="0" applyFont="1" applyFill="1" applyBorder="1" applyAlignment="1" applyProtection="1">
      <alignment shrinkToFit="1"/>
      <protection locked="0"/>
    </xf>
    <xf numFmtId="0" fontId="4" fillId="0" borderId="4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5" xfId="0" applyFont="1" applyFill="1" applyBorder="1" applyAlignment="1" applyProtection="1">
      <alignment horizontal="center"/>
      <protection locked="0"/>
    </xf>
    <xf numFmtId="0" fontId="4" fillId="0" borderId="76" xfId="0" applyFont="1" applyFill="1" applyBorder="1" applyAlignment="1" applyProtection="1">
      <alignment horizontal="center"/>
      <protection locked="0"/>
    </xf>
    <xf numFmtId="0" fontId="4" fillId="0" borderId="75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shrinkToFit="1"/>
    </xf>
    <xf numFmtId="0" fontId="6" fillId="0" borderId="46" xfId="0" applyFont="1" applyFill="1" applyBorder="1" applyAlignment="1" applyProtection="1">
      <alignment horizontal="left" vertical="center" shrinkToFit="1"/>
      <protection locked="0"/>
    </xf>
    <xf numFmtId="0" fontId="6" fillId="0" borderId="39" xfId="0" applyFont="1" applyFill="1" applyBorder="1" applyAlignment="1" applyProtection="1">
      <alignment horizontal="left" vertical="center" shrinkToFit="1"/>
      <protection locked="0"/>
    </xf>
    <xf numFmtId="0" fontId="6" fillId="0" borderId="50" xfId="0" applyFont="1" applyFill="1" applyBorder="1" applyAlignment="1" applyProtection="1">
      <alignment horizontal="left" vertical="center" shrinkToFit="1"/>
      <protection locked="0"/>
    </xf>
    <xf numFmtId="0" fontId="17" fillId="0" borderId="50" xfId="0" applyFont="1" applyFill="1" applyBorder="1" applyAlignment="1" applyProtection="1">
      <alignment horizontal="left" shrinkToFit="1"/>
      <protection locked="0"/>
    </xf>
    <xf numFmtId="0" fontId="17" fillId="0" borderId="77" xfId="0" applyFont="1" applyFill="1" applyBorder="1" applyAlignment="1" applyProtection="1">
      <alignment horizontal="left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4" fillId="0" borderId="50" xfId="0" applyFont="1" applyFill="1" applyBorder="1" applyAlignment="1" applyProtection="1">
      <alignment horizontal="left" vertical="center" shrinkToFit="1"/>
      <protection locked="0"/>
    </xf>
    <xf numFmtId="0" fontId="4" fillId="0" borderId="39" xfId="0" applyFont="1" applyFill="1" applyBorder="1" applyAlignment="1" applyProtection="1">
      <alignment horizontal="left" vertical="center" shrinkToFit="1"/>
      <protection locked="0"/>
    </xf>
    <xf numFmtId="0" fontId="4" fillId="0" borderId="36" xfId="0" applyFont="1" applyFill="1" applyBorder="1" applyAlignment="1" applyProtection="1">
      <alignment horizontal="left" vertical="center" shrinkToFit="1"/>
      <protection locked="0"/>
    </xf>
    <xf numFmtId="0" fontId="4" fillId="0" borderId="78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8" xfId="0" applyFont="1" applyFill="1" applyBorder="1" applyAlignment="1">
      <alignment/>
    </xf>
    <xf numFmtId="0" fontId="4" fillId="0" borderId="76" xfId="0" applyFont="1" applyFill="1" applyBorder="1" applyAlignment="1" applyProtection="1">
      <alignment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3" fontId="4" fillId="0" borderId="79" xfId="0" applyNumberFormat="1" applyFont="1" applyBorder="1" applyAlignment="1" applyProtection="1">
      <alignment/>
      <protection locked="0"/>
    </xf>
    <xf numFmtId="3" fontId="4" fillId="0" borderId="80" xfId="0" applyNumberFormat="1" applyFont="1" applyBorder="1" applyAlignment="1" applyProtection="1">
      <alignment/>
      <protection locked="0"/>
    </xf>
    <xf numFmtId="3" fontId="4" fillId="0" borderId="77" xfId="0" applyNumberFormat="1" applyFont="1" applyBorder="1" applyAlignment="1">
      <alignment/>
    </xf>
    <xf numFmtId="177" fontId="12" fillId="0" borderId="13" xfId="0" applyNumberFormat="1" applyFont="1" applyBorder="1" applyAlignment="1">
      <alignment horizontal="right"/>
    </xf>
    <xf numFmtId="0" fontId="4" fillId="0" borderId="81" xfId="0" applyFont="1" applyFill="1" applyBorder="1" applyAlignment="1" applyProtection="1">
      <alignment shrinkToFit="1"/>
      <protection locked="0"/>
    </xf>
    <xf numFmtId="0" fontId="4" fillId="0" borderId="82" xfId="0" applyFont="1" applyFill="1" applyBorder="1" applyAlignment="1" applyProtection="1">
      <alignment shrinkToFit="1"/>
      <protection locked="0"/>
    </xf>
    <xf numFmtId="0" fontId="4" fillId="6" borderId="83" xfId="0" applyFont="1" applyFill="1" applyBorder="1" applyAlignment="1" applyProtection="1">
      <alignment horizontal="center" shrinkToFit="1"/>
      <protection locked="0"/>
    </xf>
    <xf numFmtId="3" fontId="4" fillId="6" borderId="52" xfId="0" applyNumberFormat="1" applyFont="1" applyFill="1" applyBorder="1" applyAlignment="1" applyProtection="1">
      <alignment/>
      <protection locked="0"/>
    </xf>
    <xf numFmtId="3" fontId="4" fillId="6" borderId="43" xfId="0" applyNumberFormat="1" applyFont="1" applyFill="1" applyBorder="1" applyAlignment="1">
      <alignment/>
    </xf>
    <xf numFmtId="0" fontId="4" fillId="6" borderId="75" xfId="0" applyFont="1" applyFill="1" applyBorder="1" applyAlignment="1" applyProtection="1">
      <alignment horizontal="center" shrinkToFit="1"/>
      <protection locked="0"/>
    </xf>
    <xf numFmtId="3" fontId="4" fillId="6" borderId="26" xfId="0" applyNumberFormat="1" applyFont="1" applyFill="1" applyBorder="1" applyAlignment="1" applyProtection="1">
      <alignment/>
      <protection locked="0"/>
    </xf>
    <xf numFmtId="0" fontId="4" fillId="6" borderId="83" xfId="0" applyFont="1" applyFill="1" applyBorder="1" applyAlignment="1">
      <alignment horizontal="center" shrinkToFit="1"/>
    </xf>
    <xf numFmtId="0" fontId="4" fillId="6" borderId="76" xfId="0" applyFont="1" applyFill="1" applyBorder="1" applyAlignment="1" applyProtection="1">
      <alignment horizontal="center" shrinkToFit="1"/>
      <protection locked="0"/>
    </xf>
    <xf numFmtId="3" fontId="4" fillId="6" borderId="54" xfId="0" applyNumberFormat="1" applyFont="1" applyFill="1" applyBorder="1" applyAlignment="1" applyProtection="1">
      <alignment/>
      <protection locked="0"/>
    </xf>
    <xf numFmtId="0" fontId="4" fillId="0" borderId="84" xfId="0" applyFont="1" applyFill="1" applyBorder="1" applyAlignment="1" applyProtection="1">
      <alignment shrinkToFit="1"/>
      <protection locked="0"/>
    </xf>
    <xf numFmtId="3" fontId="4" fillId="6" borderId="52" xfId="0" applyNumberFormat="1" applyFont="1" applyFill="1" applyBorder="1" applyAlignment="1">
      <alignment/>
    </xf>
    <xf numFmtId="3" fontId="4" fillId="6" borderId="26" xfId="0" applyNumberFormat="1" applyFont="1" applyFill="1" applyBorder="1" applyAlignment="1">
      <alignment/>
    </xf>
    <xf numFmtId="0" fontId="4" fillId="6" borderId="76" xfId="0" applyFont="1" applyFill="1" applyBorder="1" applyAlignment="1">
      <alignment horizontal="center" shrinkToFit="1"/>
    </xf>
    <xf numFmtId="3" fontId="4" fillId="6" borderId="54" xfId="0" applyNumberFormat="1" applyFont="1" applyFill="1" applyBorder="1" applyAlignment="1">
      <alignment/>
    </xf>
    <xf numFmtId="0" fontId="4" fillId="6" borderId="85" xfId="0" applyFont="1" applyFill="1" applyBorder="1" applyAlignment="1">
      <alignment/>
    </xf>
    <xf numFmtId="0" fontId="4" fillId="6" borderId="86" xfId="0" applyFont="1" applyFill="1" applyBorder="1" applyAlignment="1">
      <alignment horizontal="center" shrinkToFit="1"/>
    </xf>
    <xf numFmtId="3" fontId="4" fillId="6" borderId="41" xfId="0" applyNumberFormat="1" applyFont="1" applyFill="1" applyBorder="1" applyAlignment="1">
      <alignment/>
    </xf>
    <xf numFmtId="3" fontId="4" fillId="6" borderId="36" xfId="0" applyNumberFormat="1" applyFont="1" applyFill="1" applyBorder="1" applyAlignment="1">
      <alignment/>
    </xf>
    <xf numFmtId="3" fontId="4" fillId="6" borderId="10" xfId="0" applyNumberFormat="1" applyFont="1" applyFill="1" applyBorder="1" applyAlignment="1">
      <alignment/>
    </xf>
    <xf numFmtId="0" fontId="4" fillId="6" borderId="85" xfId="0" applyFont="1" applyFill="1" applyBorder="1" applyAlignment="1">
      <alignment/>
    </xf>
    <xf numFmtId="3" fontId="4" fillId="6" borderId="41" xfId="0" applyNumberFormat="1" applyFont="1" applyFill="1" applyBorder="1" applyAlignment="1">
      <alignment/>
    </xf>
    <xf numFmtId="38" fontId="4" fillId="6" borderId="83" xfId="50" applyFont="1" applyFill="1" applyBorder="1" applyAlignment="1">
      <alignment horizontal="center" shrinkToFit="1"/>
    </xf>
    <xf numFmtId="38" fontId="4" fillId="6" borderId="52" xfId="50" applyFont="1" applyFill="1" applyBorder="1" applyAlignment="1">
      <alignment/>
    </xf>
    <xf numFmtId="38" fontId="4" fillId="6" borderId="52" xfId="50" applyFont="1" applyFill="1" applyBorder="1" applyAlignment="1">
      <alignment horizontal="right"/>
    </xf>
    <xf numFmtId="38" fontId="4" fillId="0" borderId="37" xfId="50" applyFont="1" applyFill="1" applyBorder="1" applyAlignment="1">
      <alignment horizontal="right"/>
    </xf>
    <xf numFmtId="38" fontId="4" fillId="6" borderId="41" xfId="50" applyFont="1" applyFill="1" applyBorder="1" applyAlignment="1" applyProtection="1">
      <alignment horizontal="right"/>
      <protection locked="0"/>
    </xf>
    <xf numFmtId="38" fontId="4" fillId="0" borderId="37" xfId="50" applyNumberFormat="1" applyFont="1" applyFill="1" applyBorder="1" applyAlignment="1" applyProtection="1">
      <alignment/>
      <protection locked="0"/>
    </xf>
    <xf numFmtId="3" fontId="4" fillId="6" borderId="12" xfId="0" applyNumberFormat="1" applyFont="1" applyFill="1" applyBorder="1" applyAlignment="1" applyProtection="1">
      <alignment/>
      <protection locked="0"/>
    </xf>
    <xf numFmtId="3" fontId="4" fillId="6" borderId="41" xfId="0" applyNumberFormat="1" applyFont="1" applyFill="1" applyBorder="1" applyAlignment="1" applyProtection="1">
      <alignment/>
      <protection locked="0"/>
    </xf>
    <xf numFmtId="3" fontId="4" fillId="6" borderId="87" xfId="0" applyNumberFormat="1" applyFont="1" applyFill="1" applyBorder="1" applyAlignment="1">
      <alignment/>
    </xf>
    <xf numFmtId="3" fontId="4" fillId="6" borderId="42" xfId="0" applyNumberFormat="1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12" fillId="0" borderId="25" xfId="0" applyFont="1" applyBorder="1" applyAlignment="1">
      <alignment horizontal="center" shrinkToFit="1"/>
    </xf>
    <xf numFmtId="177" fontId="12" fillId="0" borderId="0" xfId="0" applyNumberFormat="1" applyFont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6" fontId="11" fillId="0" borderId="67" xfId="42" applyNumberFormat="1" applyFont="1" applyBorder="1" applyAlignment="1">
      <alignment/>
    </xf>
    <xf numFmtId="0" fontId="11" fillId="0" borderId="26" xfId="0" applyFont="1" applyFill="1" applyBorder="1" applyAlignment="1">
      <alignment horizontal="center" shrinkToFit="1"/>
    </xf>
    <xf numFmtId="186" fontId="11" fillId="0" borderId="67" xfId="42" applyNumberFormat="1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186" fontId="11" fillId="0" borderId="25" xfId="42" applyNumberFormat="1" applyFont="1" applyFill="1" applyBorder="1" applyAlignment="1">
      <alignment/>
    </xf>
    <xf numFmtId="178" fontId="12" fillId="0" borderId="16" xfId="0" applyNumberFormat="1" applyFont="1" applyBorder="1" applyAlignment="1">
      <alignment/>
    </xf>
    <xf numFmtId="178" fontId="12" fillId="0" borderId="26" xfId="0" applyNumberFormat="1" applyFont="1" applyBorder="1" applyAlignment="1">
      <alignment/>
    </xf>
    <xf numFmtId="186" fontId="11" fillId="0" borderId="25" xfId="42" applyNumberFormat="1" applyFont="1" applyBorder="1" applyAlignment="1">
      <alignment/>
    </xf>
    <xf numFmtId="178" fontId="12" fillId="0" borderId="90" xfId="0" applyNumberFormat="1" applyFont="1" applyBorder="1" applyAlignment="1">
      <alignment/>
    </xf>
    <xf numFmtId="178" fontId="12" fillId="0" borderId="60" xfId="0" applyNumberFormat="1" applyFont="1" applyBorder="1" applyAlignment="1">
      <alignment/>
    </xf>
    <xf numFmtId="178" fontId="12" fillId="0" borderId="35" xfId="0" applyNumberFormat="1" applyFont="1" applyBorder="1" applyAlignment="1">
      <alignment/>
    </xf>
    <xf numFmtId="178" fontId="12" fillId="0" borderId="91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178" fontId="11" fillId="0" borderId="91" xfId="0" applyNumberFormat="1" applyFont="1" applyBorder="1" applyAlignment="1">
      <alignment/>
    </xf>
    <xf numFmtId="178" fontId="11" fillId="0" borderId="34" xfId="0" applyNumberFormat="1" applyFont="1" applyBorder="1" applyAlignment="1">
      <alignment horizontal="right"/>
    </xf>
    <xf numFmtId="178" fontId="12" fillId="0" borderId="34" xfId="0" applyNumberFormat="1" applyFont="1" applyBorder="1" applyAlignment="1">
      <alignment horizontal="right"/>
    </xf>
    <xf numFmtId="177" fontId="11" fillId="0" borderId="92" xfId="0" applyNumberFormat="1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shrinkToFit="1"/>
    </xf>
    <xf numFmtId="0" fontId="11" fillId="0" borderId="26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2" fillId="0" borderId="34" xfId="0" applyFont="1" applyFill="1" applyBorder="1" applyAlignment="1">
      <alignment horizontal="center"/>
    </xf>
    <xf numFmtId="177" fontId="12" fillId="0" borderId="92" xfId="0" applyNumberFormat="1" applyFont="1" applyBorder="1" applyAlignment="1">
      <alignment/>
    </xf>
    <xf numFmtId="177" fontId="12" fillId="0" borderId="93" xfId="0" applyNumberFormat="1" applyFont="1" applyBorder="1" applyAlignment="1">
      <alignment/>
    </xf>
    <xf numFmtId="178" fontId="12" fillId="0" borderId="34" xfId="0" applyNumberFormat="1" applyFont="1" applyFill="1" applyBorder="1" applyAlignment="1">
      <alignment horizontal="right"/>
    </xf>
    <xf numFmtId="177" fontId="12" fillId="0" borderId="13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178" fontId="12" fillId="0" borderId="24" xfId="0" applyNumberFormat="1" applyFont="1" applyBorder="1" applyAlignment="1">
      <alignment/>
    </xf>
    <xf numFmtId="178" fontId="12" fillId="0" borderId="27" xfId="0" applyNumberFormat="1" applyFont="1" applyBorder="1" applyAlignment="1">
      <alignment/>
    </xf>
    <xf numFmtId="178" fontId="12" fillId="0" borderId="27" xfId="0" applyNumberFormat="1" applyFont="1" applyBorder="1" applyAlignment="1">
      <alignment horizontal="right"/>
    </xf>
    <xf numFmtId="3" fontId="4" fillId="0" borderId="48" xfId="0" applyNumberFormat="1" applyFont="1" applyFill="1" applyBorder="1" applyAlignment="1">
      <alignment/>
    </xf>
    <xf numFmtId="177" fontId="12" fillId="0" borderId="16" xfId="0" applyNumberFormat="1" applyFont="1" applyBorder="1" applyAlignment="1">
      <alignment/>
    </xf>
    <xf numFmtId="0" fontId="21" fillId="0" borderId="0" xfId="0" applyFont="1" applyFill="1" applyAlignment="1">
      <alignment shrinkToFit="1"/>
    </xf>
    <xf numFmtId="0" fontId="11" fillId="0" borderId="16" xfId="0" applyFont="1" applyBorder="1" applyAlignment="1">
      <alignment horizontal="center" shrinkToFit="1"/>
    </xf>
    <xf numFmtId="186" fontId="11" fillId="0" borderId="67" xfId="42" applyNumberFormat="1" applyFont="1" applyBorder="1" applyAlignment="1">
      <alignment horizontal="right"/>
    </xf>
    <xf numFmtId="178" fontId="12" fillId="0" borderId="26" xfId="0" applyNumberFormat="1" applyFont="1" applyFill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/>
    </xf>
    <xf numFmtId="195" fontId="11" fillId="0" borderId="0" xfId="0" applyNumberFormat="1" applyFont="1" applyAlignment="1">
      <alignment/>
    </xf>
    <xf numFmtId="0" fontId="11" fillId="6" borderId="45" xfId="0" applyFont="1" applyFill="1" applyBorder="1" applyAlignment="1">
      <alignment horizontal="center"/>
    </xf>
    <xf numFmtId="0" fontId="11" fillId="6" borderId="94" xfId="0" applyFont="1" applyFill="1" applyBorder="1" applyAlignment="1">
      <alignment horizontal="center"/>
    </xf>
    <xf numFmtId="181" fontId="11" fillId="0" borderId="37" xfId="0" applyNumberFormat="1" applyFont="1" applyBorder="1" applyAlignment="1">
      <alignment horizontal="right"/>
    </xf>
    <xf numFmtId="0" fontId="11" fillId="0" borderId="95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7" xfId="0" applyFont="1" applyBorder="1" applyAlignment="1">
      <alignment horizontal="right" vertical="center"/>
    </xf>
    <xf numFmtId="186" fontId="11" fillId="0" borderId="37" xfId="42" applyNumberFormat="1" applyFont="1" applyBorder="1" applyAlignment="1">
      <alignment horizontal="right"/>
    </xf>
    <xf numFmtId="195" fontId="12" fillId="0" borderId="96" xfId="50" applyNumberFormat="1" applyFont="1" applyBorder="1" applyAlignment="1">
      <alignment/>
    </xf>
    <xf numFmtId="0" fontId="11" fillId="0" borderId="37" xfId="0" applyFont="1" applyBorder="1" applyAlignment="1">
      <alignment/>
    </xf>
    <xf numFmtId="178" fontId="12" fillId="0" borderId="37" xfId="0" applyNumberFormat="1" applyFont="1" applyBorder="1" applyAlignment="1">
      <alignment horizontal="right"/>
    </xf>
    <xf numFmtId="177" fontId="12" fillId="0" borderId="37" xfId="0" applyNumberFormat="1" applyFont="1" applyBorder="1" applyAlignment="1">
      <alignment/>
    </xf>
    <xf numFmtId="178" fontId="12" fillId="0" borderId="37" xfId="0" applyNumberFormat="1" applyFont="1" applyBorder="1" applyAlignment="1">
      <alignment/>
    </xf>
    <xf numFmtId="186" fontId="12" fillId="0" borderId="37" xfId="42" applyNumberFormat="1" applyFont="1" applyBorder="1" applyAlignment="1">
      <alignment/>
    </xf>
    <xf numFmtId="186" fontId="12" fillId="0" borderId="96" xfId="42" applyNumberFormat="1" applyFont="1" applyBorder="1" applyAlignment="1">
      <alignment/>
    </xf>
    <xf numFmtId="0" fontId="11" fillId="0" borderId="37" xfId="0" applyFont="1" applyBorder="1" applyAlignment="1">
      <alignment/>
    </xf>
    <xf numFmtId="186" fontId="11" fillId="0" borderId="96" xfId="42" applyNumberFormat="1" applyFont="1" applyBorder="1" applyAlignment="1">
      <alignment/>
    </xf>
    <xf numFmtId="186" fontId="11" fillId="0" borderId="37" xfId="42" applyNumberFormat="1" applyFont="1" applyBorder="1" applyAlignment="1">
      <alignment/>
    </xf>
    <xf numFmtId="0" fontId="11" fillId="0" borderId="97" xfId="0" applyFont="1" applyBorder="1" applyAlignment="1">
      <alignment horizontal="left"/>
    </xf>
    <xf numFmtId="0" fontId="11" fillId="0" borderId="98" xfId="0" applyFont="1" applyBorder="1" applyAlignment="1">
      <alignment/>
    </xf>
    <xf numFmtId="195" fontId="12" fillId="0" borderId="99" xfId="50" applyNumberFormat="1" applyFont="1" applyBorder="1" applyAlignment="1">
      <alignment/>
    </xf>
    <xf numFmtId="0" fontId="11" fillId="0" borderId="100" xfId="0" applyFont="1" applyBorder="1" applyAlignment="1">
      <alignment horizontal="left" shrinkToFit="1"/>
    </xf>
    <xf numFmtId="0" fontId="11" fillId="0" borderId="101" xfId="0" applyFont="1" applyBorder="1" applyAlignment="1">
      <alignment horizontal="left"/>
    </xf>
    <xf numFmtId="0" fontId="11" fillId="0" borderId="102" xfId="0" applyFont="1" applyBorder="1" applyAlignment="1">
      <alignment horizontal="left"/>
    </xf>
    <xf numFmtId="0" fontId="11" fillId="0" borderId="102" xfId="0" applyFont="1" applyBorder="1" applyAlignment="1">
      <alignment horizontal="left" vertical="center"/>
    </xf>
    <xf numFmtId="186" fontId="12" fillId="0" borderId="103" xfId="42" applyNumberFormat="1" applyFont="1" applyBorder="1" applyAlignment="1">
      <alignment/>
    </xf>
    <xf numFmtId="178" fontId="12" fillId="0" borderId="104" xfId="0" applyNumberFormat="1" applyFont="1" applyBorder="1" applyAlignment="1">
      <alignment/>
    </xf>
    <xf numFmtId="0" fontId="11" fillId="0" borderId="104" xfId="0" applyFont="1" applyBorder="1" applyAlignment="1">
      <alignment/>
    </xf>
    <xf numFmtId="186" fontId="12" fillId="0" borderId="104" xfId="42" applyNumberFormat="1" applyFont="1" applyBorder="1" applyAlignment="1">
      <alignment/>
    </xf>
    <xf numFmtId="186" fontId="12" fillId="0" borderId="105" xfId="42" applyNumberFormat="1" applyFont="1" applyBorder="1" applyAlignment="1">
      <alignment/>
    </xf>
    <xf numFmtId="177" fontId="12" fillId="0" borderId="38" xfId="0" applyNumberFormat="1" applyFont="1" applyBorder="1" applyAlignment="1">
      <alignment/>
    </xf>
    <xf numFmtId="186" fontId="12" fillId="0" borderId="38" xfId="42" applyNumberFormat="1" applyFont="1" applyBorder="1" applyAlignment="1">
      <alignment/>
    </xf>
    <xf numFmtId="186" fontId="11" fillId="0" borderId="106" xfId="42" applyNumberFormat="1" applyFont="1" applyBorder="1" applyAlignment="1">
      <alignment/>
    </xf>
    <xf numFmtId="186" fontId="12" fillId="0" borderId="25" xfId="42" applyNumberFormat="1" applyFont="1" applyBorder="1" applyAlignment="1">
      <alignment/>
    </xf>
    <xf numFmtId="186" fontId="12" fillId="0" borderId="107" xfId="42" applyNumberFormat="1" applyFont="1" applyBorder="1" applyAlignment="1">
      <alignment/>
    </xf>
    <xf numFmtId="186" fontId="12" fillId="0" borderId="106" xfId="42" applyNumberFormat="1" applyFont="1" applyBorder="1" applyAlignment="1">
      <alignment/>
    </xf>
    <xf numFmtId="186" fontId="11" fillId="0" borderId="104" xfId="42" applyNumberFormat="1" applyFont="1" applyBorder="1" applyAlignment="1">
      <alignment/>
    </xf>
    <xf numFmtId="186" fontId="11" fillId="0" borderId="105" xfId="42" applyNumberFormat="1" applyFont="1" applyBorder="1" applyAlignment="1">
      <alignment/>
    </xf>
    <xf numFmtId="177" fontId="12" fillId="6" borderId="45" xfId="0" applyNumberFormat="1" applyFont="1" applyFill="1" applyBorder="1" applyAlignment="1">
      <alignment horizontal="center"/>
    </xf>
    <xf numFmtId="177" fontId="12" fillId="6" borderId="94" xfId="0" applyNumberFormat="1" applyFont="1" applyFill="1" applyBorder="1" applyAlignment="1">
      <alignment horizontal="center"/>
    </xf>
    <xf numFmtId="4" fontId="11" fillId="0" borderId="37" xfId="0" applyNumberFormat="1" applyFont="1" applyBorder="1" applyAlignment="1">
      <alignment horizontal="right"/>
    </xf>
    <xf numFmtId="4" fontId="12" fillId="0" borderId="37" xfId="0" applyNumberFormat="1" applyFont="1" applyBorder="1" applyAlignment="1">
      <alignment horizontal="right"/>
    </xf>
    <xf numFmtId="4" fontId="12" fillId="0" borderId="96" xfId="0" applyNumberFormat="1" applyFont="1" applyBorder="1" applyAlignment="1">
      <alignment horizontal="right"/>
    </xf>
    <xf numFmtId="0" fontId="11" fillId="0" borderId="98" xfId="0" applyFont="1" applyBorder="1" applyAlignment="1">
      <alignment horizontal="left"/>
    </xf>
    <xf numFmtId="4" fontId="11" fillId="0" borderId="98" xfId="0" applyNumberFormat="1" applyFont="1" applyBorder="1" applyAlignment="1">
      <alignment horizontal="right"/>
    </xf>
    <xf numFmtId="4" fontId="12" fillId="0" borderId="98" xfId="0" applyNumberFormat="1" applyFont="1" applyBorder="1" applyAlignment="1">
      <alignment horizontal="right"/>
    </xf>
    <xf numFmtId="4" fontId="11" fillId="0" borderId="99" xfId="0" applyNumberFormat="1" applyFont="1" applyBorder="1" applyAlignment="1">
      <alignment horizontal="right"/>
    </xf>
    <xf numFmtId="0" fontId="11" fillId="0" borderId="80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95" xfId="0" applyFont="1" applyBorder="1" applyAlignment="1">
      <alignment horizontal="left" vertical="center" shrinkToFit="1"/>
    </xf>
    <xf numFmtId="0" fontId="11" fillId="0" borderId="95" xfId="0" applyFont="1" applyBorder="1" applyAlignment="1">
      <alignment horizontal="left" shrinkToFit="1"/>
    </xf>
    <xf numFmtId="195" fontId="12" fillId="0" borderId="103" xfId="50" applyNumberFormat="1" applyFont="1" applyBorder="1" applyAlignment="1">
      <alignment/>
    </xf>
    <xf numFmtId="195" fontId="12" fillId="0" borderId="105" xfId="50" applyNumberFormat="1" applyFont="1" applyBorder="1" applyAlignment="1">
      <alignment/>
    </xf>
    <xf numFmtId="0" fontId="11" fillId="0" borderId="108" xfId="0" applyFont="1" applyBorder="1" applyAlignment="1">
      <alignment horizontal="left" shrinkToFit="1"/>
    </xf>
    <xf numFmtId="195" fontId="12" fillId="0" borderId="106" xfId="50" applyNumberFormat="1" applyFont="1" applyBorder="1" applyAlignment="1">
      <alignment/>
    </xf>
    <xf numFmtId="177" fontId="12" fillId="0" borderId="64" xfId="0" applyNumberFormat="1" applyFont="1" applyBorder="1" applyAlignment="1">
      <alignment/>
    </xf>
    <xf numFmtId="177" fontId="12" fillId="0" borderId="109" xfId="0" applyNumberFormat="1" applyFont="1" applyBorder="1" applyAlignment="1">
      <alignment/>
    </xf>
    <xf numFmtId="0" fontId="11" fillId="0" borderId="0" xfId="0" applyFont="1" applyAlignment="1">
      <alignment shrinkToFit="1"/>
    </xf>
    <xf numFmtId="0" fontId="11" fillId="0" borderId="108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0" xfId="0" applyFont="1" applyAlignment="1">
      <alignment horizontal="center" shrinkToFit="1"/>
    </xf>
    <xf numFmtId="0" fontId="11" fillId="0" borderId="37" xfId="0" applyFont="1" applyBorder="1" applyAlignment="1">
      <alignment horizontal="right"/>
    </xf>
    <xf numFmtId="0" fontId="11" fillId="0" borderId="10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0" fontId="11" fillId="0" borderId="98" xfId="0" applyFont="1" applyBorder="1" applyAlignment="1">
      <alignment horizontal="right"/>
    </xf>
    <xf numFmtId="198" fontId="12" fillId="0" borderId="0" xfId="42" applyNumberFormat="1" applyFont="1" applyBorder="1" applyAlignment="1">
      <alignment/>
    </xf>
    <xf numFmtId="198" fontId="4" fillId="0" borderId="0" xfId="42" applyNumberFormat="1" applyFont="1" applyBorder="1" applyAlignment="1">
      <alignment/>
    </xf>
    <xf numFmtId="0" fontId="24" fillId="0" borderId="0" xfId="0" applyFont="1" applyAlignment="1">
      <alignment/>
    </xf>
    <xf numFmtId="186" fontId="0" fillId="0" borderId="0" xfId="0" applyNumberFormat="1" applyFont="1" applyAlignment="1">
      <alignment/>
    </xf>
    <xf numFmtId="186" fontId="12" fillId="0" borderId="110" xfId="42" applyNumberFormat="1" applyFont="1" applyBorder="1" applyAlignment="1">
      <alignment/>
    </xf>
    <xf numFmtId="0" fontId="12" fillId="0" borderId="33" xfId="0" applyFont="1" applyBorder="1" applyAlignment="1">
      <alignment horizontal="center"/>
    </xf>
    <xf numFmtId="186" fontId="12" fillId="0" borderId="25" xfId="42" applyNumberFormat="1" applyFont="1" applyBorder="1" applyAlignment="1">
      <alignment horizontal="right"/>
    </xf>
    <xf numFmtId="0" fontId="12" fillId="0" borderId="57" xfId="0" applyFont="1" applyBorder="1" applyAlignment="1">
      <alignment horizontal="center"/>
    </xf>
    <xf numFmtId="186" fontId="9" fillId="0" borderId="0" xfId="42" applyNumberFormat="1" applyFont="1" applyBorder="1" applyAlignment="1">
      <alignment/>
    </xf>
    <xf numFmtId="177" fontId="74" fillId="0" borderId="16" xfId="0" applyNumberFormat="1" applyFont="1" applyFill="1" applyBorder="1" applyAlignment="1">
      <alignment/>
    </xf>
    <xf numFmtId="177" fontId="74" fillId="0" borderId="111" xfId="0" applyNumberFormat="1" applyFont="1" applyFill="1" applyBorder="1" applyAlignment="1">
      <alignment/>
    </xf>
    <xf numFmtId="177" fontId="74" fillId="0" borderId="0" xfId="0" applyNumberFormat="1" applyFont="1" applyFill="1" applyBorder="1" applyAlignment="1">
      <alignment/>
    </xf>
    <xf numFmtId="177" fontId="74" fillId="0" borderId="112" xfId="0" applyNumberFormat="1" applyFont="1" applyFill="1" applyBorder="1" applyAlignment="1">
      <alignment/>
    </xf>
    <xf numFmtId="186" fontId="74" fillId="0" borderId="26" xfId="42" applyNumberFormat="1" applyFont="1" applyFill="1" applyBorder="1" applyAlignment="1">
      <alignment/>
    </xf>
    <xf numFmtId="177" fontId="74" fillId="0" borderId="26" xfId="0" applyNumberFormat="1" applyFont="1" applyFill="1" applyBorder="1" applyAlignment="1">
      <alignment/>
    </xf>
    <xf numFmtId="177" fontId="74" fillId="0" borderId="16" xfId="0" applyNumberFormat="1" applyFont="1" applyBorder="1" applyAlignment="1">
      <alignment horizontal="right"/>
    </xf>
    <xf numFmtId="177" fontId="74" fillId="0" borderId="111" xfId="0" applyNumberFormat="1" applyFont="1" applyBorder="1" applyAlignment="1">
      <alignment/>
    </xf>
    <xf numFmtId="177" fontId="74" fillId="0" borderId="0" xfId="0" applyNumberFormat="1" applyFont="1" applyBorder="1" applyAlignment="1">
      <alignment/>
    </xf>
    <xf numFmtId="177" fontId="74" fillId="0" borderId="16" xfId="0" applyNumberFormat="1" applyFont="1" applyBorder="1" applyAlignment="1">
      <alignment/>
    </xf>
    <xf numFmtId="177" fontId="74" fillId="0" borderId="112" xfId="0" applyNumberFormat="1" applyFont="1" applyBorder="1" applyAlignment="1">
      <alignment/>
    </xf>
    <xf numFmtId="186" fontId="74" fillId="0" borderId="26" xfId="42" applyNumberFormat="1" applyFont="1" applyBorder="1" applyAlignment="1">
      <alignment/>
    </xf>
    <xf numFmtId="177" fontId="74" fillId="0" borderId="26" xfId="0" applyNumberFormat="1" applyFont="1" applyBorder="1" applyAlignment="1">
      <alignment/>
    </xf>
    <xf numFmtId="186" fontId="74" fillId="0" borderId="26" xfId="42" applyNumberFormat="1" applyFont="1" applyBorder="1" applyAlignment="1">
      <alignment/>
    </xf>
    <xf numFmtId="177" fontId="74" fillId="0" borderId="17" xfId="0" applyNumberFormat="1" applyFont="1" applyBorder="1" applyAlignment="1">
      <alignment/>
    </xf>
    <xf numFmtId="178" fontId="12" fillId="0" borderId="20" xfId="0" applyNumberFormat="1" applyFont="1" applyBorder="1" applyAlignment="1">
      <alignment/>
    </xf>
    <xf numFmtId="186" fontId="74" fillId="0" borderId="26" xfId="42" applyNumberFormat="1" applyFont="1" applyBorder="1" applyAlignment="1">
      <alignment horizontal="right"/>
    </xf>
    <xf numFmtId="186" fontId="11" fillId="0" borderId="0" xfId="0" applyNumberFormat="1" applyFont="1" applyAlignment="1">
      <alignment/>
    </xf>
    <xf numFmtId="186" fontId="11" fillId="0" borderId="20" xfId="42" applyNumberFormat="1" applyFont="1" applyBorder="1" applyAlignment="1">
      <alignment/>
    </xf>
    <xf numFmtId="186" fontId="11" fillId="0" borderId="110" xfId="42" applyNumberFormat="1" applyFont="1" applyBorder="1" applyAlignment="1">
      <alignment/>
    </xf>
    <xf numFmtId="38" fontId="12" fillId="0" borderId="13" xfId="50" applyFont="1" applyBorder="1" applyAlignment="1">
      <alignment/>
    </xf>
    <xf numFmtId="38" fontId="11" fillId="0" borderId="13" xfId="50" applyFont="1" applyBorder="1" applyAlignment="1">
      <alignment/>
    </xf>
    <xf numFmtId="177" fontId="74" fillId="0" borderId="113" xfId="0" applyNumberFormat="1" applyFont="1" applyBorder="1" applyAlignment="1">
      <alignment/>
    </xf>
    <xf numFmtId="178" fontId="12" fillId="0" borderId="114" xfId="0" applyNumberFormat="1" applyFont="1" applyBorder="1" applyAlignment="1">
      <alignment/>
    </xf>
    <xf numFmtId="186" fontId="11" fillId="0" borderId="115" xfId="42" applyNumberFormat="1" applyFont="1" applyBorder="1" applyAlignment="1">
      <alignment/>
    </xf>
    <xf numFmtId="38" fontId="12" fillId="0" borderId="116" xfId="50" applyFont="1" applyBorder="1" applyAlignment="1">
      <alignment/>
    </xf>
    <xf numFmtId="38" fontId="11" fillId="0" borderId="116" xfId="50" applyFont="1" applyBorder="1" applyAlignment="1">
      <alignment/>
    </xf>
    <xf numFmtId="3" fontId="74" fillId="0" borderId="26" xfId="0" applyNumberFormat="1" applyFont="1" applyBorder="1" applyAlignment="1">
      <alignment/>
    </xf>
    <xf numFmtId="3" fontId="74" fillId="0" borderId="16" xfId="0" applyNumberFormat="1" applyFont="1" applyBorder="1" applyAlignment="1">
      <alignment/>
    </xf>
    <xf numFmtId="3" fontId="74" fillId="0" borderId="17" xfId="0" applyNumberFormat="1" applyFont="1" applyBorder="1" applyAlignment="1">
      <alignment/>
    </xf>
    <xf numFmtId="3" fontId="74" fillId="0" borderId="0" xfId="0" applyNumberFormat="1" applyFont="1" applyBorder="1" applyAlignment="1">
      <alignment/>
    </xf>
    <xf numFmtId="0" fontId="7" fillId="0" borderId="58" xfId="0" applyFont="1" applyBorder="1" applyAlignment="1">
      <alignment horizontal="center" shrinkToFit="1"/>
    </xf>
    <xf numFmtId="0" fontId="4" fillId="0" borderId="58" xfId="0" applyFont="1" applyBorder="1" applyAlignment="1">
      <alignment horizontal="center" shrinkToFit="1"/>
    </xf>
    <xf numFmtId="38" fontId="12" fillId="0" borderId="19" xfId="50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86" fontId="12" fillId="0" borderId="98" xfId="42" applyNumberFormat="1" applyFont="1" applyBorder="1" applyAlignment="1">
      <alignment horizontal="right"/>
    </xf>
    <xf numFmtId="195" fontId="12" fillId="0" borderId="117" xfId="50" applyNumberFormat="1" applyFont="1" applyBorder="1" applyAlignment="1">
      <alignment/>
    </xf>
    <xf numFmtId="195" fontId="12" fillId="0" borderId="118" xfId="50" applyNumberFormat="1" applyFont="1" applyBorder="1" applyAlignment="1">
      <alignment/>
    </xf>
    <xf numFmtId="195" fontId="12" fillId="0" borderId="13" xfId="50" applyNumberFormat="1" applyFont="1" applyBorder="1" applyAlignment="1">
      <alignment/>
    </xf>
    <xf numFmtId="195" fontId="12" fillId="0" borderId="119" xfId="50" applyNumberFormat="1" applyFont="1" applyBorder="1" applyAlignment="1">
      <alignment/>
    </xf>
    <xf numFmtId="195" fontId="12" fillId="0" borderId="120" xfId="50" applyNumberFormat="1" applyFont="1" applyBorder="1" applyAlignment="1">
      <alignment/>
    </xf>
    <xf numFmtId="195" fontId="12" fillId="0" borderId="20" xfId="50" applyNumberFormat="1" applyFont="1" applyBorder="1" applyAlignment="1">
      <alignment/>
    </xf>
    <xf numFmtId="0" fontId="4" fillId="0" borderId="0" xfId="0" applyFont="1" applyFill="1" applyAlignment="1">
      <alignment/>
    </xf>
    <xf numFmtId="3" fontId="4" fillId="6" borderId="44" xfId="0" applyNumberFormat="1" applyFont="1" applyFill="1" applyBorder="1" applyAlignment="1">
      <alignment/>
    </xf>
    <xf numFmtId="38" fontId="4" fillId="0" borderId="38" xfId="50" applyFont="1" applyFill="1" applyBorder="1" applyAlignment="1">
      <alignment/>
    </xf>
    <xf numFmtId="0" fontId="4" fillId="0" borderId="121" xfId="0" applyFont="1" applyFill="1" applyBorder="1" applyAlignment="1">
      <alignment/>
    </xf>
    <xf numFmtId="0" fontId="4" fillId="0" borderId="75" xfId="0" applyFont="1" applyFill="1" applyBorder="1" applyAlignment="1">
      <alignment horizontal="center" vertical="center"/>
    </xf>
    <xf numFmtId="0" fontId="4" fillId="6" borderId="85" xfId="0" applyFont="1" applyFill="1" applyBorder="1" applyAlignment="1">
      <alignment horizontal="center" shrinkToFit="1"/>
    </xf>
    <xf numFmtId="0" fontId="4" fillId="6" borderId="85" xfId="0" applyFont="1" applyFill="1" applyBorder="1" applyAlignment="1" applyProtection="1">
      <alignment horizontal="center" shrinkToFit="1"/>
      <protection locked="0"/>
    </xf>
    <xf numFmtId="0" fontId="4" fillId="6" borderId="78" xfId="0" applyFont="1" applyFill="1" applyBorder="1" applyAlignment="1" applyProtection="1">
      <alignment horizontal="center" shrinkToFit="1"/>
      <protection locked="0"/>
    </xf>
    <xf numFmtId="3" fontId="4" fillId="0" borderId="46" xfId="0" applyNumberFormat="1" applyFont="1" applyFill="1" applyBorder="1" applyAlignment="1">
      <alignment horizontal="right"/>
    </xf>
    <xf numFmtId="0" fontId="21" fillId="0" borderId="0" xfId="0" applyFont="1" applyFill="1" applyAlignment="1">
      <alignment horizontal="right" shrinkToFit="1"/>
    </xf>
    <xf numFmtId="182" fontId="4" fillId="0" borderId="0" xfId="0" applyNumberFormat="1" applyFont="1" applyFill="1" applyAlignment="1">
      <alignment horizontal="right"/>
    </xf>
    <xf numFmtId="0" fontId="4" fillId="0" borderId="7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8" fontId="4" fillId="0" borderId="122" xfId="50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86" fontId="12" fillId="0" borderId="27" xfId="0" applyNumberFormat="1" applyFont="1" applyBorder="1" applyAlignment="1">
      <alignment/>
    </xf>
    <xf numFmtId="186" fontId="74" fillId="0" borderId="26" xfId="0" applyNumberFormat="1" applyFont="1" applyBorder="1" applyAlignment="1">
      <alignment/>
    </xf>
    <xf numFmtId="186" fontId="11" fillId="0" borderId="88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186" fontId="27" fillId="0" borderId="0" xfId="0" applyNumberFormat="1" applyFont="1" applyAlignment="1">
      <alignment/>
    </xf>
    <xf numFmtId="0" fontId="4" fillId="33" borderId="81" xfId="0" applyFont="1" applyFill="1" applyBorder="1" applyAlignment="1" applyProtection="1">
      <alignment shrinkToFit="1"/>
      <protection locked="0"/>
    </xf>
    <xf numFmtId="0" fontId="4" fillId="33" borderId="81" xfId="0" applyFont="1" applyFill="1" applyBorder="1" applyAlignment="1" applyProtection="1">
      <alignment horizontal="left" shrinkToFit="1"/>
      <protection locked="0"/>
    </xf>
    <xf numFmtId="0" fontId="4" fillId="33" borderId="82" xfId="0" applyFont="1" applyFill="1" applyBorder="1" applyAlignment="1" applyProtection="1">
      <alignment shrinkToFit="1"/>
      <protection locked="0"/>
    </xf>
    <xf numFmtId="3" fontId="4" fillId="0" borderId="42" xfId="0" applyNumberFormat="1" applyFont="1" applyFill="1" applyBorder="1" applyAlignment="1">
      <alignment/>
    </xf>
    <xf numFmtId="0" fontId="4" fillId="33" borderId="123" xfId="0" applyFont="1" applyFill="1" applyBorder="1" applyAlignment="1" applyProtection="1">
      <alignment shrinkToFit="1"/>
      <protection locked="0"/>
    </xf>
    <xf numFmtId="0" fontId="4" fillId="33" borderId="124" xfId="0" applyFont="1" applyFill="1" applyBorder="1" applyAlignment="1" applyProtection="1">
      <alignment shrinkToFit="1"/>
      <protection locked="0"/>
    </xf>
    <xf numFmtId="0" fontId="6" fillId="0" borderId="123" xfId="0" applyFont="1" applyFill="1" applyBorder="1" applyAlignment="1" applyProtection="1">
      <alignment shrinkToFit="1"/>
      <protection locked="0"/>
    </xf>
    <xf numFmtId="0" fontId="4" fillId="33" borderId="81" xfId="0" applyFont="1" applyFill="1" applyBorder="1" applyAlignment="1">
      <alignment horizontal="left" shrinkToFit="1"/>
    </xf>
    <xf numFmtId="0" fontId="4" fillId="33" borderId="81" xfId="0" applyFont="1" applyFill="1" applyBorder="1" applyAlignment="1">
      <alignment shrinkToFit="1"/>
    </xf>
    <xf numFmtId="38" fontId="4" fillId="0" borderId="38" xfId="50" applyFont="1" applyFill="1" applyBorder="1" applyAlignment="1">
      <alignment horizontal="right"/>
    </xf>
    <xf numFmtId="38" fontId="4" fillId="0" borderId="125" xfId="50" applyFont="1" applyFill="1" applyBorder="1" applyAlignment="1">
      <alignment horizontal="right"/>
    </xf>
    <xf numFmtId="0" fontId="4" fillId="33" borderId="124" xfId="0" applyFont="1" applyFill="1" applyBorder="1" applyAlignment="1">
      <alignment shrinkToFit="1"/>
    </xf>
    <xf numFmtId="0" fontId="4" fillId="0" borderId="126" xfId="0" applyFont="1" applyFill="1" applyBorder="1" applyAlignment="1">
      <alignment/>
    </xf>
    <xf numFmtId="0" fontId="4" fillId="0" borderId="102" xfId="0" applyFont="1" applyFill="1" applyBorder="1" applyAlignment="1">
      <alignment horizontal="center"/>
    </xf>
    <xf numFmtId="0" fontId="4" fillId="0" borderId="101" xfId="0" applyFont="1" applyFill="1" applyBorder="1" applyAlignment="1">
      <alignment/>
    </xf>
    <xf numFmtId="38" fontId="4" fillId="6" borderId="127" xfId="50" applyFont="1" applyFill="1" applyBorder="1" applyAlignment="1">
      <alignment horizontal="right"/>
    </xf>
    <xf numFmtId="38" fontId="4" fillId="0" borderId="95" xfId="50" applyFont="1" applyFill="1" applyBorder="1" applyAlignment="1" applyProtection="1">
      <alignment horizontal="right"/>
      <protection locked="0"/>
    </xf>
    <xf numFmtId="38" fontId="4" fillId="6" borderId="128" xfId="50" applyFont="1" applyFill="1" applyBorder="1" applyAlignment="1" applyProtection="1">
      <alignment horizontal="right"/>
      <protection locked="0"/>
    </xf>
    <xf numFmtId="177" fontId="6" fillId="0" borderId="0" xfId="0" applyNumberFormat="1" applyFont="1" applyAlignment="1">
      <alignment/>
    </xf>
    <xf numFmtId="38" fontId="11" fillId="0" borderId="0" xfId="0" applyNumberFormat="1" applyFont="1" applyAlignment="1">
      <alignment/>
    </xf>
    <xf numFmtId="38" fontId="11" fillId="0" borderId="0" xfId="0" applyNumberFormat="1" applyFont="1" applyBorder="1" applyAlignment="1">
      <alignment horizontal="center"/>
    </xf>
    <xf numFmtId="38" fontId="72" fillId="33" borderId="0" xfId="0" applyNumberFormat="1" applyFont="1" applyFill="1" applyAlignment="1">
      <alignment/>
    </xf>
    <xf numFmtId="186" fontId="6" fillId="0" borderId="0" xfId="42" applyNumberFormat="1" applyFont="1" applyAlignment="1">
      <alignment/>
    </xf>
    <xf numFmtId="0" fontId="11" fillId="6" borderId="129" xfId="0" applyFont="1" applyFill="1" applyBorder="1" applyAlignment="1">
      <alignment horizontal="center"/>
    </xf>
    <xf numFmtId="186" fontId="12" fillId="0" borderId="119" xfId="42" applyNumberFormat="1" applyFont="1" applyBorder="1" applyAlignment="1">
      <alignment/>
    </xf>
    <xf numFmtId="186" fontId="12" fillId="0" borderId="16" xfId="42" applyNumberFormat="1" applyFont="1" applyBorder="1" applyAlignment="1">
      <alignment/>
    </xf>
    <xf numFmtId="186" fontId="12" fillId="0" borderId="117" xfId="42" applyNumberFormat="1" applyFont="1" applyBorder="1" applyAlignment="1">
      <alignment/>
    </xf>
    <xf numFmtId="186" fontId="12" fillId="0" borderId="120" xfId="42" applyNumberFormat="1" applyFont="1" applyBorder="1" applyAlignment="1">
      <alignment/>
    </xf>
    <xf numFmtId="186" fontId="12" fillId="0" borderId="20" xfId="42" applyNumberFormat="1" applyFont="1" applyBorder="1" applyAlignment="1">
      <alignment/>
    </xf>
    <xf numFmtId="186" fontId="12" fillId="0" borderId="13" xfId="42" applyNumberFormat="1" applyFont="1" applyBorder="1" applyAlignment="1">
      <alignment/>
    </xf>
    <xf numFmtId="186" fontId="11" fillId="0" borderId="117" xfId="42" applyNumberFormat="1" applyFont="1" applyBorder="1" applyAlignment="1">
      <alignment/>
    </xf>
    <xf numFmtId="186" fontId="11" fillId="0" borderId="119" xfId="42" applyNumberFormat="1" applyFont="1" applyBorder="1" applyAlignment="1">
      <alignment/>
    </xf>
    <xf numFmtId="186" fontId="12" fillId="0" borderId="118" xfId="42" applyNumberFormat="1" applyFont="1" applyBorder="1" applyAlignment="1">
      <alignment horizontal="right"/>
    </xf>
    <xf numFmtId="177" fontId="12" fillId="6" borderId="129" xfId="0" applyNumberFormat="1" applyFont="1" applyFill="1" applyBorder="1" applyAlignment="1">
      <alignment horizontal="center"/>
    </xf>
    <xf numFmtId="4" fontId="12" fillId="0" borderId="117" xfId="0" applyNumberFormat="1" applyFont="1" applyBorder="1" applyAlignment="1">
      <alignment horizontal="right"/>
    </xf>
    <xf numFmtId="4" fontId="11" fillId="0" borderId="118" xfId="0" applyNumberFormat="1" applyFont="1" applyBorder="1" applyAlignment="1">
      <alignment horizontal="right"/>
    </xf>
    <xf numFmtId="195" fontId="11" fillId="0" borderId="0" xfId="0" applyNumberFormat="1" applyFont="1" applyBorder="1" applyAlignment="1">
      <alignment/>
    </xf>
    <xf numFmtId="177" fontId="27" fillId="0" borderId="0" xfId="0" applyNumberFormat="1" applyFont="1" applyAlignment="1">
      <alignment/>
    </xf>
    <xf numFmtId="181" fontId="11" fillId="0" borderId="98" xfId="0" applyNumberFormat="1" applyFont="1" applyBorder="1" applyAlignment="1">
      <alignment horizontal="right"/>
    </xf>
    <xf numFmtId="181" fontId="11" fillId="0" borderId="96" xfId="0" applyNumberFormat="1" applyFont="1" applyBorder="1" applyAlignment="1">
      <alignment horizontal="right"/>
    </xf>
    <xf numFmtId="181" fontId="11" fillId="0" borderId="99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3" fontId="6" fillId="0" borderId="96" xfId="0" applyNumberFormat="1" applyFont="1" applyFill="1" applyBorder="1" applyAlignment="1" applyProtection="1">
      <alignment/>
      <protection locked="0"/>
    </xf>
    <xf numFmtId="38" fontId="4" fillId="0" borderId="122" xfId="50" applyFont="1" applyFill="1" applyBorder="1" applyAlignment="1">
      <alignment horizontal="right"/>
    </xf>
    <xf numFmtId="38" fontId="4" fillId="6" borderId="130" xfId="50" applyFont="1" applyFill="1" applyBorder="1" applyAlignment="1">
      <alignment horizontal="right"/>
    </xf>
    <xf numFmtId="186" fontId="26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83" fontId="11" fillId="0" borderId="0" xfId="0" applyNumberFormat="1" applyFont="1" applyAlignment="1">
      <alignment/>
    </xf>
    <xf numFmtId="0" fontId="4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 vertical="top"/>
    </xf>
    <xf numFmtId="186" fontId="12" fillId="0" borderId="26" xfId="0" applyNumberFormat="1" applyFont="1" applyBorder="1" applyAlignment="1">
      <alignment/>
    </xf>
    <xf numFmtId="177" fontId="12" fillId="0" borderId="26" xfId="0" applyNumberFormat="1" applyFont="1" applyBorder="1" applyAlignment="1">
      <alignment horizontal="right"/>
    </xf>
    <xf numFmtId="186" fontId="12" fillId="0" borderId="26" xfId="0" applyNumberFormat="1" applyFont="1" applyBorder="1" applyAlignment="1">
      <alignment horizontal="right"/>
    </xf>
    <xf numFmtId="178" fontId="12" fillId="0" borderId="16" xfId="0" applyNumberFormat="1" applyFont="1" applyBorder="1" applyAlignment="1">
      <alignment horizontal="right"/>
    </xf>
    <xf numFmtId="177" fontId="12" fillId="0" borderId="25" xfId="0" applyNumberFormat="1" applyFont="1" applyBorder="1" applyAlignment="1">
      <alignment horizontal="right"/>
    </xf>
    <xf numFmtId="177" fontId="12" fillId="0" borderId="23" xfId="0" applyNumberFormat="1" applyFont="1" applyBorder="1" applyAlignment="1">
      <alignment horizontal="right"/>
    </xf>
    <xf numFmtId="178" fontId="12" fillId="0" borderId="20" xfId="0" applyNumberFormat="1" applyFont="1" applyBorder="1" applyAlignment="1">
      <alignment horizontal="right"/>
    </xf>
    <xf numFmtId="177" fontId="12" fillId="0" borderId="16" xfId="0" applyNumberFormat="1" applyFont="1" applyBorder="1" applyAlignment="1">
      <alignment horizontal="right"/>
    </xf>
    <xf numFmtId="0" fontId="13" fillId="0" borderId="0" xfId="0" applyFont="1" applyAlignment="1">
      <alignment/>
    </xf>
    <xf numFmtId="177" fontId="13" fillId="0" borderId="0" xfId="0" applyNumberFormat="1" applyFont="1" applyAlignment="1">
      <alignment/>
    </xf>
    <xf numFmtId="9" fontId="13" fillId="0" borderId="0" xfId="0" applyNumberFormat="1" applyFont="1" applyAlignment="1">
      <alignment/>
    </xf>
    <xf numFmtId="0" fontId="4" fillId="6" borderId="85" xfId="0" applyFont="1" applyFill="1" applyBorder="1" applyAlignment="1">
      <alignment vertical="center" textRotation="255"/>
    </xf>
    <xf numFmtId="0" fontId="4" fillId="6" borderId="78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177" fontId="74" fillId="0" borderId="131" xfId="0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3" fontId="4" fillId="6" borderId="36" xfId="0" applyNumberFormat="1" applyFont="1" applyFill="1" applyBorder="1" applyAlignment="1" applyProtection="1">
      <alignment/>
      <protection locked="0"/>
    </xf>
    <xf numFmtId="3" fontId="4" fillId="6" borderId="44" xfId="0" applyNumberFormat="1" applyFont="1" applyFill="1" applyBorder="1" applyAlignment="1" applyProtection="1">
      <alignment/>
      <protection locked="0"/>
    </xf>
    <xf numFmtId="38" fontId="4" fillId="6" borderId="36" xfId="50" applyFont="1" applyFill="1" applyBorder="1" applyAlignment="1" applyProtection="1">
      <alignment horizontal="right"/>
      <protection locked="0"/>
    </xf>
    <xf numFmtId="3" fontId="4" fillId="6" borderId="10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vertical="center" textRotation="255" shrinkToFit="1"/>
      <protection locked="0"/>
    </xf>
    <xf numFmtId="3" fontId="9" fillId="0" borderId="0" xfId="0" applyNumberFormat="1" applyFont="1" applyFill="1" applyAlignment="1">
      <alignment/>
    </xf>
    <xf numFmtId="0" fontId="4" fillId="0" borderId="44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left" shrinkToFit="1"/>
    </xf>
    <xf numFmtId="0" fontId="4" fillId="0" borderId="75" xfId="0" applyFont="1" applyFill="1" applyBorder="1" applyAlignment="1">
      <alignment vertical="center"/>
    </xf>
    <xf numFmtId="0" fontId="4" fillId="0" borderId="76" xfId="0" applyFont="1" applyFill="1" applyBorder="1" applyAlignment="1">
      <alignment vertical="center"/>
    </xf>
    <xf numFmtId="0" fontId="4" fillId="0" borderId="76" xfId="0" applyFont="1" applyFill="1" applyBorder="1" applyAlignment="1" applyProtection="1">
      <alignment vertical="center"/>
      <protection locked="0"/>
    </xf>
    <xf numFmtId="0" fontId="17" fillId="6" borderId="85" xfId="0" applyFont="1" applyFill="1" applyBorder="1" applyAlignment="1" applyProtection="1">
      <alignment horizontal="center" vertical="top"/>
      <protection locked="0"/>
    </xf>
    <xf numFmtId="3" fontId="4" fillId="6" borderId="132" xfId="0" applyNumberFormat="1" applyFont="1" applyFill="1" applyBorder="1" applyAlignment="1">
      <alignment/>
    </xf>
    <xf numFmtId="3" fontId="4" fillId="6" borderId="133" xfId="0" applyNumberFormat="1" applyFont="1" applyFill="1" applyBorder="1" applyAlignment="1">
      <alignment/>
    </xf>
    <xf numFmtId="3" fontId="4" fillId="6" borderId="134" xfId="0" applyNumberFormat="1" applyFont="1" applyFill="1" applyBorder="1" applyAlignment="1" applyProtection="1">
      <alignment/>
      <protection locked="0"/>
    </xf>
    <xf numFmtId="3" fontId="4" fillId="0" borderId="45" xfId="0" applyNumberFormat="1" applyFont="1" applyFill="1" applyBorder="1" applyAlignment="1">
      <alignment/>
    </xf>
    <xf numFmtId="0" fontId="4" fillId="0" borderId="89" xfId="0" applyFont="1" applyFill="1" applyBorder="1" applyAlignment="1">
      <alignment/>
    </xf>
    <xf numFmtId="186" fontId="4" fillId="0" borderId="135" xfId="0" applyNumberFormat="1" applyFont="1" applyFill="1" applyBorder="1" applyAlignment="1">
      <alignment/>
    </xf>
    <xf numFmtId="186" fontId="4" fillId="0" borderId="136" xfId="0" applyNumberFormat="1" applyFont="1" applyFill="1" applyBorder="1" applyAlignment="1">
      <alignment/>
    </xf>
    <xf numFmtId="186" fontId="4" fillId="6" borderId="133" xfId="0" applyNumberFormat="1" applyFont="1" applyFill="1" applyBorder="1" applyAlignment="1">
      <alignment/>
    </xf>
    <xf numFmtId="186" fontId="4" fillId="0" borderId="137" xfId="0" applyNumberFormat="1" applyFont="1" applyFill="1" applyBorder="1" applyAlignment="1">
      <alignment/>
    </xf>
    <xf numFmtId="186" fontId="4" fillId="0" borderId="138" xfId="0" applyNumberFormat="1" applyFont="1" applyFill="1" applyBorder="1" applyAlignment="1">
      <alignment/>
    </xf>
    <xf numFmtId="186" fontId="4" fillId="6" borderId="64" xfId="0" applyNumberFormat="1" applyFont="1" applyFill="1" applyBorder="1" applyAlignment="1">
      <alignment/>
    </xf>
    <xf numFmtId="186" fontId="4" fillId="0" borderId="139" xfId="0" applyNumberFormat="1" applyFont="1" applyFill="1" applyBorder="1" applyAlignment="1">
      <alignment/>
    </xf>
    <xf numFmtId="186" fontId="4" fillId="6" borderId="132" xfId="0" applyNumberFormat="1" applyFont="1" applyFill="1" applyBorder="1" applyAlignment="1">
      <alignment/>
    </xf>
    <xf numFmtId="186" fontId="4" fillId="6" borderId="134" xfId="0" applyNumberFormat="1" applyFont="1" applyFill="1" applyBorder="1" applyAlignment="1">
      <alignment/>
    </xf>
    <xf numFmtId="186" fontId="4" fillId="6" borderId="89" xfId="0" applyNumberFormat="1" applyFont="1" applyFill="1" applyBorder="1" applyAlignment="1">
      <alignment/>
    </xf>
    <xf numFmtId="186" fontId="4" fillId="0" borderId="89" xfId="0" applyNumberFormat="1" applyFont="1" applyFill="1" applyBorder="1" applyAlignment="1">
      <alignment/>
    </xf>
    <xf numFmtId="0" fontId="4" fillId="0" borderId="12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2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23" xfId="0" applyFont="1" applyFill="1" applyBorder="1" applyAlignment="1" applyProtection="1">
      <alignment horizontal="center"/>
      <protection locked="0"/>
    </xf>
    <xf numFmtId="0" fontId="4" fillId="0" borderId="81" xfId="0" applyFont="1" applyFill="1" applyBorder="1" applyAlignment="1" applyProtection="1">
      <alignment horizontal="center"/>
      <protection locked="0"/>
    </xf>
    <xf numFmtId="0" fontId="4" fillId="0" borderId="124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140" xfId="0" applyFont="1" applyFill="1" applyBorder="1" applyAlignment="1">
      <alignment horizontal="center"/>
    </xf>
    <xf numFmtId="3" fontId="4" fillId="0" borderId="141" xfId="0" applyNumberFormat="1" applyFont="1" applyFill="1" applyBorder="1" applyAlignment="1" applyProtection="1">
      <alignment/>
      <protection locked="0"/>
    </xf>
    <xf numFmtId="3" fontId="4" fillId="0" borderId="142" xfId="0" applyNumberFormat="1" applyFont="1" applyFill="1" applyBorder="1" applyAlignment="1">
      <alignment/>
    </xf>
    <xf numFmtId="186" fontId="4" fillId="0" borderId="143" xfId="0" applyNumberFormat="1" applyFont="1" applyFill="1" applyBorder="1" applyAlignment="1">
      <alignment/>
    </xf>
    <xf numFmtId="186" fontId="4" fillId="0" borderId="136" xfId="0" applyNumberFormat="1" applyFont="1" applyFill="1" applyBorder="1" applyAlignment="1">
      <alignment horizontal="right"/>
    </xf>
    <xf numFmtId="38" fontId="4" fillId="0" borderId="38" xfId="50" applyFont="1" applyFill="1" applyBorder="1" applyAlignment="1">
      <alignment vertical="center"/>
    </xf>
    <xf numFmtId="186" fontId="4" fillId="0" borderId="135" xfId="0" applyNumberFormat="1" applyFont="1" applyFill="1" applyBorder="1" applyAlignment="1">
      <alignment horizontal="right"/>
    </xf>
    <xf numFmtId="0" fontId="4" fillId="0" borderId="142" xfId="0" applyFont="1" applyFill="1" applyBorder="1" applyAlignment="1" applyProtection="1">
      <alignment horizontal="center" vertical="center" shrinkToFit="1"/>
      <protection locked="0"/>
    </xf>
    <xf numFmtId="38" fontId="4" fillId="0" borderId="37" xfId="50" applyFont="1" applyFill="1" applyBorder="1" applyAlignment="1">
      <alignment/>
    </xf>
    <xf numFmtId="0" fontId="4" fillId="0" borderId="81" xfId="0" applyFont="1" applyFill="1" applyBorder="1" applyAlignment="1" applyProtection="1">
      <alignment horizontal="center" vertical="center" wrapText="1"/>
      <protection locked="0"/>
    </xf>
    <xf numFmtId="0" fontId="4" fillId="0" borderId="12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0" fontId="4" fillId="0" borderId="81" xfId="0" applyFont="1" applyFill="1" applyBorder="1" applyAlignment="1" applyProtection="1">
      <alignment horizontal="center" vertical="center"/>
      <protection locked="0"/>
    </xf>
    <xf numFmtId="0" fontId="4" fillId="0" borderId="12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38" fontId="4" fillId="6" borderId="54" xfId="50" applyFont="1" applyFill="1" applyBorder="1" applyAlignment="1">
      <alignment horizontal="right"/>
    </xf>
    <xf numFmtId="38" fontId="4" fillId="0" borderId="38" xfId="50" applyNumberFormat="1" applyFont="1" applyFill="1" applyBorder="1" applyAlignment="1" applyProtection="1">
      <alignment/>
      <protection locked="0"/>
    </xf>
    <xf numFmtId="0" fontId="4" fillId="33" borderId="124" xfId="0" applyFont="1" applyFill="1" applyBorder="1" applyAlignment="1">
      <alignment horizontal="left" shrinkToFit="1"/>
    </xf>
    <xf numFmtId="0" fontId="4" fillId="33" borderId="140" xfId="0" applyFont="1" applyFill="1" applyBorder="1" applyAlignment="1" applyProtection="1">
      <alignment shrinkToFit="1"/>
      <protection locked="0"/>
    </xf>
    <xf numFmtId="38" fontId="4" fillId="6" borderId="76" xfId="50" applyFont="1" applyFill="1" applyBorder="1" applyAlignment="1">
      <alignment horizontal="center" shrinkToFit="1"/>
    </xf>
    <xf numFmtId="0" fontId="4" fillId="33" borderId="124" xfId="0" applyFont="1" applyFill="1" applyBorder="1" applyAlignment="1" applyProtection="1">
      <alignment horizontal="left" shrinkToFit="1"/>
      <protection locked="0"/>
    </xf>
    <xf numFmtId="0" fontId="4" fillId="6" borderId="76" xfId="0" applyFont="1" applyFill="1" applyBorder="1" applyAlignment="1" applyProtection="1">
      <alignment horizontal="center"/>
      <protection locked="0"/>
    </xf>
    <xf numFmtId="3" fontId="4" fillId="6" borderId="53" xfId="0" applyNumberFormat="1" applyFont="1" applyFill="1" applyBorder="1" applyAlignment="1" applyProtection="1">
      <alignment/>
      <protection locked="0"/>
    </xf>
    <xf numFmtId="3" fontId="4" fillId="0" borderId="89" xfId="0" applyNumberFormat="1" applyFont="1" applyFill="1" applyBorder="1" applyAlignment="1">
      <alignment/>
    </xf>
    <xf numFmtId="3" fontId="4" fillId="0" borderId="136" xfId="0" applyNumberFormat="1" applyFont="1" applyFill="1" applyBorder="1" applyAlignment="1">
      <alignment/>
    </xf>
    <xf numFmtId="3" fontId="4" fillId="0" borderId="138" xfId="0" applyNumberFormat="1" applyFont="1" applyFill="1" applyBorder="1" applyAlignment="1">
      <alignment/>
    </xf>
    <xf numFmtId="3" fontId="4" fillId="0" borderId="135" xfId="0" applyNumberFormat="1" applyFont="1" applyFill="1" applyBorder="1" applyAlignment="1">
      <alignment/>
    </xf>
    <xf numFmtId="3" fontId="4" fillId="6" borderId="64" xfId="0" applyNumberFormat="1" applyFont="1" applyFill="1" applyBorder="1" applyAlignment="1">
      <alignment/>
    </xf>
    <xf numFmtId="3" fontId="4" fillId="0" borderId="137" xfId="0" applyNumberFormat="1" applyFont="1" applyFill="1" applyBorder="1" applyAlignment="1">
      <alignment/>
    </xf>
    <xf numFmtId="3" fontId="4" fillId="0" borderId="139" xfId="0" applyNumberFormat="1" applyFont="1" applyFill="1" applyBorder="1" applyAlignment="1">
      <alignment/>
    </xf>
    <xf numFmtId="3" fontId="4" fillId="0" borderId="143" xfId="0" applyNumberFormat="1" applyFont="1" applyFill="1" applyBorder="1" applyAlignment="1">
      <alignment/>
    </xf>
    <xf numFmtId="3" fontId="4" fillId="0" borderId="135" xfId="0" applyNumberFormat="1" applyFont="1" applyFill="1" applyBorder="1" applyAlignment="1">
      <alignment horizontal="right"/>
    </xf>
    <xf numFmtId="3" fontId="4" fillId="6" borderId="134" xfId="0" applyNumberFormat="1" applyFont="1" applyFill="1" applyBorder="1" applyAlignment="1">
      <alignment/>
    </xf>
    <xf numFmtId="3" fontId="4" fillId="6" borderId="132" xfId="0" applyNumberFormat="1" applyFont="1" applyFill="1" applyBorder="1" applyAlignment="1" applyProtection="1">
      <alignment/>
      <protection locked="0"/>
    </xf>
    <xf numFmtId="3" fontId="4" fillId="6" borderId="64" xfId="0" applyNumberFormat="1" applyFont="1" applyFill="1" applyBorder="1" applyAlignment="1" applyProtection="1">
      <alignment/>
      <protection locked="0"/>
    </xf>
    <xf numFmtId="3" fontId="4" fillId="6" borderId="89" xfId="0" applyNumberFormat="1" applyFont="1" applyFill="1" applyBorder="1" applyAlignment="1">
      <alignment/>
    </xf>
    <xf numFmtId="0" fontId="6" fillId="33" borderId="81" xfId="65" applyFont="1" applyFill="1" applyBorder="1" applyAlignment="1" applyProtection="1">
      <alignment shrinkToFit="1"/>
      <protection locked="0"/>
    </xf>
    <xf numFmtId="0" fontId="6" fillId="33" borderId="124" xfId="65" applyFont="1" applyFill="1" applyBorder="1" applyAlignment="1" applyProtection="1">
      <alignment shrinkToFit="1"/>
      <protection locked="0"/>
    </xf>
    <xf numFmtId="0" fontId="6" fillId="33" borderId="81" xfId="65" applyFont="1" applyFill="1" applyBorder="1" applyProtection="1">
      <alignment/>
      <protection locked="0"/>
    </xf>
    <xf numFmtId="0" fontId="6" fillId="33" borderId="124" xfId="65" applyFont="1" applyFill="1" applyBorder="1" applyProtection="1">
      <alignment/>
      <protection locked="0"/>
    </xf>
    <xf numFmtId="0" fontId="6" fillId="0" borderId="81" xfId="65" applyFont="1" applyFill="1" applyBorder="1" applyAlignment="1" applyProtection="1">
      <alignment shrinkToFit="1"/>
      <protection locked="0"/>
    </xf>
    <xf numFmtId="0" fontId="6" fillId="0" borderId="81" xfId="65" applyFont="1" applyFill="1" applyBorder="1" applyProtection="1">
      <alignment/>
      <protection locked="0"/>
    </xf>
    <xf numFmtId="0" fontId="4" fillId="0" borderId="82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6" borderId="0" xfId="0" applyNumberFormat="1" applyFont="1" applyFill="1" applyBorder="1" applyAlignment="1">
      <alignment/>
    </xf>
    <xf numFmtId="0" fontId="4" fillId="0" borderId="84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132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82" xfId="0" applyFont="1" applyFill="1" applyBorder="1" applyAlignment="1" applyProtection="1">
      <alignment horizontal="center"/>
      <protection locked="0"/>
    </xf>
    <xf numFmtId="0" fontId="4" fillId="0" borderId="83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center" vertical="center"/>
    </xf>
    <xf numFmtId="0" fontId="6" fillId="33" borderId="82" xfId="65" applyFont="1" applyFill="1" applyBorder="1" applyProtection="1">
      <alignment/>
      <protection locked="0"/>
    </xf>
    <xf numFmtId="0" fontId="4" fillId="0" borderId="83" xfId="0" applyFont="1" applyFill="1" applyBorder="1" applyAlignment="1">
      <alignment horizontal="center" vertical="center"/>
    </xf>
    <xf numFmtId="3" fontId="4" fillId="6" borderId="43" xfId="0" applyNumberFormat="1" applyFont="1" applyFill="1" applyBorder="1" applyAlignment="1" applyProtection="1">
      <alignment/>
      <protection locked="0"/>
    </xf>
    <xf numFmtId="3" fontId="4" fillId="6" borderId="133" xfId="0" applyNumberFormat="1" applyFont="1" applyFill="1" applyBorder="1" applyAlignment="1" applyProtection="1">
      <alignment/>
      <protection locked="0"/>
    </xf>
    <xf numFmtId="0" fontId="6" fillId="33" borderId="82" xfId="65" applyFont="1" applyFill="1" applyBorder="1" applyAlignment="1" applyProtection="1">
      <alignment shrinkToFit="1"/>
      <protection locked="0"/>
    </xf>
    <xf numFmtId="0" fontId="4" fillId="33" borderId="82" xfId="0" applyFont="1" applyFill="1" applyBorder="1" applyAlignment="1" applyProtection="1">
      <alignment horizontal="left" shrinkToFit="1"/>
      <protection locked="0"/>
    </xf>
    <xf numFmtId="0" fontId="4" fillId="0" borderId="84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>
      <alignment/>
    </xf>
    <xf numFmtId="0" fontId="4" fillId="33" borderId="84" xfId="0" applyFont="1" applyFill="1" applyBorder="1" applyAlignment="1" applyProtection="1">
      <alignment shrinkToFit="1"/>
      <protection locked="0"/>
    </xf>
    <xf numFmtId="38" fontId="4" fillId="0" borderId="27" xfId="0" applyNumberFormat="1" applyFont="1" applyFill="1" applyBorder="1" applyAlignment="1" applyProtection="1">
      <alignment/>
      <protection locked="0"/>
    </xf>
    <xf numFmtId="0" fontId="4" fillId="0" borderId="84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33" borderId="78" xfId="0" applyFont="1" applyFill="1" applyBorder="1" applyAlignment="1" applyProtection="1">
      <alignment shrinkToFit="1"/>
      <protection locked="0"/>
    </xf>
    <xf numFmtId="0" fontId="4" fillId="0" borderId="83" xfId="0" applyFont="1" applyFill="1" applyBorder="1" applyAlignment="1">
      <alignment vertical="center" textRotation="255"/>
    </xf>
    <xf numFmtId="0" fontId="4" fillId="0" borderId="82" xfId="0" applyFont="1" applyFill="1" applyBorder="1" applyAlignment="1" applyProtection="1">
      <alignment horizontal="center" vertical="center" wrapText="1"/>
      <protection locked="0"/>
    </xf>
    <xf numFmtId="3" fontId="4" fillId="0" borderId="121" xfId="0" applyNumberFormat="1" applyFont="1" applyFill="1" applyBorder="1" applyAlignment="1" applyProtection="1">
      <alignment/>
      <protection locked="0"/>
    </xf>
    <xf numFmtId="3" fontId="4" fillId="0" borderId="122" xfId="0" applyNumberFormat="1" applyFont="1" applyFill="1" applyBorder="1" applyAlignment="1" applyProtection="1">
      <alignment/>
      <protection locked="0"/>
    </xf>
    <xf numFmtId="3" fontId="4" fillId="0" borderId="125" xfId="0" applyNumberFormat="1" applyFont="1" applyFill="1" applyBorder="1" applyAlignment="1" applyProtection="1">
      <alignment/>
      <protection locked="0"/>
    </xf>
    <xf numFmtId="3" fontId="4" fillId="6" borderId="14" xfId="0" applyNumberFormat="1" applyFont="1" applyFill="1" applyBorder="1" applyAlignment="1" applyProtection="1">
      <alignment/>
      <protection locked="0"/>
    </xf>
    <xf numFmtId="3" fontId="4" fillId="0" borderId="144" xfId="0" applyNumberFormat="1" applyFont="1" applyFill="1" applyBorder="1" applyAlignment="1" applyProtection="1">
      <alignment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3" fontId="4" fillId="6" borderId="130" xfId="0" applyNumberFormat="1" applyFont="1" applyFill="1" applyBorder="1" applyAlignment="1" applyProtection="1">
      <alignment/>
      <protection locked="0"/>
    </xf>
    <xf numFmtId="3" fontId="4" fillId="0" borderId="144" xfId="0" applyNumberFormat="1" applyFont="1" applyFill="1" applyBorder="1" applyAlignment="1">
      <alignment/>
    </xf>
    <xf numFmtId="3" fontId="4" fillId="6" borderId="130" xfId="0" applyNumberFormat="1" applyFont="1" applyFill="1" applyBorder="1" applyAlignment="1">
      <alignment/>
    </xf>
    <xf numFmtId="3" fontId="4" fillId="0" borderId="109" xfId="0" applyNumberFormat="1" applyFont="1" applyFill="1" applyBorder="1" applyAlignment="1" applyProtection="1">
      <alignment/>
      <protection locked="0"/>
    </xf>
    <xf numFmtId="3" fontId="4" fillId="6" borderId="14" xfId="0" applyNumberFormat="1" applyFont="1" applyFill="1" applyBorder="1" applyAlignment="1">
      <alignment/>
    </xf>
    <xf numFmtId="38" fontId="4" fillId="0" borderId="122" xfId="50" applyFont="1" applyFill="1" applyBorder="1" applyAlignment="1">
      <alignment vertical="center"/>
    </xf>
    <xf numFmtId="3" fontId="4" fillId="6" borderId="86" xfId="0" applyNumberFormat="1" applyFont="1" applyFill="1" applyBorder="1" applyAlignment="1">
      <alignment/>
    </xf>
    <xf numFmtId="3" fontId="4" fillId="6" borderId="0" xfId="0" applyNumberFormat="1" applyFont="1" applyFill="1" applyBorder="1" applyAlignment="1" applyProtection="1">
      <alignment/>
      <protection locked="0"/>
    </xf>
    <xf numFmtId="3" fontId="4" fillId="6" borderId="86" xfId="0" applyNumberFormat="1" applyFont="1" applyFill="1" applyBorder="1" applyAlignment="1">
      <alignment/>
    </xf>
    <xf numFmtId="38" fontId="4" fillId="6" borderId="130" xfId="50" applyFont="1" applyFill="1" applyBorder="1" applyAlignment="1">
      <alignment/>
    </xf>
    <xf numFmtId="38" fontId="4" fillId="6" borderId="14" xfId="50" applyFont="1" applyFill="1" applyBorder="1" applyAlignment="1">
      <alignment horizontal="right"/>
    </xf>
    <xf numFmtId="38" fontId="4" fillId="6" borderId="0" xfId="50" applyFont="1" applyFill="1" applyBorder="1" applyAlignment="1" applyProtection="1">
      <alignment horizontal="right"/>
      <protection locked="0"/>
    </xf>
    <xf numFmtId="3" fontId="6" fillId="0" borderId="122" xfId="0" applyNumberFormat="1" applyFont="1" applyFill="1" applyBorder="1" applyAlignment="1" applyProtection="1">
      <alignment/>
      <protection locked="0"/>
    </xf>
    <xf numFmtId="3" fontId="4" fillId="6" borderId="86" xfId="0" applyNumberFormat="1" applyFont="1" applyFill="1" applyBorder="1" applyAlignment="1" applyProtection="1">
      <alignment/>
      <protection locked="0"/>
    </xf>
    <xf numFmtId="3" fontId="4" fillId="6" borderId="121" xfId="0" applyNumberFormat="1" applyFont="1" applyFill="1" applyBorder="1" applyAlignment="1">
      <alignment/>
    </xf>
    <xf numFmtId="3" fontId="4" fillId="0" borderId="126" xfId="0" applyNumberFormat="1" applyFont="1" applyFill="1" applyBorder="1" applyAlignment="1" applyProtection="1">
      <alignment/>
      <protection locked="0"/>
    </xf>
    <xf numFmtId="3" fontId="4" fillId="0" borderId="95" xfId="0" applyNumberFormat="1" applyFont="1" applyFill="1" applyBorder="1" applyAlignment="1" applyProtection="1">
      <alignment/>
      <protection locked="0"/>
    </xf>
    <xf numFmtId="3" fontId="4" fillId="0" borderId="108" xfId="0" applyNumberFormat="1" applyFont="1" applyFill="1" applyBorder="1" applyAlignment="1" applyProtection="1">
      <alignment/>
      <protection locked="0"/>
    </xf>
    <xf numFmtId="3" fontId="4" fillId="6" borderId="101" xfId="0" applyNumberFormat="1" applyFont="1" applyFill="1" applyBorder="1" applyAlignment="1" applyProtection="1">
      <alignment/>
      <protection locked="0"/>
    </xf>
    <xf numFmtId="3" fontId="4" fillId="0" borderId="145" xfId="0" applyNumberFormat="1" applyFont="1" applyFill="1" applyBorder="1" applyAlignment="1" applyProtection="1">
      <alignment/>
      <protection locked="0"/>
    </xf>
    <xf numFmtId="3" fontId="4" fillId="0" borderId="100" xfId="0" applyNumberFormat="1" applyFont="1" applyFill="1" applyBorder="1" applyAlignment="1" applyProtection="1">
      <alignment/>
      <protection locked="0"/>
    </xf>
    <xf numFmtId="3" fontId="4" fillId="6" borderId="127" xfId="0" applyNumberFormat="1" applyFont="1" applyFill="1" applyBorder="1" applyAlignment="1" applyProtection="1">
      <alignment/>
      <protection locked="0"/>
    </xf>
    <xf numFmtId="3" fontId="4" fillId="0" borderId="145" xfId="0" applyNumberFormat="1" applyFont="1" applyFill="1" applyBorder="1" applyAlignment="1">
      <alignment/>
    </xf>
    <xf numFmtId="3" fontId="4" fillId="6" borderId="127" xfId="0" applyNumberFormat="1" applyFont="1" applyFill="1" applyBorder="1" applyAlignment="1">
      <alignment/>
    </xf>
    <xf numFmtId="3" fontId="4" fillId="0" borderId="146" xfId="0" applyNumberFormat="1" applyFont="1" applyFill="1" applyBorder="1" applyAlignment="1" applyProtection="1">
      <alignment/>
      <protection locked="0"/>
    </xf>
    <xf numFmtId="3" fontId="4" fillId="6" borderId="101" xfId="0" applyNumberFormat="1" applyFont="1" applyFill="1" applyBorder="1" applyAlignment="1">
      <alignment/>
    </xf>
    <xf numFmtId="38" fontId="4" fillId="0" borderId="95" xfId="50" applyFont="1" applyFill="1" applyBorder="1" applyAlignment="1">
      <alignment vertical="center"/>
    </xf>
    <xf numFmtId="3" fontId="4" fillId="6" borderId="128" xfId="0" applyNumberFormat="1" applyFont="1" applyFill="1" applyBorder="1" applyAlignment="1">
      <alignment/>
    </xf>
    <xf numFmtId="3" fontId="4" fillId="6" borderId="102" xfId="0" applyNumberFormat="1" applyFont="1" applyFill="1" applyBorder="1" applyAlignment="1" applyProtection="1">
      <alignment/>
      <protection locked="0"/>
    </xf>
    <xf numFmtId="3" fontId="4" fillId="6" borderId="128" xfId="0" applyNumberFormat="1" applyFont="1" applyFill="1" applyBorder="1" applyAlignment="1">
      <alignment/>
    </xf>
    <xf numFmtId="3" fontId="4" fillId="6" borderId="102" xfId="0" applyNumberFormat="1" applyFont="1" applyFill="1" applyBorder="1" applyAlignment="1">
      <alignment/>
    </xf>
    <xf numFmtId="38" fontId="4" fillId="6" borderId="127" xfId="50" applyFont="1" applyFill="1" applyBorder="1" applyAlignment="1">
      <alignment/>
    </xf>
    <xf numFmtId="38" fontId="4" fillId="6" borderId="101" xfId="50" applyFont="1" applyFill="1" applyBorder="1" applyAlignment="1">
      <alignment horizontal="right"/>
    </xf>
    <xf numFmtId="3" fontId="6" fillId="0" borderId="95" xfId="0" applyNumberFormat="1" applyFont="1" applyFill="1" applyBorder="1" applyAlignment="1" applyProtection="1">
      <alignment/>
      <protection locked="0"/>
    </xf>
    <xf numFmtId="3" fontId="4" fillId="6" borderId="126" xfId="0" applyNumberFormat="1" applyFont="1" applyFill="1" applyBorder="1" applyAlignment="1" applyProtection="1">
      <alignment/>
      <protection locked="0"/>
    </xf>
    <xf numFmtId="3" fontId="4" fillId="6" borderId="128" xfId="0" applyNumberFormat="1" applyFont="1" applyFill="1" applyBorder="1" applyAlignment="1" applyProtection="1">
      <alignment/>
      <protection locked="0"/>
    </xf>
    <xf numFmtId="3" fontId="4" fillId="0" borderId="125" xfId="0" applyNumberFormat="1" applyFont="1" applyFill="1" applyBorder="1" applyAlignment="1">
      <alignment/>
    </xf>
    <xf numFmtId="38" fontId="4" fillId="0" borderId="125" xfId="50" applyFont="1" applyFill="1" applyBorder="1" applyAlignment="1">
      <alignment vertical="center"/>
    </xf>
    <xf numFmtId="38" fontId="4" fillId="0" borderId="122" xfId="50" applyFont="1" applyFill="1" applyBorder="1" applyAlignment="1">
      <alignment/>
    </xf>
    <xf numFmtId="38" fontId="4" fillId="0" borderId="125" xfId="50" applyFont="1" applyFill="1" applyBorder="1" applyAlignment="1">
      <alignment/>
    </xf>
    <xf numFmtId="3" fontId="4" fillId="0" borderId="24" xfId="0" applyNumberFormat="1" applyFont="1" applyFill="1" applyBorder="1" applyAlignment="1" applyProtection="1">
      <alignment/>
      <protection locked="0"/>
    </xf>
    <xf numFmtId="38" fontId="4" fillId="0" borderId="24" xfId="0" applyNumberFormat="1" applyFont="1" applyFill="1" applyBorder="1" applyAlignment="1" applyProtection="1">
      <alignment/>
      <protection locked="0"/>
    </xf>
    <xf numFmtId="38" fontId="4" fillId="0" borderId="122" xfId="50" applyNumberFormat="1" applyFont="1" applyFill="1" applyBorder="1" applyAlignment="1" applyProtection="1">
      <alignment/>
      <protection locked="0"/>
    </xf>
    <xf numFmtId="38" fontId="4" fillId="0" borderId="125" xfId="50" applyNumberFormat="1" applyFont="1" applyFill="1" applyBorder="1" applyAlignment="1" applyProtection="1">
      <alignment/>
      <protection locked="0"/>
    </xf>
    <xf numFmtId="3" fontId="4" fillId="0" borderId="135" xfId="0" applyNumberFormat="1" applyFont="1" applyFill="1" applyBorder="1" applyAlignment="1" applyProtection="1">
      <alignment/>
      <protection locked="0"/>
    </xf>
    <xf numFmtId="3" fontId="4" fillId="0" borderId="138" xfId="0" applyNumberFormat="1" applyFont="1" applyFill="1" applyBorder="1" applyAlignment="1" applyProtection="1">
      <alignment/>
      <protection locked="0"/>
    </xf>
    <xf numFmtId="3" fontId="4" fillId="0" borderId="136" xfId="0" applyNumberFormat="1" applyFont="1" applyFill="1" applyBorder="1" applyAlignment="1" applyProtection="1">
      <alignment/>
      <protection locked="0"/>
    </xf>
    <xf numFmtId="3" fontId="4" fillId="0" borderId="139" xfId="0" applyNumberFormat="1" applyFont="1" applyFill="1" applyBorder="1" applyAlignment="1" applyProtection="1">
      <alignment/>
      <protection locked="0"/>
    </xf>
    <xf numFmtId="3" fontId="4" fillId="0" borderId="108" xfId="0" applyNumberFormat="1" applyFont="1" applyFill="1" applyBorder="1" applyAlignment="1">
      <alignment/>
    </xf>
    <xf numFmtId="38" fontId="4" fillId="0" borderId="136" xfId="50" applyFont="1" applyFill="1" applyBorder="1" applyAlignment="1">
      <alignment vertical="center"/>
    </xf>
    <xf numFmtId="38" fontId="4" fillId="0" borderId="108" xfId="50" applyFont="1" applyFill="1" applyBorder="1" applyAlignment="1">
      <alignment vertical="center"/>
    </xf>
    <xf numFmtId="38" fontId="4" fillId="0" borderId="138" xfId="50" applyFont="1" applyFill="1" applyBorder="1" applyAlignment="1">
      <alignment vertical="center"/>
    </xf>
    <xf numFmtId="3" fontId="4" fillId="0" borderId="143" xfId="0" applyNumberFormat="1" applyFont="1" applyFill="1" applyBorder="1" applyAlignment="1" applyProtection="1">
      <alignment/>
      <protection locked="0"/>
    </xf>
    <xf numFmtId="38" fontId="4" fillId="0" borderId="95" xfId="50" applyFont="1" applyFill="1" applyBorder="1" applyAlignment="1">
      <alignment/>
    </xf>
    <xf numFmtId="38" fontId="4" fillId="0" borderId="136" xfId="50" applyFont="1" applyFill="1" applyBorder="1" applyAlignment="1">
      <alignment/>
    </xf>
    <xf numFmtId="38" fontId="4" fillId="0" borderId="108" xfId="50" applyFont="1" applyFill="1" applyBorder="1" applyAlignment="1">
      <alignment/>
    </xf>
    <xf numFmtId="38" fontId="4" fillId="0" borderId="138" xfId="50" applyFont="1" applyFill="1" applyBorder="1" applyAlignment="1">
      <alignment/>
    </xf>
    <xf numFmtId="3" fontId="4" fillId="6" borderId="134" xfId="0" applyNumberFormat="1" applyFont="1" applyFill="1" applyBorder="1" applyAlignment="1">
      <alignment/>
    </xf>
    <xf numFmtId="3" fontId="4" fillId="0" borderId="147" xfId="0" applyNumberFormat="1" applyFont="1" applyFill="1" applyBorder="1" applyAlignment="1" applyProtection="1">
      <alignment/>
      <protection locked="0"/>
    </xf>
    <xf numFmtId="3" fontId="4" fillId="0" borderId="137" xfId="0" applyNumberFormat="1" applyFont="1" applyFill="1" applyBorder="1" applyAlignment="1" applyProtection="1">
      <alignment/>
      <protection locked="0"/>
    </xf>
    <xf numFmtId="38" fontId="4" fillId="6" borderId="133" xfId="50" applyFont="1" applyFill="1" applyBorder="1" applyAlignment="1">
      <alignment/>
    </xf>
    <xf numFmtId="3" fontId="4" fillId="0" borderId="89" xfId="0" applyNumberFormat="1" applyFont="1" applyFill="1" applyBorder="1" applyAlignment="1" applyProtection="1">
      <alignment/>
      <protection locked="0"/>
    </xf>
    <xf numFmtId="38" fontId="4" fillId="0" borderId="136" xfId="50" applyFont="1" applyFill="1" applyBorder="1" applyAlignment="1" applyProtection="1">
      <alignment horizontal="right"/>
      <protection locked="0"/>
    </xf>
    <xf numFmtId="38" fontId="4" fillId="6" borderId="132" xfId="50" applyFont="1" applyFill="1" applyBorder="1" applyAlignment="1">
      <alignment horizontal="right"/>
    </xf>
    <xf numFmtId="38" fontId="4" fillId="6" borderId="133" xfId="50" applyFont="1" applyFill="1" applyBorder="1" applyAlignment="1">
      <alignment horizontal="right"/>
    </xf>
    <xf numFmtId="38" fontId="4" fillId="0" borderId="136" xfId="50" applyFont="1" applyFill="1" applyBorder="1" applyAlignment="1">
      <alignment horizontal="right"/>
    </xf>
    <xf numFmtId="38" fontId="4" fillId="0" borderId="138" xfId="50" applyFont="1" applyFill="1" applyBorder="1" applyAlignment="1">
      <alignment horizontal="right"/>
    </xf>
    <xf numFmtId="38" fontId="4" fillId="6" borderId="64" xfId="50" applyFont="1" applyFill="1" applyBorder="1" applyAlignment="1" applyProtection="1">
      <alignment horizontal="right"/>
      <protection locked="0"/>
    </xf>
    <xf numFmtId="38" fontId="4" fillId="0" borderId="147" xfId="0" applyNumberFormat="1" applyFont="1" applyFill="1" applyBorder="1" applyAlignment="1" applyProtection="1">
      <alignment/>
      <protection locked="0"/>
    </xf>
    <xf numFmtId="38" fontId="4" fillId="0" borderId="137" xfId="0" applyNumberFormat="1" applyFont="1" applyFill="1" applyBorder="1" applyAlignment="1" applyProtection="1">
      <alignment/>
      <protection locked="0"/>
    </xf>
    <xf numFmtId="38" fontId="4" fillId="0" borderId="95" xfId="50" applyNumberFormat="1" applyFont="1" applyFill="1" applyBorder="1" applyAlignment="1" applyProtection="1">
      <alignment/>
      <protection locked="0"/>
    </xf>
    <xf numFmtId="38" fontId="4" fillId="0" borderId="136" xfId="50" applyNumberFormat="1" applyFont="1" applyFill="1" applyBorder="1" applyAlignment="1" applyProtection="1">
      <alignment/>
      <protection locked="0"/>
    </xf>
    <xf numFmtId="38" fontId="4" fillId="0" borderId="108" xfId="50" applyNumberFormat="1" applyFont="1" applyFill="1" applyBorder="1" applyAlignment="1" applyProtection="1">
      <alignment/>
      <protection locked="0"/>
    </xf>
    <xf numFmtId="38" fontId="4" fillId="0" borderId="138" xfId="50" applyNumberFormat="1" applyFont="1" applyFill="1" applyBorder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95" xfId="0" applyNumberFormat="1" applyFont="1" applyFill="1" applyBorder="1" applyAlignment="1">
      <alignment/>
    </xf>
    <xf numFmtId="3" fontId="4" fillId="0" borderId="122" xfId="0" applyNumberFormat="1" applyFont="1" applyFill="1" applyBorder="1" applyAlignment="1">
      <alignment/>
    </xf>
    <xf numFmtId="0" fontId="11" fillId="6" borderId="45" xfId="0" applyFont="1" applyFill="1" applyBorder="1" applyAlignment="1">
      <alignment horizontal="center"/>
    </xf>
    <xf numFmtId="38" fontId="11" fillId="0" borderId="0" xfId="50" applyFont="1" applyBorder="1" applyAlignment="1">
      <alignment/>
    </xf>
    <xf numFmtId="38" fontId="11" fillId="0" borderId="0" xfId="50" applyFont="1" applyAlignment="1">
      <alignment/>
    </xf>
    <xf numFmtId="195" fontId="12" fillId="0" borderId="148" xfId="5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0" fontId="11" fillId="34" borderId="67" xfId="0" applyFont="1" applyFill="1" applyBorder="1" applyAlignment="1">
      <alignment horizontal="center" shrinkToFit="1"/>
    </xf>
    <xf numFmtId="0" fontId="12" fillId="34" borderId="67" xfId="0" applyFont="1" applyFill="1" applyBorder="1" applyAlignment="1">
      <alignment horizontal="center" shrinkToFit="1"/>
    </xf>
    <xf numFmtId="177" fontId="11" fillId="34" borderId="67" xfId="0" applyNumberFormat="1" applyFont="1" applyFill="1" applyBorder="1" applyAlignment="1">
      <alignment horizontal="right"/>
    </xf>
    <xf numFmtId="177" fontId="11" fillId="34" borderId="67" xfId="0" applyNumberFormat="1" applyFont="1" applyFill="1" applyBorder="1" applyAlignment="1">
      <alignment/>
    </xf>
    <xf numFmtId="177" fontId="12" fillId="34" borderId="67" xfId="0" applyNumberFormat="1" applyFont="1" applyFill="1" applyBorder="1" applyAlignment="1">
      <alignment horizontal="right"/>
    </xf>
    <xf numFmtId="186" fontId="11" fillId="34" borderId="67" xfId="42" applyNumberFormat="1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11" fillId="34" borderId="26" xfId="0" applyFont="1" applyFill="1" applyBorder="1" applyAlignment="1">
      <alignment horizontal="center" shrinkToFit="1"/>
    </xf>
    <xf numFmtId="177" fontId="74" fillId="34" borderId="26" xfId="0" applyNumberFormat="1" applyFont="1" applyFill="1" applyBorder="1" applyAlignment="1">
      <alignment horizontal="right"/>
    </xf>
    <xf numFmtId="177" fontId="74" fillId="34" borderId="26" xfId="0" applyNumberFormat="1" applyFont="1" applyFill="1" applyBorder="1" applyAlignment="1">
      <alignment/>
    </xf>
    <xf numFmtId="186" fontId="74" fillId="34" borderId="26" xfId="42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12" fillId="34" borderId="27" xfId="0" applyFont="1" applyFill="1" applyBorder="1" applyAlignment="1">
      <alignment horizontal="center" shrinkToFit="1"/>
    </xf>
    <xf numFmtId="178" fontId="12" fillId="34" borderId="27" xfId="0" applyNumberFormat="1" applyFont="1" applyFill="1" applyBorder="1" applyAlignment="1">
      <alignment horizontal="right"/>
    </xf>
    <xf numFmtId="178" fontId="12" fillId="34" borderId="27" xfId="0" applyNumberFormat="1" applyFont="1" applyFill="1" applyBorder="1" applyAlignment="1">
      <alignment/>
    </xf>
    <xf numFmtId="178" fontId="11" fillId="34" borderId="27" xfId="0" applyNumberFormat="1" applyFont="1" applyFill="1" applyBorder="1" applyAlignment="1">
      <alignment horizontal="right"/>
    </xf>
    <xf numFmtId="186" fontId="12" fillId="0" borderId="37" xfId="42" applyNumberFormat="1" applyFont="1" applyBorder="1" applyAlignment="1">
      <alignment horizontal="right"/>
    </xf>
    <xf numFmtId="186" fontId="12" fillId="0" borderId="117" xfId="42" applyNumberFormat="1" applyFont="1" applyBorder="1" applyAlignment="1">
      <alignment horizontal="right"/>
    </xf>
    <xf numFmtId="186" fontId="12" fillId="0" borderId="96" xfId="42" applyNumberFormat="1" applyFont="1" applyBorder="1" applyAlignment="1">
      <alignment horizontal="right"/>
    </xf>
    <xf numFmtId="186" fontId="12" fillId="0" borderId="98" xfId="42" applyNumberFormat="1" applyFont="1" applyBorder="1" applyAlignment="1">
      <alignment/>
    </xf>
    <xf numFmtId="186" fontId="12" fillId="0" borderId="99" xfId="42" applyNumberFormat="1" applyFont="1" applyBorder="1" applyAlignment="1">
      <alignment horizontal="right"/>
    </xf>
    <xf numFmtId="186" fontId="12" fillId="0" borderId="13" xfId="42" applyNumberFormat="1" applyFont="1" applyBorder="1" applyAlignment="1">
      <alignment horizontal="right"/>
    </xf>
    <xf numFmtId="0" fontId="11" fillId="0" borderId="0" xfId="0" applyFont="1" applyAlignment="1">
      <alignment horizontal="center" vertical="top" shrinkToFit="1"/>
    </xf>
    <xf numFmtId="0" fontId="13" fillId="0" borderId="0" xfId="0" applyFont="1" applyFill="1" applyAlignment="1">
      <alignment/>
    </xf>
    <xf numFmtId="0" fontId="13" fillId="0" borderId="59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0" xfId="0" applyFont="1" applyBorder="1" applyAlignment="1">
      <alignment/>
    </xf>
    <xf numFmtId="187" fontId="13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224" fontId="13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0" fillId="0" borderId="0" xfId="0" applyNumberFormat="1" applyFont="1" applyAlignment="1">
      <alignment/>
    </xf>
    <xf numFmtId="224" fontId="13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/>
    </xf>
    <xf numFmtId="224" fontId="0" fillId="0" borderId="0" xfId="0" applyNumberFormat="1" applyFont="1" applyFill="1" applyAlignment="1">
      <alignment/>
    </xf>
    <xf numFmtId="224" fontId="13" fillId="0" borderId="59" xfId="0" applyNumberFormat="1" applyFont="1" applyBorder="1" applyAlignment="1">
      <alignment/>
    </xf>
    <xf numFmtId="224" fontId="0" fillId="0" borderId="59" xfId="0" applyNumberFormat="1" applyFont="1" applyBorder="1" applyAlignment="1">
      <alignment/>
    </xf>
    <xf numFmtId="224" fontId="13" fillId="0" borderId="0" xfId="0" applyNumberFormat="1" applyFont="1" applyBorder="1" applyAlignment="1">
      <alignment/>
    </xf>
    <xf numFmtId="224" fontId="0" fillId="0" borderId="0" xfId="0" applyNumberFormat="1" applyFont="1" applyBorder="1" applyAlignment="1">
      <alignment/>
    </xf>
    <xf numFmtId="224" fontId="13" fillId="0" borderId="60" xfId="0" applyNumberFormat="1" applyFont="1" applyBorder="1" applyAlignment="1">
      <alignment/>
    </xf>
    <xf numFmtId="224" fontId="0" fillId="0" borderId="60" xfId="0" applyNumberFormat="1" applyFont="1" applyBorder="1" applyAlignment="1">
      <alignment/>
    </xf>
    <xf numFmtId="224" fontId="11" fillId="0" borderId="0" xfId="0" applyNumberFormat="1" applyFont="1" applyAlignment="1">
      <alignment/>
    </xf>
    <xf numFmtId="199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223" fontId="11" fillId="0" borderId="0" xfId="0" applyNumberFormat="1" applyFont="1" applyAlignment="1">
      <alignment/>
    </xf>
    <xf numFmtId="225" fontId="13" fillId="0" borderId="0" xfId="0" applyNumberFormat="1" applyFont="1" applyAlignment="1">
      <alignment/>
    </xf>
    <xf numFmtId="186" fontId="13" fillId="0" borderId="0" xfId="42" applyNumberFormat="1" applyFont="1" applyAlignment="1">
      <alignment/>
    </xf>
    <xf numFmtId="223" fontId="4" fillId="0" borderId="0" xfId="0" applyNumberFormat="1" applyFont="1" applyFill="1" applyAlignment="1">
      <alignment/>
    </xf>
    <xf numFmtId="0" fontId="6" fillId="0" borderId="7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78" xfId="0" applyFont="1" applyFill="1" applyBorder="1" applyAlignment="1">
      <alignment/>
    </xf>
    <xf numFmtId="0" fontId="6" fillId="0" borderId="12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48" xfId="0" applyFont="1" applyFill="1" applyBorder="1" applyAlignment="1">
      <alignment/>
    </xf>
    <xf numFmtId="0" fontId="6" fillId="0" borderId="12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10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75" xfId="0" applyFont="1" applyFill="1" applyBorder="1" applyAlignment="1">
      <alignment/>
    </xf>
    <xf numFmtId="0" fontId="6" fillId="0" borderId="101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78" xfId="0" applyFont="1" applyFill="1" applyBorder="1" applyAlignment="1" applyProtection="1">
      <alignment shrinkToFit="1"/>
      <protection locked="0"/>
    </xf>
    <xf numFmtId="3" fontId="6" fillId="0" borderId="126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3" fontId="6" fillId="0" borderId="148" xfId="0" applyNumberFormat="1" applyFont="1" applyFill="1" applyBorder="1" applyAlignment="1" applyProtection="1">
      <alignment/>
      <protection locked="0"/>
    </xf>
    <xf numFmtId="3" fontId="6" fillId="0" borderId="121" xfId="0" applyNumberFormat="1" applyFont="1" applyFill="1" applyBorder="1" applyAlignment="1" applyProtection="1">
      <alignment/>
      <protection locked="0"/>
    </xf>
    <xf numFmtId="3" fontId="6" fillId="0" borderId="42" xfId="0" applyNumberFormat="1" applyFont="1" applyFill="1" applyBorder="1" applyAlignment="1">
      <alignment/>
    </xf>
    <xf numFmtId="3" fontId="6" fillId="0" borderId="89" xfId="0" applyNumberFormat="1" applyFont="1" applyFill="1" applyBorder="1" applyAlignment="1">
      <alignment/>
    </xf>
    <xf numFmtId="186" fontId="6" fillId="0" borderId="89" xfId="0" applyNumberFormat="1" applyFont="1" applyFill="1" applyBorder="1" applyAlignment="1">
      <alignment/>
    </xf>
    <xf numFmtId="0" fontId="6" fillId="0" borderId="8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81" xfId="0" applyFont="1" applyFill="1" applyBorder="1" applyAlignment="1" applyProtection="1">
      <alignment shrinkToFit="1"/>
      <protection locked="0"/>
    </xf>
    <xf numFmtId="3" fontId="6" fillId="0" borderId="39" xfId="0" applyNumberFormat="1" applyFont="1" applyFill="1" applyBorder="1" applyAlignment="1">
      <alignment/>
    </xf>
    <xf numFmtId="3" fontId="6" fillId="0" borderId="136" xfId="0" applyNumberFormat="1" applyFont="1" applyFill="1" applyBorder="1" applyAlignment="1">
      <alignment/>
    </xf>
    <xf numFmtId="186" fontId="6" fillId="0" borderId="136" xfId="0" applyNumberFormat="1" applyFont="1" applyFill="1" applyBorder="1" applyAlignment="1">
      <alignment/>
    </xf>
    <xf numFmtId="0" fontId="6" fillId="0" borderId="12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124" xfId="0" applyFont="1" applyFill="1" applyBorder="1" applyAlignment="1" applyProtection="1">
      <alignment shrinkToFit="1"/>
      <protection locked="0"/>
    </xf>
    <xf numFmtId="3" fontId="6" fillId="0" borderId="108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3" fontId="6" fillId="0" borderId="106" xfId="0" applyNumberFormat="1" applyFont="1" applyFill="1" applyBorder="1" applyAlignment="1" applyProtection="1">
      <alignment/>
      <protection locked="0"/>
    </xf>
    <xf numFmtId="3" fontId="6" fillId="0" borderId="125" xfId="0" applyNumberFormat="1" applyFont="1" applyFill="1" applyBorder="1" applyAlignment="1" applyProtection="1">
      <alignment/>
      <protection locked="0"/>
    </xf>
    <xf numFmtId="3" fontId="6" fillId="0" borderId="48" xfId="0" applyNumberFormat="1" applyFont="1" applyFill="1" applyBorder="1" applyAlignment="1">
      <alignment/>
    </xf>
    <xf numFmtId="3" fontId="6" fillId="0" borderId="138" xfId="0" applyNumberFormat="1" applyFont="1" applyFill="1" applyBorder="1" applyAlignment="1">
      <alignment/>
    </xf>
    <xf numFmtId="186" fontId="6" fillId="0" borderId="138" xfId="0" applyNumberFormat="1" applyFont="1" applyFill="1" applyBorder="1" applyAlignment="1">
      <alignment/>
    </xf>
    <xf numFmtId="0" fontId="6" fillId="0" borderId="76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6" borderId="76" xfId="0" applyFont="1" applyFill="1" applyBorder="1" applyAlignment="1" applyProtection="1">
      <alignment horizontal="center" shrinkToFit="1"/>
      <protection locked="0"/>
    </xf>
    <xf numFmtId="3" fontId="6" fillId="6" borderId="101" xfId="0" applyNumberFormat="1" applyFont="1" applyFill="1" applyBorder="1" applyAlignment="1" applyProtection="1">
      <alignment/>
      <protection locked="0"/>
    </xf>
    <xf numFmtId="3" fontId="6" fillId="6" borderId="54" xfId="0" applyNumberFormat="1" applyFont="1" applyFill="1" applyBorder="1" applyAlignment="1" applyProtection="1">
      <alignment/>
      <protection locked="0"/>
    </xf>
    <xf numFmtId="3" fontId="6" fillId="6" borderId="149" xfId="0" applyNumberFormat="1" applyFont="1" applyFill="1" applyBorder="1" applyAlignment="1" applyProtection="1">
      <alignment/>
      <protection locked="0"/>
    </xf>
    <xf numFmtId="3" fontId="6" fillId="6" borderId="14" xfId="0" applyNumberFormat="1" applyFont="1" applyFill="1" applyBorder="1" applyAlignment="1" applyProtection="1">
      <alignment/>
      <protection locked="0"/>
    </xf>
    <xf numFmtId="3" fontId="6" fillId="6" borderId="44" xfId="0" applyNumberFormat="1" applyFont="1" applyFill="1" applyBorder="1" applyAlignment="1">
      <alignment/>
    </xf>
    <xf numFmtId="3" fontId="6" fillId="6" borderId="132" xfId="0" applyNumberFormat="1" applyFont="1" applyFill="1" applyBorder="1" applyAlignment="1">
      <alignment/>
    </xf>
    <xf numFmtId="186" fontId="6" fillId="6" borderId="132" xfId="0" applyNumberFormat="1" applyFont="1" applyFill="1" applyBorder="1" applyAlignment="1">
      <alignment/>
    </xf>
    <xf numFmtId="0" fontId="6" fillId="0" borderId="123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3" fontId="6" fillId="0" borderId="145" xfId="0" applyNumberFormat="1" applyFont="1" applyFill="1" applyBorder="1" applyAlignment="1" applyProtection="1">
      <alignment/>
      <protection locked="0"/>
    </xf>
    <xf numFmtId="3" fontId="6" fillId="0" borderId="45" xfId="0" applyNumberFormat="1" applyFont="1" applyFill="1" applyBorder="1" applyAlignment="1" applyProtection="1">
      <alignment/>
      <protection locked="0"/>
    </xf>
    <xf numFmtId="3" fontId="6" fillId="0" borderId="94" xfId="0" applyNumberFormat="1" applyFont="1" applyFill="1" applyBorder="1" applyAlignment="1" applyProtection="1">
      <alignment/>
      <protection locked="0"/>
    </xf>
    <xf numFmtId="3" fontId="6" fillId="0" borderId="14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>
      <alignment/>
    </xf>
    <xf numFmtId="3" fontId="6" fillId="0" borderId="135" xfId="0" applyNumberFormat="1" applyFont="1" applyFill="1" applyBorder="1" applyAlignment="1">
      <alignment/>
    </xf>
    <xf numFmtId="186" fontId="6" fillId="0" borderId="135" xfId="0" applyNumberFormat="1" applyFont="1" applyFill="1" applyBorder="1" applyAlignment="1">
      <alignment/>
    </xf>
    <xf numFmtId="0" fontId="6" fillId="0" borderId="8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33" borderId="82" xfId="0" applyFont="1" applyFill="1" applyBorder="1" applyAlignment="1" applyProtection="1">
      <alignment shrinkToFit="1"/>
      <protection locked="0"/>
    </xf>
    <xf numFmtId="3" fontId="6" fillId="0" borderId="100" xfId="0" applyNumberFormat="1" applyFont="1" applyFill="1" applyBorder="1" applyAlignment="1" applyProtection="1">
      <alignment/>
      <protection locked="0"/>
    </xf>
    <xf numFmtId="3" fontId="6" fillId="0" borderId="25" xfId="0" applyNumberFormat="1" applyFont="1" applyFill="1" applyBorder="1" applyAlignment="1" applyProtection="1">
      <alignment/>
      <protection locked="0"/>
    </xf>
    <xf numFmtId="3" fontId="6" fillId="0" borderId="107" xfId="0" applyNumberFormat="1" applyFont="1" applyFill="1" applyBorder="1" applyAlignment="1" applyProtection="1">
      <alignment/>
      <protection locked="0"/>
    </xf>
    <xf numFmtId="3" fontId="6" fillId="0" borderId="23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>
      <alignment/>
    </xf>
    <xf numFmtId="3" fontId="6" fillId="0" borderId="139" xfId="0" applyNumberFormat="1" applyFont="1" applyFill="1" applyBorder="1" applyAlignment="1">
      <alignment/>
    </xf>
    <xf numFmtId="186" fontId="6" fillId="0" borderId="139" xfId="0" applyNumberFormat="1" applyFont="1" applyFill="1" applyBorder="1" applyAlignment="1">
      <alignment/>
    </xf>
    <xf numFmtId="0" fontId="6" fillId="0" borderId="8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6" borderId="83" xfId="0" applyFont="1" applyFill="1" applyBorder="1" applyAlignment="1" applyProtection="1">
      <alignment horizontal="center" shrinkToFit="1"/>
      <protection locked="0"/>
    </xf>
    <xf numFmtId="3" fontId="6" fillId="6" borderId="127" xfId="0" applyNumberFormat="1" applyFont="1" applyFill="1" applyBorder="1" applyAlignment="1" applyProtection="1">
      <alignment/>
      <protection locked="0"/>
    </xf>
    <xf numFmtId="3" fontId="6" fillId="6" borderId="52" xfId="0" applyNumberFormat="1" applyFont="1" applyFill="1" applyBorder="1" applyAlignment="1" applyProtection="1">
      <alignment/>
      <protection locked="0"/>
    </xf>
    <xf numFmtId="3" fontId="6" fillId="6" borderId="150" xfId="0" applyNumberFormat="1" applyFont="1" applyFill="1" applyBorder="1" applyAlignment="1" applyProtection="1">
      <alignment/>
      <protection locked="0"/>
    </xf>
    <xf numFmtId="3" fontId="6" fillId="6" borderId="130" xfId="0" applyNumberFormat="1" applyFont="1" applyFill="1" applyBorder="1" applyAlignment="1" applyProtection="1">
      <alignment/>
      <protection locked="0"/>
    </xf>
    <xf numFmtId="3" fontId="6" fillId="6" borderId="43" xfId="0" applyNumberFormat="1" applyFont="1" applyFill="1" applyBorder="1" applyAlignment="1">
      <alignment/>
    </xf>
    <xf numFmtId="3" fontId="6" fillId="6" borderId="133" xfId="0" applyNumberFormat="1" applyFont="1" applyFill="1" applyBorder="1" applyAlignment="1">
      <alignment/>
    </xf>
    <xf numFmtId="186" fontId="6" fillId="6" borderId="133" xfId="0" applyNumberFormat="1" applyFont="1" applyFill="1" applyBorder="1" applyAlignment="1">
      <alignment/>
    </xf>
    <xf numFmtId="0" fontId="6" fillId="33" borderId="81" xfId="0" applyFont="1" applyFill="1" applyBorder="1" applyAlignment="1" applyProtection="1">
      <alignment shrinkToFit="1"/>
      <protection locked="0"/>
    </xf>
    <xf numFmtId="3" fontId="6" fillId="0" borderId="95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96" xfId="0" applyNumberFormat="1" applyFont="1" applyFill="1" applyBorder="1" applyAlignment="1" applyProtection="1">
      <alignment horizontal="right"/>
      <protection locked="0"/>
    </xf>
    <xf numFmtId="3" fontId="6" fillId="0" borderId="122" xfId="0" applyNumberFormat="1" applyFont="1" applyFill="1" applyBorder="1" applyAlignment="1" applyProtection="1">
      <alignment horizontal="right"/>
      <protection locked="0"/>
    </xf>
    <xf numFmtId="0" fontId="6" fillId="6" borderId="76" xfId="0" applyFont="1" applyFill="1" applyBorder="1" applyAlignment="1">
      <alignment horizontal="center" shrinkToFit="1"/>
    </xf>
    <xf numFmtId="0" fontId="6" fillId="0" borderId="123" xfId="0" applyFont="1" applyFill="1" applyBorder="1" applyAlignment="1" applyProtection="1">
      <alignment horizontal="center"/>
      <protection locked="0"/>
    </xf>
    <xf numFmtId="0" fontId="6" fillId="0" borderId="123" xfId="0" applyFont="1" applyFill="1" applyBorder="1" applyAlignment="1">
      <alignment horizontal="left" shrinkToFit="1"/>
    </xf>
    <xf numFmtId="3" fontId="6" fillId="0" borderId="1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6" fillId="0" borderId="144" xfId="0" applyNumberFormat="1" applyFont="1" applyFill="1" applyBorder="1" applyAlignment="1">
      <alignment/>
    </xf>
    <xf numFmtId="0" fontId="6" fillId="0" borderId="81" xfId="0" applyFont="1" applyFill="1" applyBorder="1" applyAlignment="1" applyProtection="1">
      <alignment horizontal="center"/>
      <protection locked="0"/>
    </xf>
    <xf numFmtId="0" fontId="6" fillId="0" borderId="82" xfId="0" applyFont="1" applyFill="1" applyBorder="1" applyAlignment="1" applyProtection="1">
      <alignment horizontal="center"/>
      <protection locked="0"/>
    </xf>
    <xf numFmtId="0" fontId="6" fillId="0" borderId="82" xfId="0" applyFont="1" applyFill="1" applyBorder="1" applyAlignment="1">
      <alignment horizontal="left" shrinkToFit="1"/>
    </xf>
    <xf numFmtId="3" fontId="6" fillId="0" borderId="100" xfId="0" applyNumberFormat="1" applyFont="1" applyFill="1" applyBorder="1" applyAlignment="1">
      <alignment/>
    </xf>
    <xf numFmtId="3" fontId="6" fillId="0" borderId="25" xfId="0" applyNumberFormat="1" applyFont="1" applyFill="1" applyBorder="1" applyAlignment="1">
      <alignment/>
    </xf>
    <xf numFmtId="3" fontId="6" fillId="0" borderId="107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0" fontId="6" fillId="0" borderId="83" xfId="0" applyFont="1" applyFill="1" applyBorder="1" applyAlignment="1" applyProtection="1">
      <alignment horizontal="center"/>
      <protection locked="0"/>
    </xf>
    <xf numFmtId="0" fontId="6" fillId="0" borderId="82" xfId="0" applyFont="1" applyFill="1" applyBorder="1" applyAlignment="1" applyProtection="1">
      <alignment shrinkToFit="1"/>
      <protection locked="0"/>
    </xf>
    <xf numFmtId="0" fontId="6" fillId="6" borderId="83" xfId="0" applyFont="1" applyFill="1" applyBorder="1" applyAlignment="1">
      <alignment horizontal="center" shrinkToFit="1"/>
    </xf>
    <xf numFmtId="3" fontId="6" fillId="6" borderId="127" xfId="0" applyNumberFormat="1" applyFont="1" applyFill="1" applyBorder="1" applyAlignment="1">
      <alignment/>
    </xf>
    <xf numFmtId="3" fontId="6" fillId="6" borderId="52" xfId="0" applyNumberFormat="1" applyFont="1" applyFill="1" applyBorder="1" applyAlignment="1">
      <alignment/>
    </xf>
    <xf numFmtId="3" fontId="6" fillId="6" borderId="150" xfId="0" applyNumberFormat="1" applyFont="1" applyFill="1" applyBorder="1" applyAlignment="1">
      <alignment/>
    </xf>
    <xf numFmtId="3" fontId="6" fillId="6" borderId="130" xfId="0" applyNumberFormat="1" applyFont="1" applyFill="1" applyBorder="1" applyAlignment="1">
      <alignment/>
    </xf>
    <xf numFmtId="0" fontId="6" fillId="0" borderId="140" xfId="0" applyFont="1" applyFill="1" applyBorder="1" applyAlignment="1">
      <alignment horizontal="center"/>
    </xf>
    <xf numFmtId="0" fontId="6" fillId="0" borderId="140" xfId="0" applyFont="1" applyFill="1" applyBorder="1" applyAlignment="1" applyProtection="1">
      <alignment horizontal="center"/>
      <protection locked="0"/>
    </xf>
    <xf numFmtId="0" fontId="6" fillId="0" borderId="140" xfId="0" applyFont="1" applyFill="1" applyBorder="1" applyAlignment="1" applyProtection="1">
      <alignment shrinkToFit="1"/>
      <protection locked="0"/>
    </xf>
    <xf numFmtId="3" fontId="6" fillId="0" borderId="146" xfId="0" applyNumberFormat="1" applyFont="1" applyFill="1" applyBorder="1" applyAlignment="1" applyProtection="1">
      <alignment/>
      <protection locked="0"/>
    </xf>
    <xf numFmtId="3" fontId="6" fillId="0" borderId="141" xfId="0" applyNumberFormat="1" applyFont="1" applyFill="1" applyBorder="1" applyAlignment="1" applyProtection="1">
      <alignment/>
      <protection locked="0"/>
    </xf>
    <xf numFmtId="3" fontId="6" fillId="0" borderId="151" xfId="0" applyNumberFormat="1" applyFont="1" applyFill="1" applyBorder="1" applyAlignment="1" applyProtection="1">
      <alignment/>
      <protection locked="0"/>
    </xf>
    <xf numFmtId="3" fontId="6" fillId="0" borderId="109" xfId="0" applyNumberFormat="1" applyFont="1" applyFill="1" applyBorder="1" applyAlignment="1" applyProtection="1">
      <alignment/>
      <protection locked="0"/>
    </xf>
    <xf numFmtId="3" fontId="6" fillId="0" borderId="142" xfId="0" applyNumberFormat="1" applyFont="1" applyFill="1" applyBorder="1" applyAlignment="1">
      <alignment/>
    </xf>
    <xf numFmtId="3" fontId="6" fillId="0" borderId="143" xfId="0" applyNumberFormat="1" applyFont="1" applyFill="1" applyBorder="1" applyAlignment="1">
      <alignment/>
    </xf>
    <xf numFmtId="186" fontId="6" fillId="0" borderId="143" xfId="0" applyNumberFormat="1" applyFont="1" applyFill="1" applyBorder="1" applyAlignment="1">
      <alignment/>
    </xf>
    <xf numFmtId="0" fontId="6" fillId="0" borderId="76" xfId="0" applyFont="1" applyFill="1" applyBorder="1" applyAlignment="1" applyProtection="1">
      <alignment horizontal="center"/>
      <protection locked="0"/>
    </xf>
    <xf numFmtId="3" fontId="6" fillId="6" borderId="101" xfId="0" applyNumberFormat="1" applyFont="1" applyFill="1" applyBorder="1" applyAlignment="1">
      <alignment/>
    </xf>
    <xf numFmtId="3" fontId="6" fillId="6" borderId="54" xfId="0" applyNumberFormat="1" applyFont="1" applyFill="1" applyBorder="1" applyAlignment="1">
      <alignment/>
    </xf>
    <xf numFmtId="3" fontId="6" fillId="6" borderId="149" xfId="0" applyNumberFormat="1" applyFont="1" applyFill="1" applyBorder="1" applyAlignment="1">
      <alignment/>
    </xf>
    <xf numFmtId="3" fontId="6" fillId="6" borderId="14" xfId="0" applyNumberFormat="1" applyFont="1" applyFill="1" applyBorder="1" applyAlignment="1">
      <alignment/>
    </xf>
    <xf numFmtId="0" fontId="6" fillId="6" borderId="85" xfId="0" applyFont="1" applyFill="1" applyBorder="1" applyAlignment="1">
      <alignment horizontal="center"/>
    </xf>
    <xf numFmtId="0" fontId="6" fillId="6" borderId="85" xfId="0" applyFont="1" applyFill="1" applyBorder="1" applyAlignment="1">
      <alignment/>
    </xf>
    <xf numFmtId="3" fontId="6" fillId="6" borderId="36" xfId="0" applyNumberFormat="1" applyFont="1" applyFill="1" applyBorder="1" applyAlignment="1">
      <alignment/>
    </xf>
    <xf numFmtId="3" fontId="6" fillId="6" borderId="64" xfId="0" applyNumberFormat="1" applyFont="1" applyFill="1" applyBorder="1" applyAlignment="1">
      <alignment/>
    </xf>
    <xf numFmtId="186" fontId="6" fillId="6" borderId="64" xfId="0" applyNumberFormat="1" applyFont="1" applyFill="1" applyBorder="1" applyAlignment="1">
      <alignment/>
    </xf>
    <xf numFmtId="3" fontId="6" fillId="0" borderId="123" xfId="0" applyNumberFormat="1" applyFont="1" applyFill="1" applyBorder="1" applyAlignment="1" applyProtection="1">
      <alignment horizontal="center"/>
      <protection locked="0"/>
    </xf>
    <xf numFmtId="0" fontId="6" fillId="0" borderId="124" xfId="0" applyFont="1" applyFill="1" applyBorder="1" applyAlignment="1" applyProtection="1">
      <alignment horizontal="center"/>
      <protection locked="0"/>
    </xf>
    <xf numFmtId="0" fontId="6" fillId="0" borderId="123" xfId="0" applyFont="1" applyFill="1" applyBorder="1" applyAlignment="1">
      <alignment shrinkToFit="1"/>
    </xf>
    <xf numFmtId="38" fontId="6" fillId="0" borderId="145" xfId="50" applyFont="1" applyFill="1" applyBorder="1" applyAlignment="1">
      <alignment vertical="center"/>
    </xf>
    <xf numFmtId="38" fontId="6" fillId="0" borderId="45" xfId="50" applyFont="1" applyFill="1" applyBorder="1" applyAlignment="1">
      <alignment vertical="center"/>
    </xf>
    <xf numFmtId="38" fontId="6" fillId="0" borderId="94" xfId="50" applyFont="1" applyFill="1" applyBorder="1" applyAlignment="1">
      <alignment vertical="center"/>
    </xf>
    <xf numFmtId="38" fontId="6" fillId="0" borderId="144" xfId="50" applyFont="1" applyFill="1" applyBorder="1" applyAlignment="1">
      <alignment vertical="center"/>
    </xf>
    <xf numFmtId="0" fontId="6" fillId="0" borderId="81" xfId="0" applyFont="1" applyFill="1" applyBorder="1" applyAlignment="1">
      <alignment shrinkToFit="1"/>
    </xf>
    <xf numFmtId="38" fontId="6" fillId="0" borderId="95" xfId="50" applyFont="1" applyFill="1" applyBorder="1" applyAlignment="1">
      <alignment vertical="center"/>
    </xf>
    <xf numFmtId="38" fontId="6" fillId="0" borderId="37" xfId="50" applyFont="1" applyFill="1" applyBorder="1" applyAlignment="1">
      <alignment vertical="center"/>
    </xf>
    <xf numFmtId="38" fontId="6" fillId="0" borderId="96" xfId="50" applyFont="1" applyFill="1" applyBorder="1" applyAlignment="1">
      <alignment vertical="center"/>
    </xf>
    <xf numFmtId="38" fontId="6" fillId="0" borderId="122" xfId="50" applyFont="1" applyFill="1" applyBorder="1" applyAlignment="1">
      <alignment vertical="center"/>
    </xf>
    <xf numFmtId="0" fontId="6" fillId="33" borderId="82" xfId="0" applyFont="1" applyFill="1" applyBorder="1" applyAlignment="1">
      <alignment shrinkToFit="1"/>
    </xf>
    <xf numFmtId="38" fontId="6" fillId="0" borderId="100" xfId="50" applyFont="1" applyFill="1" applyBorder="1" applyAlignment="1">
      <alignment vertical="center"/>
    </xf>
    <xf numFmtId="38" fontId="6" fillId="0" borderId="25" xfId="50" applyFont="1" applyFill="1" applyBorder="1" applyAlignment="1">
      <alignment vertical="center"/>
    </xf>
    <xf numFmtId="38" fontId="6" fillId="0" borderId="107" xfId="50" applyFont="1" applyFill="1" applyBorder="1" applyAlignment="1">
      <alignment vertical="center"/>
    </xf>
    <xf numFmtId="38" fontId="6" fillId="0" borderId="23" xfId="50" applyFont="1" applyFill="1" applyBorder="1" applyAlignment="1">
      <alignment vertical="center"/>
    </xf>
    <xf numFmtId="0" fontId="6" fillId="0" borderId="83" xfId="0" applyFont="1" applyFill="1" applyBorder="1" applyAlignment="1" applyProtection="1">
      <alignment/>
      <protection locked="0"/>
    </xf>
    <xf numFmtId="0" fontId="6" fillId="0" borderId="78" xfId="0" applyFont="1" applyFill="1" applyBorder="1" applyAlignment="1" applyProtection="1">
      <alignment horizontal="center"/>
      <protection locked="0"/>
    </xf>
    <xf numFmtId="0" fontId="6" fillId="0" borderId="78" xfId="0" applyFont="1" applyFill="1" applyBorder="1" applyAlignment="1">
      <alignment horizontal="left" shrinkToFit="1"/>
    </xf>
    <xf numFmtId="38" fontId="6" fillId="0" borderId="126" xfId="50" applyFont="1" applyFill="1" applyBorder="1" applyAlignment="1">
      <alignment/>
    </xf>
    <xf numFmtId="38" fontId="6" fillId="0" borderId="12" xfId="50" applyFont="1" applyFill="1" applyBorder="1" applyAlignment="1">
      <alignment/>
    </xf>
    <xf numFmtId="38" fontId="6" fillId="0" borderId="148" xfId="50" applyFont="1" applyFill="1" applyBorder="1" applyAlignment="1">
      <alignment/>
    </xf>
    <xf numFmtId="38" fontId="6" fillId="0" borderId="121" xfId="50" applyFont="1" applyFill="1" applyBorder="1" applyAlignment="1">
      <alignment/>
    </xf>
    <xf numFmtId="0" fontId="6" fillId="6" borderId="85" xfId="0" applyFont="1" applyFill="1" applyBorder="1" applyAlignment="1">
      <alignment/>
    </xf>
    <xf numFmtId="0" fontId="6" fillId="6" borderId="85" xfId="0" applyFont="1" applyFill="1" applyBorder="1" applyAlignment="1">
      <alignment horizontal="center" shrinkToFit="1"/>
    </xf>
    <xf numFmtId="3" fontId="6" fillId="6" borderId="128" xfId="0" applyNumberFormat="1" applyFont="1" applyFill="1" applyBorder="1" applyAlignment="1">
      <alignment/>
    </xf>
    <xf numFmtId="3" fontId="6" fillId="6" borderId="41" xfId="0" applyNumberFormat="1" applyFont="1" applyFill="1" applyBorder="1" applyAlignment="1">
      <alignment/>
    </xf>
    <xf numFmtId="3" fontId="6" fillId="6" borderId="87" xfId="0" applyNumberFormat="1" applyFont="1" applyFill="1" applyBorder="1" applyAlignment="1">
      <alignment/>
    </xf>
    <xf numFmtId="3" fontId="6" fillId="6" borderId="86" xfId="0" applyNumberFormat="1" applyFont="1" applyFill="1" applyBorder="1" applyAlignment="1">
      <alignment/>
    </xf>
    <xf numFmtId="3" fontId="6" fillId="6" borderId="10" xfId="0" applyNumberFormat="1" applyFont="1" applyFill="1" applyBorder="1" applyAlignment="1">
      <alignment/>
    </xf>
    <xf numFmtId="3" fontId="6" fillId="6" borderId="134" xfId="0" applyNumberFormat="1" applyFont="1" applyFill="1" applyBorder="1" applyAlignment="1">
      <alignment/>
    </xf>
    <xf numFmtId="186" fontId="6" fillId="6" borderId="134" xfId="0" applyNumberFormat="1" applyFont="1" applyFill="1" applyBorder="1" applyAlignment="1">
      <alignment/>
    </xf>
    <xf numFmtId="3" fontId="6" fillId="0" borderId="145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94" xfId="0" applyNumberFormat="1" applyFont="1" applyFill="1" applyBorder="1" applyAlignment="1">
      <alignment/>
    </xf>
    <xf numFmtId="3" fontId="6" fillId="0" borderId="144" xfId="0" applyNumberFormat="1" applyFont="1" applyFill="1" applyBorder="1" applyAlignment="1">
      <alignment/>
    </xf>
    <xf numFmtId="0" fontId="6" fillId="0" borderId="81" xfId="0" applyFont="1" applyFill="1" applyBorder="1" applyAlignment="1" applyProtection="1">
      <alignment horizontal="center" vertical="center" wrapText="1"/>
      <protection locked="0"/>
    </xf>
    <xf numFmtId="0" fontId="6" fillId="0" borderId="124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vertical="center" textRotation="255"/>
    </xf>
    <xf numFmtId="0" fontId="6" fillId="6" borderId="75" xfId="0" applyFont="1" applyFill="1" applyBorder="1" applyAlignment="1" applyProtection="1">
      <alignment horizontal="center" shrinkToFit="1"/>
      <protection locked="0"/>
    </xf>
    <xf numFmtId="3" fontId="6" fillId="6" borderId="102" xfId="0" applyNumberFormat="1" applyFont="1" applyFill="1" applyBorder="1" applyAlignment="1" applyProtection="1">
      <alignment/>
      <protection locked="0"/>
    </xf>
    <xf numFmtId="3" fontId="6" fillId="6" borderId="26" xfId="0" applyNumberFormat="1" applyFont="1" applyFill="1" applyBorder="1" applyAlignment="1" applyProtection="1">
      <alignment/>
      <protection locked="0"/>
    </xf>
    <xf numFmtId="3" fontId="6" fillId="6" borderId="88" xfId="0" applyNumberFormat="1" applyFont="1" applyFill="1" applyBorder="1" applyAlignment="1" applyProtection="1">
      <alignment/>
      <protection locked="0"/>
    </xf>
    <xf numFmtId="3" fontId="6" fillId="6" borderId="0" xfId="0" applyNumberFormat="1" applyFont="1" applyFill="1" applyBorder="1" applyAlignment="1" applyProtection="1">
      <alignment/>
      <protection locked="0"/>
    </xf>
    <xf numFmtId="0" fontId="6" fillId="0" borderId="81" xfId="0" applyFont="1" applyFill="1" applyBorder="1" applyAlignment="1" applyProtection="1">
      <alignment horizontal="left" shrinkToFit="1"/>
      <protection locked="0"/>
    </xf>
    <xf numFmtId="0" fontId="6" fillId="6" borderId="85" xfId="0" applyFont="1" applyFill="1" applyBorder="1" applyAlignment="1">
      <alignment vertical="center" textRotation="255"/>
    </xf>
    <xf numFmtId="3" fontId="6" fillId="6" borderId="128" xfId="0" applyNumberFormat="1" applyFont="1" applyFill="1" applyBorder="1" applyAlignment="1">
      <alignment/>
    </xf>
    <xf numFmtId="3" fontId="6" fillId="6" borderId="41" xfId="0" applyNumberFormat="1" applyFont="1" applyFill="1" applyBorder="1" applyAlignment="1">
      <alignment/>
    </xf>
    <xf numFmtId="3" fontId="6" fillId="6" borderId="88" xfId="0" applyNumberFormat="1" applyFont="1" applyFill="1" applyBorder="1" applyAlignment="1">
      <alignment/>
    </xf>
    <xf numFmtId="3" fontId="6" fillId="6" borderId="0" xfId="0" applyNumberFormat="1" applyFont="1" applyFill="1" applyBorder="1" applyAlignment="1">
      <alignment/>
    </xf>
    <xf numFmtId="3" fontId="6" fillId="6" borderId="87" xfId="0" applyNumberFormat="1" applyFont="1" applyFill="1" applyBorder="1" applyAlignment="1">
      <alignment/>
    </xf>
    <xf numFmtId="3" fontId="6" fillId="6" borderId="86" xfId="0" applyNumberFormat="1" applyFont="1" applyFill="1" applyBorder="1" applyAlignment="1">
      <alignment/>
    </xf>
    <xf numFmtId="0" fontId="6" fillId="0" borderId="123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83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38" fontId="6" fillId="6" borderId="76" xfId="50" applyFont="1" applyFill="1" applyBorder="1" applyAlignment="1">
      <alignment horizontal="center" shrinkToFit="1"/>
    </xf>
    <xf numFmtId="38" fontId="6" fillId="6" borderId="101" xfId="50" applyFont="1" applyFill="1" applyBorder="1" applyAlignment="1">
      <alignment/>
    </xf>
    <xf numFmtId="38" fontId="6" fillId="6" borderId="54" xfId="50" applyFont="1" applyFill="1" applyBorder="1" applyAlignment="1">
      <alignment/>
    </xf>
    <xf numFmtId="38" fontId="6" fillId="6" borderId="149" xfId="50" applyFont="1" applyFill="1" applyBorder="1" applyAlignment="1">
      <alignment/>
    </xf>
    <xf numFmtId="38" fontId="6" fillId="6" borderId="14" xfId="50" applyFont="1" applyFill="1" applyBorder="1" applyAlignment="1">
      <alignment/>
    </xf>
    <xf numFmtId="0" fontId="6" fillId="0" borderId="83" xfId="0" applyFont="1" applyFill="1" applyBorder="1" applyAlignment="1" applyProtection="1">
      <alignment vertical="center"/>
      <protection locked="0"/>
    </xf>
    <xf numFmtId="38" fontId="6" fillId="6" borderId="83" xfId="50" applyFont="1" applyFill="1" applyBorder="1" applyAlignment="1">
      <alignment horizontal="center" shrinkToFit="1"/>
    </xf>
    <xf numFmtId="0" fontId="6" fillId="6" borderId="75" xfId="0" applyFont="1" applyFill="1" applyBorder="1" applyAlignment="1">
      <alignment horizontal="center" shrinkToFit="1"/>
    </xf>
    <xf numFmtId="3" fontId="6" fillId="6" borderId="102" xfId="0" applyNumberFormat="1" applyFont="1" applyFill="1" applyBorder="1" applyAlignment="1">
      <alignment/>
    </xf>
    <xf numFmtId="3" fontId="6" fillId="6" borderId="26" xfId="0" applyNumberFormat="1" applyFont="1" applyFill="1" applyBorder="1" applyAlignment="1">
      <alignment/>
    </xf>
    <xf numFmtId="38" fontId="6" fillId="6" borderId="127" xfId="50" applyFont="1" applyFill="1" applyBorder="1" applyAlignment="1">
      <alignment/>
    </xf>
    <xf numFmtId="38" fontId="6" fillId="6" borderId="51" xfId="50" applyFont="1" applyFill="1" applyBorder="1" applyAlignment="1">
      <alignment/>
    </xf>
    <xf numFmtId="38" fontId="6" fillId="6" borderId="150" xfId="50" applyFont="1" applyFill="1" applyBorder="1" applyAlignment="1">
      <alignment/>
    </xf>
    <xf numFmtId="38" fontId="6" fillId="6" borderId="52" xfId="50" applyFont="1" applyFill="1" applyBorder="1" applyAlignment="1">
      <alignment/>
    </xf>
    <xf numFmtId="38" fontId="6" fillId="6" borderId="130" xfId="50" applyFont="1" applyFill="1" applyBorder="1" applyAlignment="1">
      <alignment/>
    </xf>
    <xf numFmtId="0" fontId="6" fillId="0" borderId="123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vertical="center"/>
    </xf>
    <xf numFmtId="0" fontId="6" fillId="0" borderId="82" xfId="0" applyFont="1" applyFill="1" applyBorder="1" applyAlignment="1">
      <alignment horizontal="center" vertical="center"/>
    </xf>
    <xf numFmtId="38" fontId="6" fillId="0" borderId="145" xfId="50" applyFont="1" applyFill="1" applyBorder="1" applyAlignment="1" applyProtection="1">
      <alignment horizontal="right"/>
      <protection locked="0"/>
    </xf>
    <xf numFmtId="38" fontId="6" fillId="0" borderId="45" xfId="50" applyFont="1" applyFill="1" applyBorder="1" applyAlignment="1" applyProtection="1">
      <alignment horizontal="right"/>
      <protection locked="0"/>
    </xf>
    <xf numFmtId="38" fontId="6" fillId="0" borderId="94" xfId="50" applyFont="1" applyFill="1" applyBorder="1" applyAlignment="1" applyProtection="1">
      <alignment horizontal="right"/>
      <protection locked="0"/>
    </xf>
    <xf numFmtId="38" fontId="6" fillId="0" borderId="144" xfId="50" applyFont="1" applyFill="1" applyBorder="1" applyAlignment="1" applyProtection="1">
      <alignment horizontal="right"/>
      <protection locked="0"/>
    </xf>
    <xf numFmtId="38" fontId="6" fillId="0" borderId="95" xfId="50" applyFont="1" applyFill="1" applyBorder="1" applyAlignment="1" applyProtection="1">
      <alignment horizontal="right"/>
      <protection locked="0"/>
    </xf>
    <xf numFmtId="38" fontId="6" fillId="0" borderId="37" xfId="50" applyFont="1" applyFill="1" applyBorder="1" applyAlignment="1" applyProtection="1">
      <alignment horizontal="right"/>
      <protection locked="0"/>
    </xf>
    <xf numFmtId="38" fontId="6" fillId="0" borderId="96" xfId="50" applyFont="1" applyFill="1" applyBorder="1" applyAlignment="1" applyProtection="1">
      <alignment horizontal="right"/>
      <protection locked="0"/>
    </xf>
    <xf numFmtId="38" fontId="6" fillId="0" borderId="122" xfId="50" applyFont="1" applyFill="1" applyBorder="1" applyAlignment="1" applyProtection="1">
      <alignment horizontal="right"/>
      <protection locked="0"/>
    </xf>
    <xf numFmtId="38" fontId="6" fillId="6" borderId="127" xfId="50" applyFont="1" applyFill="1" applyBorder="1" applyAlignment="1">
      <alignment horizontal="right"/>
    </xf>
    <xf numFmtId="38" fontId="6" fillId="6" borderId="52" xfId="50" applyFont="1" applyFill="1" applyBorder="1" applyAlignment="1">
      <alignment horizontal="right"/>
    </xf>
    <xf numFmtId="38" fontId="6" fillId="6" borderId="150" xfId="50" applyFont="1" applyFill="1" applyBorder="1" applyAlignment="1">
      <alignment horizontal="right"/>
    </xf>
    <xf numFmtId="38" fontId="6" fillId="6" borderId="130" xfId="50" applyFont="1" applyFill="1" applyBorder="1" applyAlignment="1">
      <alignment horizontal="right"/>
    </xf>
    <xf numFmtId="0" fontId="29" fillId="0" borderId="123" xfId="0" applyFont="1" applyFill="1" applyBorder="1" applyAlignment="1" applyProtection="1">
      <alignment horizontal="center" vertical="center"/>
      <protection locked="0"/>
    </xf>
    <xf numFmtId="0" fontId="6" fillId="33" borderId="124" xfId="0" applyFont="1" applyFill="1" applyBorder="1" applyAlignment="1" applyProtection="1">
      <alignment shrinkToFit="1"/>
      <protection locked="0"/>
    </xf>
    <xf numFmtId="38" fontId="6" fillId="6" borderId="101" xfId="50" applyFont="1" applyFill="1" applyBorder="1" applyAlignment="1">
      <alignment horizontal="right"/>
    </xf>
    <xf numFmtId="38" fontId="6" fillId="6" borderId="54" xfId="50" applyFont="1" applyFill="1" applyBorder="1" applyAlignment="1">
      <alignment horizontal="right"/>
    </xf>
    <xf numFmtId="38" fontId="6" fillId="6" borderId="149" xfId="50" applyFont="1" applyFill="1" applyBorder="1" applyAlignment="1">
      <alignment horizontal="right"/>
    </xf>
    <xf numFmtId="38" fontId="6" fillId="6" borderId="14" xfId="50" applyFont="1" applyFill="1" applyBorder="1" applyAlignment="1">
      <alignment horizontal="right"/>
    </xf>
    <xf numFmtId="38" fontId="6" fillId="0" borderId="145" xfId="50" applyFont="1" applyFill="1" applyBorder="1" applyAlignment="1" applyProtection="1">
      <alignment/>
      <protection locked="0"/>
    </xf>
    <xf numFmtId="38" fontId="6" fillId="0" borderId="45" xfId="50" applyFont="1" applyFill="1" applyBorder="1" applyAlignment="1" applyProtection="1">
      <alignment/>
      <protection locked="0"/>
    </xf>
    <xf numFmtId="38" fontId="6" fillId="0" borderId="94" xfId="50" applyFont="1" applyFill="1" applyBorder="1" applyAlignment="1" applyProtection="1">
      <alignment/>
      <protection locked="0"/>
    </xf>
    <xf numFmtId="38" fontId="6" fillId="0" borderId="144" xfId="50" applyFont="1" applyFill="1" applyBorder="1" applyAlignment="1" applyProtection="1">
      <alignment/>
      <protection locked="0"/>
    </xf>
    <xf numFmtId="38" fontId="6" fillId="0" borderId="95" xfId="50" applyFont="1" applyFill="1" applyBorder="1" applyAlignment="1" applyProtection="1">
      <alignment/>
      <protection locked="0"/>
    </xf>
    <xf numFmtId="38" fontId="6" fillId="0" borderId="37" xfId="50" applyFont="1" applyFill="1" applyBorder="1" applyAlignment="1" applyProtection="1">
      <alignment/>
      <protection locked="0"/>
    </xf>
    <xf numFmtId="38" fontId="6" fillId="0" borderId="96" xfId="50" applyFont="1" applyFill="1" applyBorder="1" applyAlignment="1" applyProtection="1">
      <alignment/>
      <protection locked="0"/>
    </xf>
    <xf numFmtId="38" fontId="6" fillId="0" borderId="122" xfId="50" applyFont="1" applyFill="1" applyBorder="1" applyAlignment="1" applyProtection="1">
      <alignment/>
      <protection locked="0"/>
    </xf>
    <xf numFmtId="0" fontId="6" fillId="33" borderId="81" xfId="0" applyFont="1" applyFill="1" applyBorder="1" applyAlignment="1">
      <alignment horizontal="left" shrinkToFit="1"/>
    </xf>
    <xf numFmtId="0" fontId="6" fillId="0" borderId="83" xfId="0" applyFont="1" applyFill="1" applyBorder="1" applyAlignment="1">
      <alignment horizontal="center" vertical="center"/>
    </xf>
    <xf numFmtId="0" fontId="29" fillId="6" borderId="85" xfId="0" applyFont="1" applyFill="1" applyBorder="1" applyAlignment="1" applyProtection="1">
      <alignment horizontal="center" vertical="top"/>
      <protection locked="0"/>
    </xf>
    <xf numFmtId="0" fontId="6" fillId="6" borderId="85" xfId="0" applyFont="1" applyFill="1" applyBorder="1" applyAlignment="1" applyProtection="1">
      <alignment horizontal="center" shrinkToFit="1"/>
      <protection locked="0"/>
    </xf>
    <xf numFmtId="38" fontId="6" fillId="6" borderId="128" xfId="50" applyFont="1" applyFill="1" applyBorder="1" applyAlignment="1" applyProtection="1">
      <alignment horizontal="right"/>
      <protection locked="0"/>
    </xf>
    <xf numFmtId="38" fontId="6" fillId="6" borderId="41" xfId="50" applyFont="1" applyFill="1" applyBorder="1" applyAlignment="1" applyProtection="1">
      <alignment horizontal="right"/>
      <protection locked="0"/>
    </xf>
    <xf numFmtId="38" fontId="6" fillId="6" borderId="88" xfId="50" applyFont="1" applyFill="1" applyBorder="1" applyAlignment="1" applyProtection="1">
      <alignment horizontal="right"/>
      <protection locked="0"/>
    </xf>
    <xf numFmtId="38" fontId="6" fillId="6" borderId="0" xfId="50" applyFont="1" applyFill="1" applyBorder="1" applyAlignment="1" applyProtection="1">
      <alignment horizontal="right"/>
      <protection locked="0"/>
    </xf>
    <xf numFmtId="38" fontId="6" fillId="6" borderId="36" xfId="50" applyFont="1" applyFill="1" applyBorder="1" applyAlignment="1" applyProtection="1">
      <alignment horizontal="right"/>
      <protection locked="0"/>
    </xf>
    <xf numFmtId="38" fontId="6" fillId="0" borderId="145" xfId="0" applyNumberFormat="1" applyFont="1" applyFill="1" applyBorder="1" applyAlignment="1" applyProtection="1">
      <alignment/>
      <protection locked="0"/>
    </xf>
    <xf numFmtId="38" fontId="6" fillId="0" borderId="45" xfId="0" applyNumberFormat="1" applyFont="1" applyFill="1" applyBorder="1" applyAlignment="1" applyProtection="1">
      <alignment/>
      <protection locked="0"/>
    </xf>
    <xf numFmtId="38" fontId="6" fillId="0" borderId="94" xfId="0" applyNumberFormat="1" applyFont="1" applyFill="1" applyBorder="1" applyAlignment="1" applyProtection="1">
      <alignment/>
      <protection locked="0"/>
    </xf>
    <xf numFmtId="38" fontId="6" fillId="0" borderId="144" xfId="0" applyNumberFormat="1" applyFont="1" applyFill="1" applyBorder="1" applyAlignment="1" applyProtection="1">
      <alignment/>
      <protection locked="0"/>
    </xf>
    <xf numFmtId="38" fontId="6" fillId="0" borderId="95" xfId="0" applyNumberFormat="1" applyFont="1" applyFill="1" applyBorder="1" applyAlignment="1" applyProtection="1">
      <alignment/>
      <protection locked="0"/>
    </xf>
    <xf numFmtId="38" fontId="6" fillId="0" borderId="37" xfId="0" applyNumberFormat="1" applyFont="1" applyFill="1" applyBorder="1" applyAlignment="1" applyProtection="1">
      <alignment/>
      <protection locked="0"/>
    </xf>
    <xf numFmtId="38" fontId="6" fillId="0" borderId="96" xfId="0" applyNumberFormat="1" applyFont="1" applyFill="1" applyBorder="1" applyAlignment="1" applyProtection="1">
      <alignment/>
      <protection locked="0"/>
    </xf>
    <xf numFmtId="38" fontId="6" fillId="0" borderId="122" xfId="0" applyNumberFormat="1" applyFont="1" applyFill="1" applyBorder="1" applyAlignment="1" applyProtection="1">
      <alignment/>
      <protection locked="0"/>
    </xf>
    <xf numFmtId="38" fontId="6" fillId="0" borderId="100" xfId="50" applyNumberFormat="1" applyFont="1" applyFill="1" applyBorder="1" applyAlignment="1" applyProtection="1">
      <alignment/>
      <protection locked="0"/>
    </xf>
    <xf numFmtId="38" fontId="6" fillId="0" borderId="25" xfId="50" applyNumberFormat="1" applyFont="1" applyFill="1" applyBorder="1" applyAlignment="1" applyProtection="1">
      <alignment/>
      <protection locked="0"/>
    </xf>
    <xf numFmtId="38" fontId="6" fillId="0" borderId="107" xfId="50" applyNumberFormat="1" applyFont="1" applyFill="1" applyBorder="1" applyAlignment="1" applyProtection="1">
      <alignment/>
      <protection locked="0"/>
    </xf>
    <xf numFmtId="38" fontId="6" fillId="0" borderId="23" xfId="50" applyNumberFormat="1" applyFont="1" applyFill="1" applyBorder="1" applyAlignment="1" applyProtection="1">
      <alignment/>
      <protection locked="0"/>
    </xf>
    <xf numFmtId="0" fontId="6" fillId="0" borderId="83" xfId="0" applyFont="1" applyFill="1" applyBorder="1" applyAlignment="1">
      <alignment/>
    </xf>
    <xf numFmtId="3" fontId="6" fillId="6" borderId="44" xfId="0" applyNumberFormat="1" applyFont="1" applyFill="1" applyBorder="1" applyAlignment="1" applyProtection="1">
      <alignment/>
      <protection locked="0"/>
    </xf>
    <xf numFmtId="3" fontId="6" fillId="6" borderId="132" xfId="0" applyNumberFormat="1" applyFont="1" applyFill="1" applyBorder="1" applyAlignment="1" applyProtection="1">
      <alignment/>
      <protection locked="0"/>
    </xf>
    <xf numFmtId="3" fontId="6" fillId="6" borderId="43" xfId="0" applyNumberFormat="1" applyFont="1" applyFill="1" applyBorder="1" applyAlignment="1" applyProtection="1">
      <alignment/>
      <protection locked="0"/>
    </xf>
    <xf numFmtId="3" fontId="6" fillId="6" borderId="133" xfId="0" applyNumberFormat="1" applyFont="1" applyFill="1" applyBorder="1" applyAlignment="1" applyProtection="1">
      <alignment/>
      <protection locked="0"/>
    </xf>
    <xf numFmtId="0" fontId="6" fillId="6" borderId="78" xfId="0" applyFont="1" applyFill="1" applyBorder="1" applyAlignment="1">
      <alignment horizontal="center"/>
    </xf>
    <xf numFmtId="0" fontId="6" fillId="6" borderId="78" xfId="0" applyFont="1" applyFill="1" applyBorder="1" applyAlignment="1" applyProtection="1">
      <alignment horizontal="center" shrinkToFit="1"/>
      <protection locked="0"/>
    </xf>
    <xf numFmtId="3" fontId="6" fillId="6" borderId="126" xfId="0" applyNumberFormat="1" applyFont="1" applyFill="1" applyBorder="1" applyAlignment="1" applyProtection="1">
      <alignment/>
      <protection locked="0"/>
    </xf>
    <xf numFmtId="3" fontId="6" fillId="6" borderId="12" xfId="0" applyNumberFormat="1" applyFont="1" applyFill="1" applyBorder="1" applyAlignment="1" applyProtection="1">
      <alignment/>
      <protection locked="0"/>
    </xf>
    <xf numFmtId="3" fontId="6" fillId="6" borderId="36" xfId="0" applyNumberFormat="1" applyFont="1" applyFill="1" applyBorder="1" applyAlignment="1" applyProtection="1">
      <alignment/>
      <protection locked="0"/>
    </xf>
    <xf numFmtId="3" fontId="6" fillId="6" borderId="64" xfId="0" applyNumberFormat="1" applyFont="1" applyFill="1" applyBorder="1" applyAlignment="1" applyProtection="1">
      <alignment/>
      <protection locked="0"/>
    </xf>
    <xf numFmtId="3" fontId="6" fillId="6" borderId="128" xfId="0" applyNumberFormat="1" applyFont="1" applyFill="1" applyBorder="1" applyAlignment="1" applyProtection="1">
      <alignment/>
      <protection locked="0"/>
    </xf>
    <xf numFmtId="3" fontId="6" fillId="6" borderId="41" xfId="0" applyNumberFormat="1" applyFont="1" applyFill="1" applyBorder="1" applyAlignment="1" applyProtection="1">
      <alignment/>
      <protection locked="0"/>
    </xf>
    <xf numFmtId="3" fontId="6" fillId="6" borderId="87" xfId="0" applyNumberFormat="1" applyFont="1" applyFill="1" applyBorder="1" applyAlignment="1" applyProtection="1">
      <alignment/>
      <protection locked="0"/>
    </xf>
    <xf numFmtId="3" fontId="6" fillId="6" borderId="86" xfId="0" applyNumberFormat="1" applyFont="1" applyFill="1" applyBorder="1" applyAlignment="1" applyProtection="1">
      <alignment/>
      <protection locked="0"/>
    </xf>
    <xf numFmtId="3" fontId="6" fillId="6" borderId="10" xfId="0" applyNumberFormat="1" applyFont="1" applyFill="1" applyBorder="1" applyAlignment="1" applyProtection="1">
      <alignment/>
      <protection locked="0"/>
    </xf>
    <xf numFmtId="3" fontId="6" fillId="6" borderId="134" xfId="0" applyNumberFormat="1" applyFont="1" applyFill="1" applyBorder="1" applyAlignment="1" applyProtection="1">
      <alignment/>
      <protection locked="0"/>
    </xf>
    <xf numFmtId="0" fontId="6" fillId="0" borderId="123" xfId="0" applyFont="1" applyFill="1" applyBorder="1" applyAlignment="1" applyProtection="1">
      <alignment horizontal="left" shrinkToFit="1"/>
      <protection locked="0"/>
    </xf>
    <xf numFmtId="0" fontId="6" fillId="33" borderId="82" xfId="0" applyFont="1" applyFill="1" applyBorder="1" applyAlignment="1" applyProtection="1">
      <alignment horizontal="left" shrinkToFit="1"/>
      <protection locked="0"/>
    </xf>
    <xf numFmtId="0" fontId="6" fillId="0" borderId="81" xfId="0" applyFont="1" applyFill="1" applyBorder="1" applyAlignment="1">
      <alignment vertical="center" shrinkToFit="1"/>
    </xf>
    <xf numFmtId="0" fontId="6" fillId="33" borderId="81" xfId="0" applyFont="1" applyFill="1" applyBorder="1" applyAlignment="1" applyProtection="1">
      <alignment horizontal="left" shrinkToFit="1"/>
      <protection locked="0"/>
    </xf>
    <xf numFmtId="0" fontId="6" fillId="33" borderId="81" xfId="0" applyFont="1" applyFill="1" applyBorder="1" applyAlignment="1">
      <alignment vertical="center" shrinkToFit="1"/>
    </xf>
    <xf numFmtId="0" fontId="6" fillId="6" borderId="83" xfId="0" applyFont="1" applyFill="1" applyBorder="1" applyAlignment="1" applyProtection="1">
      <alignment horizontal="center"/>
      <protection locked="0"/>
    </xf>
    <xf numFmtId="0" fontId="6" fillId="6" borderId="86" xfId="0" applyFont="1" applyFill="1" applyBorder="1" applyAlignment="1">
      <alignment horizontal="center" shrinkToFit="1"/>
    </xf>
    <xf numFmtId="3" fontId="6" fillId="6" borderId="148" xfId="0" applyNumberFormat="1" applyFont="1" applyFill="1" applyBorder="1" applyAlignment="1">
      <alignment/>
    </xf>
    <xf numFmtId="3" fontId="6" fillId="6" borderId="121" xfId="0" applyNumberFormat="1" applyFont="1" applyFill="1" applyBorder="1" applyAlignment="1">
      <alignment/>
    </xf>
    <xf numFmtId="3" fontId="6" fillId="6" borderId="42" xfId="0" applyNumberFormat="1" applyFont="1" applyFill="1" applyBorder="1" applyAlignment="1">
      <alignment/>
    </xf>
    <xf numFmtId="3" fontId="6" fillId="6" borderId="89" xfId="0" applyNumberFormat="1" applyFont="1" applyFill="1" applyBorder="1" applyAlignment="1">
      <alignment/>
    </xf>
    <xf numFmtId="186" fontId="6" fillId="6" borderId="89" xfId="0" applyNumberFormat="1" applyFont="1" applyFill="1" applyBorder="1" applyAlignment="1">
      <alignment/>
    </xf>
    <xf numFmtId="0" fontId="31" fillId="0" borderId="0" xfId="0" applyFont="1" applyAlignment="1">
      <alignment horizontal="justify"/>
    </xf>
    <xf numFmtId="0" fontId="0" fillId="0" borderId="0" xfId="0" applyAlignment="1">
      <alignment/>
    </xf>
    <xf numFmtId="0" fontId="33" fillId="0" borderId="0" xfId="0" applyFont="1" applyAlignment="1">
      <alignment horizontal="justify"/>
    </xf>
    <xf numFmtId="0" fontId="33" fillId="0" borderId="152" xfId="0" applyFont="1" applyBorder="1" applyAlignment="1">
      <alignment horizontal="justify"/>
    </xf>
    <xf numFmtId="0" fontId="0" fillId="0" borderId="153" xfId="0" applyBorder="1" applyAlignment="1">
      <alignment/>
    </xf>
    <xf numFmtId="0" fontId="0" fillId="0" borderId="154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57" xfId="0" applyBorder="1" applyAlignment="1">
      <alignment/>
    </xf>
    <xf numFmtId="0" fontId="6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3" fontId="6" fillId="0" borderId="39" xfId="0" applyNumberFormat="1" applyFont="1" applyFill="1" applyBorder="1" applyAlignment="1">
      <alignment horizontal="right"/>
    </xf>
    <xf numFmtId="3" fontId="6" fillId="0" borderId="136" xfId="0" applyNumberFormat="1" applyFont="1" applyFill="1" applyBorder="1" applyAlignment="1">
      <alignment horizontal="right"/>
    </xf>
    <xf numFmtId="186" fontId="6" fillId="0" borderId="136" xfId="0" applyNumberFormat="1" applyFont="1" applyFill="1" applyBorder="1" applyAlignment="1">
      <alignment horizontal="right"/>
    </xf>
    <xf numFmtId="0" fontId="6" fillId="0" borderId="124" xfId="0" applyFont="1" applyFill="1" applyBorder="1" applyAlignment="1">
      <alignment shrinkToFit="1"/>
    </xf>
    <xf numFmtId="3" fontId="6" fillId="0" borderId="48" xfId="0" applyNumberFormat="1" applyFont="1" applyFill="1" applyBorder="1" applyAlignment="1">
      <alignment horizontal="right"/>
    </xf>
    <xf numFmtId="3" fontId="6" fillId="0" borderId="138" xfId="0" applyNumberFormat="1" applyFont="1" applyFill="1" applyBorder="1" applyAlignment="1">
      <alignment horizontal="right"/>
    </xf>
    <xf numFmtId="186" fontId="6" fillId="0" borderId="138" xfId="0" applyNumberFormat="1" applyFont="1" applyFill="1" applyBorder="1" applyAlignment="1">
      <alignment horizontal="right"/>
    </xf>
    <xf numFmtId="3" fontId="6" fillId="0" borderId="108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106" xfId="0" applyNumberFormat="1" applyFont="1" applyFill="1" applyBorder="1" applyAlignment="1" applyProtection="1">
      <alignment horizontal="right"/>
      <protection locked="0"/>
    </xf>
    <xf numFmtId="3" fontId="6" fillId="0" borderId="125" xfId="0" applyNumberFormat="1" applyFont="1" applyFill="1" applyBorder="1" applyAlignment="1" applyProtection="1">
      <alignment horizontal="right"/>
      <protection locked="0"/>
    </xf>
    <xf numFmtId="3" fontId="6" fillId="0" borderId="145" xfId="0" applyNumberFormat="1" applyFont="1" applyFill="1" applyBorder="1" applyAlignment="1" applyProtection="1">
      <alignment horizontal="right"/>
      <protection locked="0"/>
    </xf>
    <xf numFmtId="3" fontId="6" fillId="0" borderId="45" xfId="0" applyNumberFormat="1" applyFont="1" applyFill="1" applyBorder="1" applyAlignment="1" applyProtection="1">
      <alignment horizontal="right"/>
      <protection locked="0"/>
    </xf>
    <xf numFmtId="3" fontId="6" fillId="0" borderId="94" xfId="0" applyNumberFormat="1" applyFont="1" applyFill="1" applyBorder="1" applyAlignment="1" applyProtection="1">
      <alignment horizontal="right"/>
      <protection locked="0"/>
    </xf>
    <xf numFmtId="3" fontId="6" fillId="0" borderId="144" xfId="0" applyNumberFormat="1" applyFont="1" applyFill="1" applyBorder="1" applyAlignment="1" applyProtection="1">
      <alignment horizontal="right"/>
      <protection locked="0"/>
    </xf>
    <xf numFmtId="186" fontId="6" fillId="0" borderId="135" xfId="0" applyNumberFormat="1" applyFont="1" applyFill="1" applyBorder="1" applyAlignment="1">
      <alignment horizontal="right"/>
    </xf>
    <xf numFmtId="3" fontId="6" fillId="0" borderId="46" xfId="0" applyNumberFormat="1" applyFont="1" applyFill="1" applyBorder="1" applyAlignment="1">
      <alignment horizontal="right"/>
    </xf>
    <xf numFmtId="3" fontId="6" fillId="0" borderId="135" xfId="0" applyNumberFormat="1" applyFont="1" applyFill="1" applyBorder="1" applyAlignment="1">
      <alignment horizontal="right"/>
    </xf>
    <xf numFmtId="3" fontId="6" fillId="0" borderId="47" xfId="0" applyNumberFormat="1" applyFont="1" applyFill="1" applyBorder="1" applyAlignment="1">
      <alignment horizontal="right"/>
    </xf>
    <xf numFmtId="3" fontId="6" fillId="0" borderId="139" xfId="0" applyNumberFormat="1" applyFont="1" applyFill="1" applyBorder="1" applyAlignment="1">
      <alignment horizontal="right"/>
    </xf>
    <xf numFmtId="186" fontId="6" fillId="0" borderId="139" xfId="0" applyNumberFormat="1" applyFont="1" applyFill="1" applyBorder="1" applyAlignment="1">
      <alignment horizontal="right"/>
    </xf>
    <xf numFmtId="38" fontId="4" fillId="0" borderId="0" xfId="0" applyNumberFormat="1" applyFont="1" applyFill="1" applyAlignment="1">
      <alignment/>
    </xf>
    <xf numFmtId="0" fontId="6" fillId="0" borderId="124" xfId="0" applyFont="1" applyFill="1" applyBorder="1" applyAlignment="1" applyProtection="1">
      <alignment horizontal="left" shrinkToFit="1"/>
      <protection locked="0"/>
    </xf>
    <xf numFmtId="3" fontId="6" fillId="6" borderId="36" xfId="50" applyNumberFormat="1" applyFont="1" applyFill="1" applyBorder="1" applyAlignment="1" applyProtection="1">
      <alignment horizontal="right"/>
      <protection locked="0"/>
    </xf>
    <xf numFmtId="3" fontId="6" fillId="0" borderId="136" xfId="0" applyNumberFormat="1" applyFont="1" applyFill="1" applyBorder="1" applyAlignment="1" applyProtection="1">
      <alignment/>
      <protection locked="0"/>
    </xf>
    <xf numFmtId="0" fontId="6" fillId="0" borderId="82" xfId="0" applyFont="1" applyFill="1" applyBorder="1" applyAlignment="1">
      <alignment shrinkToFit="1"/>
    </xf>
    <xf numFmtId="3" fontId="6" fillId="0" borderId="139" xfId="0" applyNumberFormat="1" applyFont="1" applyFill="1" applyBorder="1" applyAlignment="1" applyProtection="1">
      <alignment/>
      <protection locked="0"/>
    </xf>
    <xf numFmtId="0" fontId="4" fillId="0" borderId="81" xfId="0" applyFont="1" applyFill="1" applyBorder="1" applyAlignment="1">
      <alignment horizontal="left" shrinkToFit="1"/>
    </xf>
    <xf numFmtId="3" fontId="4" fillId="0" borderId="95" xfId="0" applyNumberFormat="1" applyFont="1" applyFill="1" applyBorder="1" applyAlignment="1" applyProtection="1">
      <alignment horizontal="right"/>
      <protection locked="0"/>
    </xf>
    <xf numFmtId="3" fontId="4" fillId="0" borderId="37" xfId="0" applyNumberFormat="1" applyFont="1" applyFill="1" applyBorder="1" applyAlignment="1" applyProtection="1">
      <alignment horizontal="right"/>
      <protection locked="0"/>
    </xf>
    <xf numFmtId="3" fontId="4" fillId="0" borderId="136" xfId="0" applyNumberFormat="1" applyFont="1" applyFill="1" applyBorder="1" applyAlignment="1" applyProtection="1">
      <alignment horizontal="right"/>
      <protection locked="0"/>
    </xf>
    <xf numFmtId="3" fontId="4" fillId="0" borderId="122" xfId="0" applyNumberFormat="1" applyFont="1" applyFill="1" applyBorder="1" applyAlignment="1" applyProtection="1">
      <alignment horizontal="right"/>
      <protection locked="0"/>
    </xf>
    <xf numFmtId="0" fontId="4" fillId="0" borderId="124" xfId="0" applyFont="1" applyFill="1" applyBorder="1" applyAlignment="1" applyProtection="1">
      <alignment shrinkToFit="1"/>
      <protection locked="0"/>
    </xf>
    <xf numFmtId="3" fontId="4" fillId="0" borderId="48" xfId="0" applyNumberFormat="1" applyFont="1" applyFill="1" applyBorder="1" applyAlignment="1">
      <alignment horizontal="right"/>
    </xf>
    <xf numFmtId="3" fontId="4" fillId="0" borderId="138" xfId="0" applyNumberFormat="1" applyFont="1" applyFill="1" applyBorder="1" applyAlignment="1">
      <alignment horizontal="right"/>
    </xf>
    <xf numFmtId="186" fontId="4" fillId="0" borderId="138" xfId="0" applyNumberFormat="1" applyFont="1" applyFill="1" applyBorder="1" applyAlignment="1">
      <alignment horizontal="right"/>
    </xf>
    <xf numFmtId="0" fontId="4" fillId="0" borderId="81" xfId="0" applyFont="1" applyFill="1" applyBorder="1" applyAlignment="1" applyProtection="1">
      <alignment horizontal="left" shrinkToFit="1"/>
      <protection locked="0"/>
    </xf>
    <xf numFmtId="0" fontId="6" fillId="0" borderId="124" xfId="65" applyFont="1" applyFill="1" applyBorder="1" applyAlignment="1" applyProtection="1">
      <alignment shrinkToFit="1"/>
      <protection locked="0"/>
    </xf>
    <xf numFmtId="3" fontId="6" fillId="6" borderId="64" xfId="50" applyNumberFormat="1" applyFont="1" applyFill="1" applyBorder="1" applyAlignment="1" applyProtection="1">
      <alignment horizontal="right"/>
      <protection locked="0"/>
    </xf>
    <xf numFmtId="186" fontId="4" fillId="0" borderId="139" xfId="0" applyNumberFormat="1" applyFont="1" applyFill="1" applyBorder="1" applyAlignment="1">
      <alignment horizontal="right"/>
    </xf>
    <xf numFmtId="186" fontId="4" fillId="6" borderId="133" xfId="0" applyNumberFormat="1" applyFont="1" applyFill="1" applyBorder="1" applyAlignment="1">
      <alignment horizontal="right"/>
    </xf>
    <xf numFmtId="0" fontId="6" fillId="0" borderId="76" xfId="0" applyFont="1" applyFill="1" applyBorder="1" applyAlignment="1">
      <alignment/>
    </xf>
    <xf numFmtId="0" fontId="6" fillId="0" borderId="14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132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Alignment="1">
      <alignment/>
    </xf>
    <xf numFmtId="0" fontId="34" fillId="0" borderId="158" xfId="0" applyFont="1" applyBorder="1" applyAlignment="1">
      <alignment horizontal="left" vertical="center" indent="1"/>
    </xf>
    <xf numFmtId="0" fontId="34" fillId="0" borderId="0" xfId="0" applyFont="1" applyBorder="1" applyAlignment="1">
      <alignment horizontal="left" vertical="center" indent="1"/>
    </xf>
    <xf numFmtId="0" fontId="34" fillId="0" borderId="159" xfId="0" applyFont="1" applyBorder="1" applyAlignment="1">
      <alignment horizontal="left" vertical="center" inden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60" xfId="0" applyFont="1" applyBorder="1" applyAlignment="1">
      <alignment horizontal="center" vertical="center"/>
    </xf>
    <xf numFmtId="0" fontId="11" fillId="0" borderId="161" xfId="0" applyFont="1" applyBorder="1" applyAlignment="1">
      <alignment horizontal="center" vertical="center"/>
    </xf>
    <xf numFmtId="0" fontId="11" fillId="0" borderId="16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/>
    </xf>
    <xf numFmtId="0" fontId="0" fillId="0" borderId="161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0" xfId="0" applyFont="1" applyFill="1" applyBorder="1" applyAlignment="1">
      <alignment horizontal="center" vertical="center"/>
    </xf>
    <xf numFmtId="0" fontId="11" fillId="0" borderId="16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0" borderId="2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30" fillId="6" borderId="85" xfId="0" applyFont="1" applyFill="1" applyBorder="1" applyAlignment="1">
      <alignment horizontal="center"/>
    </xf>
    <xf numFmtId="0" fontId="30" fillId="6" borderId="86" xfId="0" applyFont="1" applyFill="1" applyBorder="1" applyAlignment="1">
      <alignment horizontal="center"/>
    </xf>
    <xf numFmtId="0" fontId="21" fillId="0" borderId="0" xfId="0" applyFont="1" applyFill="1" applyAlignment="1">
      <alignment horizontal="left" shrinkToFit="1"/>
    </xf>
    <xf numFmtId="0" fontId="10" fillId="6" borderId="85" xfId="0" applyFont="1" applyFill="1" applyBorder="1" applyAlignment="1">
      <alignment horizontal="center"/>
    </xf>
    <xf numFmtId="0" fontId="10" fillId="6" borderId="86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11" fillId="0" borderId="25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177" fontId="12" fillId="0" borderId="25" xfId="0" applyNumberFormat="1" applyFont="1" applyBorder="1" applyAlignment="1">
      <alignment horizontal="left"/>
    </xf>
    <xf numFmtId="177" fontId="12" fillId="0" borderId="37" xfId="0" applyNumberFormat="1" applyFont="1" applyBorder="1" applyAlignment="1">
      <alignment horizontal="left"/>
    </xf>
    <xf numFmtId="178" fontId="12" fillId="0" borderId="37" xfId="0" applyNumberFormat="1" applyFont="1" applyBorder="1" applyAlignment="1">
      <alignment horizontal="left"/>
    </xf>
    <xf numFmtId="177" fontId="12" fillId="0" borderId="104" xfId="0" applyNumberFormat="1" applyFont="1" applyBorder="1" applyAlignment="1">
      <alignment horizontal="left"/>
    </xf>
    <xf numFmtId="0" fontId="11" fillId="0" borderId="147" xfId="0" applyFont="1" applyBorder="1" applyAlignment="1">
      <alignment horizontal="center" vertical="center" textRotation="255" shrinkToFit="1"/>
    </xf>
    <xf numFmtId="0" fontId="11" fillId="0" borderId="100" xfId="0" applyFont="1" applyBorder="1" applyAlignment="1">
      <alignment horizontal="center" vertical="center" textRotation="255" shrinkToFit="1"/>
    </xf>
    <xf numFmtId="0" fontId="11" fillId="0" borderId="163" xfId="0" applyFont="1" applyBorder="1" applyAlignment="1">
      <alignment horizontal="center" vertical="center" textRotation="255" shrinkToFit="1"/>
    </xf>
    <xf numFmtId="0" fontId="11" fillId="0" borderId="95" xfId="0" applyFont="1" applyBorder="1" applyAlignment="1">
      <alignment horizontal="center" vertical="center" textRotation="255" shrinkToFit="1"/>
    </xf>
    <xf numFmtId="0" fontId="11" fillId="0" borderId="108" xfId="0" applyFont="1" applyBorder="1" applyAlignment="1">
      <alignment horizontal="center" vertical="center" textRotation="255" shrinkToFit="1"/>
    </xf>
    <xf numFmtId="0" fontId="11" fillId="6" borderId="145" xfId="0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1" fillId="0" borderId="100" xfId="0" applyFont="1" applyBorder="1" applyAlignment="1">
      <alignment horizontal="left" shrinkToFit="1"/>
    </xf>
    <xf numFmtId="0" fontId="11" fillId="0" borderId="37" xfId="0" applyFont="1" applyBorder="1" applyAlignment="1">
      <alignment horizontal="left" shrinkToFit="1"/>
    </xf>
    <xf numFmtId="0" fontId="11" fillId="0" borderId="102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178" fontId="12" fillId="0" borderId="25" xfId="0" applyNumberFormat="1" applyFont="1" applyBorder="1" applyAlignment="1">
      <alignment horizontal="left"/>
    </xf>
    <xf numFmtId="177" fontId="12" fillId="0" borderId="27" xfId="0" applyNumberFormat="1" applyFont="1" applyBorder="1" applyAlignment="1">
      <alignment horizontal="left"/>
    </xf>
    <xf numFmtId="178" fontId="12" fillId="0" borderId="38" xfId="0" applyNumberFormat="1" applyFont="1" applyBorder="1" applyAlignment="1">
      <alignment horizontal="left"/>
    </xf>
    <xf numFmtId="0" fontId="11" fillId="0" borderId="117" xfId="0" applyFont="1" applyBorder="1" applyAlignment="1">
      <alignment horizontal="left" shrinkToFit="1"/>
    </xf>
    <xf numFmtId="0" fontId="11" fillId="0" borderId="49" xfId="0" applyFont="1" applyBorder="1" applyAlignment="1">
      <alignment horizontal="left" shrinkToFit="1"/>
    </xf>
    <xf numFmtId="177" fontId="12" fillId="0" borderId="37" xfId="0" applyNumberFormat="1" applyFont="1" applyBorder="1" applyAlignment="1">
      <alignment horizontal="left" shrinkToFit="1"/>
    </xf>
    <xf numFmtId="177" fontId="12" fillId="0" borderId="104" xfId="0" applyNumberFormat="1" applyFont="1" applyBorder="1" applyAlignment="1">
      <alignment horizontal="left" shrinkToFit="1"/>
    </xf>
    <xf numFmtId="178" fontId="12" fillId="0" borderId="25" xfId="0" applyNumberFormat="1" applyFont="1" applyBorder="1" applyAlignment="1">
      <alignment horizontal="left" shrinkToFit="1"/>
    </xf>
    <xf numFmtId="177" fontId="12" fillId="0" borderId="27" xfId="0" applyNumberFormat="1" applyFont="1" applyBorder="1" applyAlignment="1">
      <alignment horizontal="left" shrinkToFit="1"/>
    </xf>
    <xf numFmtId="178" fontId="12" fillId="0" borderId="37" xfId="0" applyNumberFormat="1" applyFont="1" applyBorder="1" applyAlignment="1">
      <alignment horizontal="left" shrinkToFit="1"/>
    </xf>
    <xf numFmtId="0" fontId="11" fillId="0" borderId="164" xfId="0" applyFont="1" applyBorder="1" applyAlignment="1">
      <alignment horizontal="center" vertical="center" textRotation="255" shrinkToFit="1"/>
    </xf>
    <xf numFmtId="0" fontId="11" fillId="0" borderId="102" xfId="0" applyFont="1" applyBorder="1" applyAlignment="1">
      <alignment horizontal="center" vertical="center" textRotation="255" shrinkToFit="1"/>
    </xf>
    <xf numFmtId="0" fontId="11" fillId="0" borderId="101" xfId="0" applyFont="1" applyBorder="1" applyAlignment="1">
      <alignment horizontal="center" vertical="center" textRotation="255" shrinkToFit="1"/>
    </xf>
    <xf numFmtId="177" fontId="12" fillId="0" borderId="38" xfId="0" applyNumberFormat="1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1" fillId="0" borderId="147" xfId="0" applyFont="1" applyBorder="1" applyAlignment="1">
      <alignment horizontal="left" shrinkToFit="1"/>
    </xf>
    <xf numFmtId="0" fontId="11" fillId="0" borderId="27" xfId="0" applyFont="1" applyBorder="1" applyAlignment="1">
      <alignment horizontal="left" shrinkToFit="1"/>
    </xf>
    <xf numFmtId="0" fontId="11" fillId="0" borderId="38" xfId="0" applyFont="1" applyBorder="1" applyAlignment="1">
      <alignment horizontal="left" shrinkToFit="1"/>
    </xf>
    <xf numFmtId="0" fontId="11" fillId="0" borderId="123" xfId="0" applyFont="1" applyBorder="1" applyAlignment="1">
      <alignment horizontal="left" shrinkToFit="1"/>
    </xf>
    <xf numFmtId="0" fontId="11" fillId="0" borderId="144" xfId="0" applyFont="1" applyBorder="1" applyAlignment="1">
      <alignment horizontal="left" shrinkToFit="1"/>
    </xf>
    <xf numFmtId="0" fontId="11" fillId="0" borderId="56" xfId="0" applyFont="1" applyBorder="1" applyAlignment="1">
      <alignment horizontal="left" shrinkToFit="1"/>
    </xf>
    <xf numFmtId="0" fontId="11" fillId="0" borderId="25" xfId="0" applyFont="1" applyBorder="1" applyAlignment="1">
      <alignment horizontal="left" shrinkToFit="1"/>
    </xf>
    <xf numFmtId="178" fontId="12" fillId="0" borderId="98" xfId="0" applyNumberFormat="1" applyFont="1" applyBorder="1" applyAlignment="1">
      <alignment horizontal="left" shrinkToFit="1"/>
    </xf>
    <xf numFmtId="0" fontId="11" fillId="0" borderId="98" xfId="0" applyFont="1" applyBorder="1" applyAlignment="1">
      <alignment horizontal="left"/>
    </xf>
    <xf numFmtId="0" fontId="11" fillId="0" borderId="163" xfId="0" applyFont="1" applyBorder="1" applyAlignment="1">
      <alignment horizontal="left" shrinkToFit="1"/>
    </xf>
    <xf numFmtId="0" fontId="11" fillId="0" borderId="104" xfId="0" applyFont="1" applyBorder="1" applyAlignment="1">
      <alignment horizontal="left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観光地点等名簿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123825</xdr:rowOff>
    </xdr:from>
    <xdr:to>
      <xdr:col>0</xdr:col>
      <xdr:colOff>295275</xdr:colOff>
      <xdr:row>30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30567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123825</xdr:rowOff>
    </xdr:from>
    <xdr:to>
      <xdr:col>0</xdr:col>
      <xdr:colOff>295275</xdr:colOff>
      <xdr:row>31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553325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95250</xdr:rowOff>
    </xdr:from>
    <xdr:to>
      <xdr:col>0</xdr:col>
      <xdr:colOff>352425</xdr:colOff>
      <xdr:row>31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7150" y="752475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95250</xdr:rowOff>
    </xdr:from>
    <xdr:to>
      <xdr:col>0</xdr:col>
      <xdr:colOff>295275</xdr:colOff>
      <xdr:row>31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7524750"/>
          <a:ext cx="295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1672\f\20&#35251;&#20809;&#20225;&#30011;&#25285;&#24403;\&#9734;&#39640;&#27211;\&#35251;&#20809;&#32113;&#35336;\H24\&#9733;&#9733;&#9733;&#65320;&#65298;&#65300;&#24180;&#20998;&#38598;&#35336;\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gifu.lg.jp/kanko-bussan/shiru/kanko-tokei/23kekka.data/H22&#24180;4-6&#26376;&#26032;&#22522;&#28310;&#12395;&#12424;&#12427;&#38598;&#35336;&#65288;&#25903;&#25588;&#12484;&#12540;&#12523;&#65289;\&#9733;&#25512;&#35336;&#25903;&#25588;&#12484;&#12540;&#12523;&#12304;&#22235;&#21322;&#26399;&#12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%20&#35251;&#20809;&#32113;&#35336;\H26\&#9733;&#24179;&#25104;&#65298;&#65302;&#24180;&#24230;&#23696;&#38428;&#30476;&#35251;&#20809;&#20837;&#36796;&#23458;&#32113;&#35336;&#35519;&#26619;\&#65308;&#34920;6H25&#25968;&#20516;&#20462;&#27491;&#65310;&#9733;&#65320;&#65298;&#65302;&#24180;&#23696;&#38428;&#30476;&#35251;&#20809;&#20837;&#36796;&#23458;&#32113;&#35336;&#35519;&#26619;&#38598;&#35336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_前提"/>
      <sheetName val="入力_名簿"/>
      <sheetName val="入力_調査票"/>
      <sheetName val="構成率"/>
      <sheetName val="構成率・パック県外除く"/>
      <sheetName val="訪問地点数"/>
      <sheetName val="平均宿泊施設数"/>
      <sheetName val="実家・キャンプ場等利用補正係数"/>
      <sheetName val="消費額"/>
      <sheetName val="出力_統計量"/>
      <sheetName val="出力_共有様式"/>
      <sheetName val="work対象月"/>
      <sheetName val="work調査地点"/>
      <sheetName val="work名簿"/>
      <sheetName val="work調査票"/>
      <sheetName val="拡大係数"/>
      <sheetName val="宿泊客数"/>
      <sheetName val="集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1,2"/>
      <sheetName val="表3,4"/>
      <sheetName val="表5,6"/>
      <sheetName val="表7,8"/>
      <sheetName val="(表9＆表11)"/>
      <sheetName val="（訪問地点数・宿泊数）"/>
      <sheetName val="(表9月別)"/>
      <sheetName val="(表9)"/>
      <sheetName val="表10"/>
      <sheetName val="(表11月別)"/>
      <sheetName val="(表11)"/>
      <sheetName val="表12"/>
      <sheetName val="表13"/>
      <sheetName val="①日帰り"/>
      <sheetName val="②宿泊"/>
      <sheetName val="③四半期別"/>
      <sheetName val="④居住地"/>
      <sheetName val="⑤男女年齢"/>
      <sheetName val="⑥利用交通"/>
      <sheetName val="⑦同行者人数"/>
      <sheetName val="⑧同行者別"/>
      <sheetName val="⑨観光地分類別"/>
      <sheetName val="⑩消費額(1)"/>
      <sheetName val="⑪消費額(2)"/>
    </sheetNames>
    <sheetDataSet>
      <sheetData sheetId="19">
        <row r="44">
          <cell r="C44">
            <v>734763</v>
          </cell>
          <cell r="D44">
            <v>4714795</v>
          </cell>
          <cell r="E44">
            <v>2043082</v>
          </cell>
          <cell r="F44">
            <v>425969</v>
          </cell>
          <cell r="G44">
            <v>97156</v>
          </cell>
          <cell r="H44">
            <v>8015765</v>
          </cell>
        </row>
        <row r="45">
          <cell r="C45">
            <v>472268</v>
          </cell>
          <cell r="D45">
            <v>4221904</v>
          </cell>
          <cell r="E45">
            <v>1455463</v>
          </cell>
          <cell r="F45">
            <v>304422</v>
          </cell>
          <cell r="G45">
            <v>61370</v>
          </cell>
          <cell r="H45">
            <v>6515427</v>
          </cell>
        </row>
        <row r="46">
          <cell r="C46">
            <v>720392</v>
          </cell>
          <cell r="D46">
            <v>5344548</v>
          </cell>
          <cell r="E46">
            <v>1632524</v>
          </cell>
          <cell r="F46">
            <v>520835</v>
          </cell>
          <cell r="G46">
            <v>404449</v>
          </cell>
          <cell r="H46">
            <v>8622748</v>
          </cell>
        </row>
        <row r="47">
          <cell r="C47">
            <v>402798</v>
          </cell>
          <cell r="D47">
            <v>5236427</v>
          </cell>
          <cell r="E47">
            <v>1253259</v>
          </cell>
          <cell r="F47">
            <v>584582</v>
          </cell>
          <cell r="G47">
            <v>560369</v>
          </cell>
          <cell r="H47">
            <v>8037435</v>
          </cell>
        </row>
        <row r="48">
          <cell r="C48">
            <v>328385</v>
          </cell>
          <cell r="D48">
            <v>3597041</v>
          </cell>
          <cell r="E48">
            <v>857684</v>
          </cell>
          <cell r="F48">
            <v>478360</v>
          </cell>
          <cell r="G48">
            <v>409716</v>
          </cell>
          <cell r="H48">
            <v>5671186</v>
          </cell>
        </row>
      </sheetData>
      <sheetData sheetId="20">
        <row r="44">
          <cell r="C44">
            <v>58662</v>
          </cell>
          <cell r="D44">
            <v>71093</v>
          </cell>
          <cell r="E44">
            <v>26869</v>
          </cell>
          <cell r="F44">
            <v>301643</v>
          </cell>
          <cell r="G44">
            <v>1039717</v>
          </cell>
          <cell r="H44">
            <v>6492403</v>
          </cell>
          <cell r="I44">
            <v>25378</v>
          </cell>
        </row>
        <row r="45">
          <cell r="C45">
            <v>29221</v>
          </cell>
          <cell r="D45">
            <v>50077</v>
          </cell>
          <cell r="E45">
            <v>13267</v>
          </cell>
          <cell r="F45">
            <v>182674</v>
          </cell>
          <cell r="G45">
            <v>1008095</v>
          </cell>
          <cell r="H45">
            <v>5218194</v>
          </cell>
          <cell r="I45">
            <v>13899</v>
          </cell>
        </row>
        <row r="46">
          <cell r="C46">
            <v>112709</v>
          </cell>
          <cell r="D46">
            <v>233905</v>
          </cell>
          <cell r="E46">
            <v>7871</v>
          </cell>
          <cell r="F46">
            <v>247094</v>
          </cell>
          <cell r="G46">
            <v>1263547</v>
          </cell>
          <cell r="H46">
            <v>6630727</v>
          </cell>
          <cell r="I46">
            <v>126895</v>
          </cell>
        </row>
        <row r="47">
          <cell r="C47">
            <v>235861</v>
          </cell>
          <cell r="D47">
            <v>159793</v>
          </cell>
          <cell r="E47">
            <v>0</v>
          </cell>
          <cell r="F47">
            <v>219157</v>
          </cell>
          <cell r="G47">
            <v>1574879</v>
          </cell>
          <cell r="H47">
            <v>5784846</v>
          </cell>
          <cell r="I47">
            <v>62899</v>
          </cell>
        </row>
        <row r="48">
          <cell r="C48">
            <v>199244</v>
          </cell>
          <cell r="D48">
            <v>223360</v>
          </cell>
          <cell r="E48">
            <v>45549</v>
          </cell>
          <cell r="F48">
            <v>125806</v>
          </cell>
          <cell r="G48">
            <v>1627579</v>
          </cell>
          <cell r="H48">
            <v>3423363</v>
          </cell>
          <cell r="I48">
            <v>26285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view="pageBreakPreview" zoomScale="75" zoomScaleSheetLayoutView="75" zoomScalePageLayoutView="0" workbookViewId="0" topLeftCell="A13">
      <selection activeCell="A10" sqref="A10:K10"/>
    </sheetView>
  </sheetViews>
  <sheetFormatPr defaultColWidth="9.00390625" defaultRowHeight="12"/>
  <sheetData>
    <row r="1" spans="1:11" ht="207.75" customHeight="1">
      <c r="A1" s="1119"/>
      <c r="B1" s="1120"/>
      <c r="C1" s="1120"/>
      <c r="D1" s="1120"/>
      <c r="E1" s="1120"/>
      <c r="F1" s="1120"/>
      <c r="G1" s="1120"/>
      <c r="H1" s="1120"/>
      <c r="I1" s="1120"/>
      <c r="J1" s="1120"/>
      <c r="K1" s="1120"/>
    </row>
    <row r="2" spans="1:11" ht="33.75" customHeight="1">
      <c r="A2" s="1183" t="s">
        <v>962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</row>
    <row r="3" spans="1:11" ht="29.25" customHeight="1">
      <c r="A3" s="1184"/>
      <c r="B3" s="1184"/>
      <c r="C3" s="1184"/>
      <c r="D3" s="1184"/>
      <c r="E3" s="1184"/>
      <c r="F3" s="1184"/>
      <c r="G3" s="1184"/>
      <c r="H3" s="1184"/>
      <c r="I3" s="1184"/>
      <c r="J3" s="1184"/>
      <c r="K3" s="1184"/>
    </row>
    <row r="4" spans="1:11" ht="136.5" customHeight="1">
      <c r="A4" s="1121"/>
      <c r="B4" s="1120"/>
      <c r="C4" s="1120"/>
      <c r="D4" s="1120"/>
      <c r="E4" s="1120"/>
      <c r="F4" s="1120"/>
      <c r="G4" s="1120"/>
      <c r="H4" s="1120"/>
      <c r="I4" s="1120"/>
      <c r="J4" s="1120"/>
      <c r="K4" s="1120"/>
    </row>
    <row r="5" spans="1:11" ht="13.5">
      <c r="A5" s="1121"/>
      <c r="B5" s="1120"/>
      <c r="C5" s="1120"/>
      <c r="D5" s="1120"/>
      <c r="E5" s="1120"/>
      <c r="F5" s="1120"/>
      <c r="G5" s="1120"/>
      <c r="H5" s="1120"/>
      <c r="I5" s="1120"/>
      <c r="J5" s="1120"/>
      <c r="K5" s="1120"/>
    </row>
    <row r="6" spans="1:11" ht="13.5">
      <c r="A6" s="1121"/>
      <c r="B6" s="1120"/>
      <c r="C6" s="1120"/>
      <c r="D6" s="1120"/>
      <c r="E6" s="1120"/>
      <c r="F6" s="1120"/>
      <c r="G6" s="1120"/>
      <c r="H6" s="1120"/>
      <c r="I6" s="1120"/>
      <c r="J6" s="1120"/>
      <c r="K6" s="1120"/>
    </row>
    <row r="7" spans="1:11" ht="13.5">
      <c r="A7" s="1122"/>
      <c r="B7" s="1123"/>
      <c r="C7" s="1123"/>
      <c r="D7" s="1123"/>
      <c r="E7" s="1123"/>
      <c r="F7" s="1123"/>
      <c r="G7" s="1123"/>
      <c r="H7" s="1123"/>
      <c r="I7" s="1123"/>
      <c r="J7" s="1123"/>
      <c r="K7" s="1124"/>
    </row>
    <row r="8" spans="1:11" ht="22.5" customHeight="1">
      <c r="A8" s="1180" t="s">
        <v>949</v>
      </c>
      <c r="B8" s="1181"/>
      <c r="C8" s="1181"/>
      <c r="D8" s="1181"/>
      <c r="E8" s="1181"/>
      <c r="F8" s="1181"/>
      <c r="G8" s="1181"/>
      <c r="H8" s="1181"/>
      <c r="I8" s="1181"/>
      <c r="J8" s="1181"/>
      <c r="K8" s="1182"/>
    </row>
    <row r="9" spans="1:11" ht="22.5" customHeight="1">
      <c r="A9" s="1180" t="s">
        <v>950</v>
      </c>
      <c r="B9" s="1181"/>
      <c r="C9" s="1181"/>
      <c r="D9" s="1181"/>
      <c r="E9" s="1181"/>
      <c r="F9" s="1181"/>
      <c r="G9" s="1181"/>
      <c r="H9" s="1181"/>
      <c r="I9" s="1181"/>
      <c r="J9" s="1181"/>
      <c r="K9" s="1182"/>
    </row>
    <row r="10" spans="1:11" ht="22.5" customHeight="1">
      <c r="A10" s="1180" t="s">
        <v>951</v>
      </c>
      <c r="B10" s="1181"/>
      <c r="C10" s="1181"/>
      <c r="D10" s="1181"/>
      <c r="E10" s="1181"/>
      <c r="F10" s="1181"/>
      <c r="G10" s="1181"/>
      <c r="H10" s="1181"/>
      <c r="I10" s="1181"/>
      <c r="J10" s="1181"/>
      <c r="K10" s="1182"/>
    </row>
    <row r="11" spans="1:11" ht="22.5" customHeight="1">
      <c r="A11" s="1180" t="s">
        <v>952</v>
      </c>
      <c r="B11" s="1181"/>
      <c r="C11" s="1181"/>
      <c r="D11" s="1181"/>
      <c r="E11" s="1181"/>
      <c r="F11" s="1181"/>
      <c r="G11" s="1181"/>
      <c r="H11" s="1181"/>
      <c r="I11" s="1181"/>
      <c r="J11" s="1181"/>
      <c r="K11" s="1182"/>
    </row>
    <row r="12" spans="1:11" ht="22.5" customHeight="1">
      <c r="A12" s="1180" t="s">
        <v>953</v>
      </c>
      <c r="B12" s="1181"/>
      <c r="C12" s="1181"/>
      <c r="D12" s="1181"/>
      <c r="E12" s="1181"/>
      <c r="F12" s="1181"/>
      <c r="G12" s="1181"/>
      <c r="H12" s="1181"/>
      <c r="I12" s="1181"/>
      <c r="J12" s="1181"/>
      <c r="K12" s="1182"/>
    </row>
    <row r="13" spans="1:11" ht="22.5" customHeight="1">
      <c r="A13" s="1180" t="s">
        <v>954</v>
      </c>
      <c r="B13" s="1181"/>
      <c r="C13" s="1181"/>
      <c r="D13" s="1181"/>
      <c r="E13" s="1181"/>
      <c r="F13" s="1181"/>
      <c r="G13" s="1181"/>
      <c r="H13" s="1181"/>
      <c r="I13" s="1181"/>
      <c r="J13" s="1181"/>
      <c r="K13" s="1182"/>
    </row>
    <row r="14" spans="1:11" ht="22.5" customHeight="1">
      <c r="A14" s="1180" t="s">
        <v>955</v>
      </c>
      <c r="B14" s="1181"/>
      <c r="C14" s="1181"/>
      <c r="D14" s="1181"/>
      <c r="E14" s="1181"/>
      <c r="F14" s="1181"/>
      <c r="G14" s="1181"/>
      <c r="H14" s="1181"/>
      <c r="I14" s="1181"/>
      <c r="J14" s="1181"/>
      <c r="K14" s="1182"/>
    </row>
    <row r="15" spans="1:11" ht="22.5" customHeight="1">
      <c r="A15" s="1180" t="s">
        <v>956</v>
      </c>
      <c r="B15" s="1181"/>
      <c r="C15" s="1181"/>
      <c r="D15" s="1181"/>
      <c r="E15" s="1181"/>
      <c r="F15" s="1181"/>
      <c r="G15" s="1181"/>
      <c r="H15" s="1181"/>
      <c r="I15" s="1181"/>
      <c r="J15" s="1181"/>
      <c r="K15" s="1182"/>
    </row>
    <row r="16" spans="1:11" ht="22.5" customHeight="1">
      <c r="A16" s="1180" t="s">
        <v>957</v>
      </c>
      <c r="B16" s="1181"/>
      <c r="C16" s="1181"/>
      <c r="D16" s="1181"/>
      <c r="E16" s="1181"/>
      <c r="F16" s="1181"/>
      <c r="G16" s="1181"/>
      <c r="H16" s="1181"/>
      <c r="I16" s="1181"/>
      <c r="J16" s="1181"/>
      <c r="K16" s="1182"/>
    </row>
    <row r="17" spans="1:11" ht="22.5" customHeight="1">
      <c r="A17" s="1180" t="s">
        <v>958</v>
      </c>
      <c r="B17" s="1181"/>
      <c r="C17" s="1181"/>
      <c r="D17" s="1181"/>
      <c r="E17" s="1181"/>
      <c r="F17" s="1181"/>
      <c r="G17" s="1181"/>
      <c r="H17" s="1181"/>
      <c r="I17" s="1181"/>
      <c r="J17" s="1181"/>
      <c r="K17" s="1182"/>
    </row>
    <row r="18" spans="1:11" ht="22.5" customHeight="1">
      <c r="A18" s="1180" t="s">
        <v>959</v>
      </c>
      <c r="B18" s="1181"/>
      <c r="C18" s="1181"/>
      <c r="D18" s="1181"/>
      <c r="E18" s="1181"/>
      <c r="F18" s="1181"/>
      <c r="G18" s="1181"/>
      <c r="H18" s="1181"/>
      <c r="I18" s="1181"/>
      <c r="J18" s="1181"/>
      <c r="K18" s="1182"/>
    </row>
    <row r="19" spans="1:11" ht="22.5" customHeight="1">
      <c r="A19" s="1180" t="s">
        <v>960</v>
      </c>
      <c r="B19" s="1181"/>
      <c r="C19" s="1181"/>
      <c r="D19" s="1181"/>
      <c r="E19" s="1181"/>
      <c r="F19" s="1181"/>
      <c r="G19" s="1181"/>
      <c r="H19" s="1181"/>
      <c r="I19" s="1181"/>
      <c r="J19" s="1181"/>
      <c r="K19" s="1182"/>
    </row>
    <row r="20" spans="1:11" ht="22.5" customHeight="1">
      <c r="A20" s="1180" t="s">
        <v>961</v>
      </c>
      <c r="B20" s="1181"/>
      <c r="C20" s="1181"/>
      <c r="D20" s="1181"/>
      <c r="E20" s="1181"/>
      <c r="F20" s="1181"/>
      <c r="G20" s="1181"/>
      <c r="H20" s="1181"/>
      <c r="I20" s="1181"/>
      <c r="J20" s="1181"/>
      <c r="K20" s="1182"/>
    </row>
    <row r="21" spans="1:11" ht="12">
      <c r="A21" s="1125"/>
      <c r="B21" s="1126"/>
      <c r="C21" s="1126"/>
      <c r="D21" s="1126"/>
      <c r="E21" s="1126"/>
      <c r="F21" s="1126"/>
      <c r="G21" s="1126"/>
      <c r="H21" s="1126"/>
      <c r="I21" s="1126"/>
      <c r="J21" s="1126"/>
      <c r="K21" s="1127"/>
    </row>
    <row r="22" spans="1:11" ht="12">
      <c r="A22" s="1120"/>
      <c r="B22" s="1120"/>
      <c r="C22" s="1120"/>
      <c r="D22" s="1120"/>
      <c r="E22" s="1120"/>
      <c r="F22" s="1120"/>
      <c r="G22" s="1120"/>
      <c r="H22" s="1120"/>
      <c r="I22" s="1120"/>
      <c r="J22" s="1120"/>
      <c r="K22" s="1120"/>
    </row>
    <row r="23" spans="1:11" ht="12">
      <c r="A23" s="1120"/>
      <c r="B23" s="1120"/>
      <c r="C23" s="1120"/>
      <c r="D23" s="1120"/>
      <c r="E23" s="1120"/>
      <c r="F23" s="1120"/>
      <c r="G23" s="1120"/>
      <c r="H23" s="1120"/>
      <c r="I23" s="1120"/>
      <c r="J23" s="1120"/>
      <c r="K23" s="1120"/>
    </row>
    <row r="24" spans="1:11" ht="12">
      <c r="A24" s="1120"/>
      <c r="B24" s="1120"/>
      <c r="C24" s="1120"/>
      <c r="D24" s="1120"/>
      <c r="E24" s="1120"/>
      <c r="F24" s="1120"/>
      <c r="G24" s="1120"/>
      <c r="H24" s="1120"/>
      <c r="I24" s="1120"/>
      <c r="J24" s="1120"/>
      <c r="K24" s="1120"/>
    </row>
    <row r="25" spans="1:11" ht="12">
      <c r="A25" s="1120"/>
      <c r="B25" s="1120"/>
      <c r="C25" s="1120"/>
      <c r="D25" s="1120"/>
      <c r="E25" s="1120"/>
      <c r="F25" s="1120"/>
      <c r="G25" s="1120"/>
      <c r="H25" s="1120"/>
      <c r="I25" s="1120"/>
      <c r="J25" s="1120"/>
      <c r="K25" s="1120"/>
    </row>
    <row r="26" spans="1:11" ht="12">
      <c r="A26" s="1120"/>
      <c r="B26" s="1120"/>
      <c r="C26" s="1120"/>
      <c r="D26" s="1120"/>
      <c r="E26" s="1120"/>
      <c r="F26" s="1120"/>
      <c r="G26" s="1120"/>
      <c r="H26" s="1120"/>
      <c r="I26" s="1120"/>
      <c r="J26" s="1120"/>
      <c r="K26" s="1120"/>
    </row>
    <row r="27" spans="1:11" ht="12">
      <c r="A27" s="1120"/>
      <c r="B27" s="1120"/>
      <c r="C27" s="1120"/>
      <c r="D27" s="1120"/>
      <c r="E27" s="1120"/>
      <c r="F27" s="1120"/>
      <c r="G27" s="1120"/>
      <c r="H27" s="1120"/>
      <c r="I27" s="1120"/>
      <c r="J27" s="1120"/>
      <c r="K27" s="1120"/>
    </row>
    <row r="28" spans="1:11" ht="12">
      <c r="A28" s="1120"/>
      <c r="B28" s="1120"/>
      <c r="C28" s="1120"/>
      <c r="D28" s="1120"/>
      <c r="E28" s="1120"/>
      <c r="F28" s="1120"/>
      <c r="G28" s="1120"/>
      <c r="H28" s="1120"/>
      <c r="I28" s="1120"/>
      <c r="J28" s="1120"/>
      <c r="K28" s="1120"/>
    </row>
    <row r="29" spans="1:11" ht="12">
      <c r="A29" s="1120"/>
      <c r="B29" s="1120"/>
      <c r="C29" s="1120"/>
      <c r="D29" s="1120"/>
      <c r="E29" s="1120"/>
      <c r="F29" s="1120"/>
      <c r="G29" s="1120"/>
      <c r="H29" s="1120"/>
      <c r="I29" s="1120"/>
      <c r="J29" s="1120"/>
      <c r="K29" s="1120"/>
    </row>
    <row r="30" spans="1:11" ht="12">
      <c r="A30" s="1120"/>
      <c r="B30" s="1120"/>
      <c r="C30" s="1120"/>
      <c r="D30" s="1120"/>
      <c r="E30" s="1120"/>
      <c r="F30" s="1120"/>
      <c r="G30" s="1120"/>
      <c r="H30" s="1120"/>
      <c r="I30" s="1120"/>
      <c r="J30" s="1120"/>
      <c r="K30" s="1120"/>
    </row>
    <row r="31" spans="1:11" ht="12">
      <c r="A31" s="1120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</row>
    <row r="32" spans="1:11" ht="12">
      <c r="A32" s="1120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</row>
    <row r="33" spans="1:11" ht="12">
      <c r="A33" s="1120"/>
      <c r="B33" s="1120"/>
      <c r="C33" s="1120"/>
      <c r="D33" s="1120"/>
      <c r="E33" s="1120"/>
      <c r="F33" s="1120"/>
      <c r="G33" s="1120"/>
      <c r="H33" s="1120"/>
      <c r="I33" s="1120"/>
      <c r="J33" s="1120"/>
      <c r="K33" s="1120"/>
    </row>
    <row r="34" spans="1:11" ht="12">
      <c r="A34" s="1120"/>
      <c r="B34" s="1120"/>
      <c r="C34" s="1120"/>
      <c r="D34" s="1120"/>
      <c r="E34" s="1120"/>
      <c r="F34" s="1120"/>
      <c r="G34" s="1120"/>
      <c r="H34" s="1120"/>
      <c r="I34" s="1120"/>
      <c r="J34" s="1120"/>
      <c r="K34" s="1120"/>
    </row>
    <row r="35" spans="1:11" ht="12">
      <c r="A35" s="1120"/>
      <c r="B35" s="1120"/>
      <c r="C35" s="1120"/>
      <c r="D35" s="1120"/>
      <c r="E35" s="1120"/>
      <c r="F35" s="1120"/>
      <c r="G35" s="1120"/>
      <c r="H35" s="1120"/>
      <c r="I35" s="1120"/>
      <c r="J35" s="1120"/>
      <c r="K35" s="1120"/>
    </row>
    <row r="36" spans="1:11" ht="12">
      <c r="A36" s="1120"/>
      <c r="B36" s="1120"/>
      <c r="C36" s="1120"/>
      <c r="D36" s="1120"/>
      <c r="E36" s="1120"/>
      <c r="F36" s="1120"/>
      <c r="G36" s="1120"/>
      <c r="H36" s="1120"/>
      <c r="I36" s="1120"/>
      <c r="J36" s="1120"/>
      <c r="K36" s="1120"/>
    </row>
    <row r="37" spans="1:11" ht="12">
      <c r="A37" s="1120"/>
      <c r="B37" s="1120"/>
      <c r="C37" s="1120"/>
      <c r="D37" s="1120"/>
      <c r="E37" s="1120"/>
      <c r="F37" s="1120"/>
      <c r="G37" s="1120"/>
      <c r="H37" s="1120"/>
      <c r="I37" s="1120"/>
      <c r="J37" s="1120"/>
      <c r="K37" s="1120"/>
    </row>
    <row r="38" spans="1:11" ht="12">
      <c r="A38" s="1120"/>
      <c r="B38" s="1120"/>
      <c r="C38" s="1120"/>
      <c r="D38" s="1120"/>
      <c r="E38" s="1120"/>
      <c r="F38" s="1120"/>
      <c r="G38" s="1120"/>
      <c r="H38" s="1120"/>
      <c r="I38" s="1120"/>
      <c r="J38" s="1120"/>
      <c r="K38" s="1120"/>
    </row>
    <row r="39" spans="1:11" ht="12">
      <c r="A39" s="1120"/>
      <c r="B39" s="1120"/>
      <c r="C39" s="1120"/>
      <c r="D39" s="1120"/>
      <c r="E39" s="1120"/>
      <c r="F39" s="1120"/>
      <c r="G39" s="1120"/>
      <c r="H39" s="1120"/>
      <c r="I39" s="1120"/>
      <c r="J39" s="1120"/>
      <c r="K39" s="1120"/>
    </row>
    <row r="40" spans="1:11" ht="12">
      <c r="A40" s="1120"/>
      <c r="B40" s="1120"/>
      <c r="C40" s="1120"/>
      <c r="D40" s="1120"/>
      <c r="E40" s="1120"/>
      <c r="F40" s="1120"/>
      <c r="G40" s="1120"/>
      <c r="H40" s="1120"/>
      <c r="I40" s="1120"/>
      <c r="J40" s="1120"/>
      <c r="K40" s="1120"/>
    </row>
    <row r="41" spans="1:11" ht="12">
      <c r="A41" s="1120"/>
      <c r="B41" s="1120"/>
      <c r="C41" s="1120"/>
      <c r="D41" s="1120"/>
      <c r="E41" s="1120"/>
      <c r="F41" s="1120"/>
      <c r="G41" s="1120"/>
      <c r="H41" s="1120"/>
      <c r="I41" s="1120"/>
      <c r="J41" s="1120"/>
      <c r="K41" s="1120"/>
    </row>
    <row r="42" spans="1:11" ht="12">
      <c r="A42" s="1120"/>
      <c r="B42" s="1120"/>
      <c r="C42" s="1120"/>
      <c r="D42" s="1120"/>
      <c r="E42" s="1120"/>
      <c r="F42" s="1120"/>
      <c r="G42" s="1120"/>
      <c r="H42" s="1120"/>
      <c r="I42" s="1120"/>
      <c r="J42" s="1120"/>
      <c r="K42" s="1120"/>
    </row>
    <row r="43" spans="1:11" ht="12">
      <c r="A43" s="1120"/>
      <c r="B43" s="1120"/>
      <c r="C43" s="1120"/>
      <c r="D43" s="1120"/>
      <c r="E43" s="1120"/>
      <c r="F43" s="1120"/>
      <c r="G43" s="1120"/>
      <c r="H43" s="1120"/>
      <c r="I43" s="1120"/>
      <c r="J43" s="1120"/>
      <c r="K43" s="1120"/>
    </row>
    <row r="44" spans="1:11" ht="12">
      <c r="A44" s="1120"/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</row>
    <row r="45" spans="1:11" ht="12">
      <c r="A45" s="1120"/>
      <c r="B45" s="1120"/>
      <c r="C45" s="1120"/>
      <c r="D45" s="1120"/>
      <c r="E45" s="1120"/>
      <c r="F45" s="1120"/>
      <c r="G45" s="1120"/>
      <c r="H45" s="1120"/>
      <c r="I45" s="1120"/>
      <c r="J45" s="1120"/>
      <c r="K45" s="1120"/>
    </row>
    <row r="46" spans="1:11" ht="12">
      <c r="A46" s="1120"/>
      <c r="B46" s="1120"/>
      <c r="C46" s="1120"/>
      <c r="D46" s="1120"/>
      <c r="E46" s="1120"/>
      <c r="F46" s="1120"/>
      <c r="G46" s="1120"/>
      <c r="H46" s="1120"/>
      <c r="I46" s="1120"/>
      <c r="J46" s="1120"/>
      <c r="K46" s="1120"/>
    </row>
    <row r="47" spans="1:11" ht="12">
      <c r="A47" s="1120"/>
      <c r="B47" s="1120"/>
      <c r="C47" s="1120"/>
      <c r="D47" s="1120"/>
      <c r="E47" s="1120"/>
      <c r="F47" s="1120"/>
      <c r="G47" s="1120"/>
      <c r="H47" s="1120"/>
      <c r="I47" s="1120"/>
      <c r="J47" s="1120"/>
      <c r="K47" s="1120"/>
    </row>
    <row r="48" spans="1:11" ht="12">
      <c r="A48" s="1120"/>
      <c r="B48" s="1120"/>
      <c r="C48" s="1120"/>
      <c r="D48" s="1120"/>
      <c r="E48" s="1120"/>
      <c r="F48" s="1120"/>
      <c r="G48" s="1120"/>
      <c r="H48" s="1120"/>
      <c r="I48" s="1120"/>
      <c r="J48" s="1120"/>
      <c r="K48" s="1120"/>
    </row>
    <row r="49" spans="1:11" ht="12">
      <c r="A49" s="1120"/>
      <c r="B49" s="1120"/>
      <c r="C49" s="1120"/>
      <c r="D49" s="1120"/>
      <c r="E49" s="1120"/>
      <c r="F49" s="1120"/>
      <c r="G49" s="1120"/>
      <c r="H49" s="1120"/>
      <c r="I49" s="1120"/>
      <c r="J49" s="1120"/>
      <c r="K49" s="1120"/>
    </row>
    <row r="50" spans="1:11" ht="12">
      <c r="A50" s="1120"/>
      <c r="B50" s="1120"/>
      <c r="C50" s="1120"/>
      <c r="D50" s="1120"/>
      <c r="E50" s="1120"/>
      <c r="F50" s="1120"/>
      <c r="G50" s="1120"/>
      <c r="H50" s="1120"/>
      <c r="I50" s="1120"/>
      <c r="J50" s="1120"/>
      <c r="K50" s="1120"/>
    </row>
    <row r="51" spans="1:11" ht="12">
      <c r="A51" s="1120"/>
      <c r="B51" s="1120"/>
      <c r="C51" s="1120"/>
      <c r="D51" s="1120"/>
      <c r="E51" s="1120"/>
      <c r="F51" s="1120"/>
      <c r="G51" s="1120"/>
      <c r="H51" s="1120"/>
      <c r="I51" s="1120"/>
      <c r="J51" s="1120"/>
      <c r="K51" s="1120"/>
    </row>
    <row r="52" spans="1:11" ht="12">
      <c r="A52" s="1120"/>
      <c r="B52" s="1120"/>
      <c r="C52" s="1120"/>
      <c r="D52" s="1120"/>
      <c r="E52" s="1120"/>
      <c r="F52" s="1120"/>
      <c r="G52" s="1120"/>
      <c r="H52" s="1120"/>
      <c r="I52" s="1120"/>
      <c r="J52" s="1120"/>
      <c r="K52" s="1120"/>
    </row>
    <row r="53" spans="1:11" ht="12">
      <c r="A53" s="1120"/>
      <c r="B53" s="1120"/>
      <c r="C53" s="1120"/>
      <c r="D53" s="1120"/>
      <c r="E53" s="1120"/>
      <c r="F53" s="1120"/>
      <c r="G53" s="1120"/>
      <c r="H53" s="1120"/>
      <c r="I53" s="1120"/>
      <c r="J53" s="1120"/>
      <c r="K53" s="1120"/>
    </row>
    <row r="54" spans="1:11" ht="12">
      <c r="A54" s="1120"/>
      <c r="B54" s="1120"/>
      <c r="C54" s="1120"/>
      <c r="D54" s="1120"/>
      <c r="E54" s="1120"/>
      <c r="F54" s="1120"/>
      <c r="G54" s="1120"/>
      <c r="H54" s="1120"/>
      <c r="I54" s="1120"/>
      <c r="J54" s="1120"/>
      <c r="K54" s="1120"/>
    </row>
    <row r="55" spans="1:11" ht="12">
      <c r="A55" s="1120"/>
      <c r="B55" s="1120"/>
      <c r="C55" s="1120"/>
      <c r="D55" s="1120"/>
      <c r="E55" s="1120"/>
      <c r="F55" s="1120"/>
      <c r="G55" s="1120"/>
      <c r="H55" s="1120"/>
      <c r="I55" s="1120"/>
      <c r="J55" s="1120"/>
      <c r="K55" s="1120"/>
    </row>
    <row r="56" spans="1:11" ht="12">
      <c r="A56" s="1120"/>
      <c r="B56" s="1120"/>
      <c r="C56" s="1120"/>
      <c r="D56" s="1120"/>
      <c r="E56" s="1120"/>
      <c r="F56" s="1120"/>
      <c r="G56" s="1120"/>
      <c r="H56" s="1120"/>
      <c r="I56" s="1120"/>
      <c r="J56" s="1120"/>
      <c r="K56" s="1120"/>
    </row>
    <row r="57" spans="1:11" ht="12">
      <c r="A57" s="1120"/>
      <c r="B57" s="1120"/>
      <c r="C57" s="1120"/>
      <c r="D57" s="1120"/>
      <c r="E57" s="1120"/>
      <c r="F57" s="1120"/>
      <c r="G57" s="1120"/>
      <c r="H57" s="1120"/>
      <c r="I57" s="1120"/>
      <c r="J57" s="1120"/>
      <c r="K57" s="1120"/>
    </row>
    <row r="58" spans="1:11" ht="12">
      <c r="A58" s="1120"/>
      <c r="B58" s="1120"/>
      <c r="C58" s="1120"/>
      <c r="D58" s="1120"/>
      <c r="E58" s="1120"/>
      <c r="F58" s="1120"/>
      <c r="G58" s="1120"/>
      <c r="H58" s="1120"/>
      <c r="I58" s="1120"/>
      <c r="J58" s="1120"/>
      <c r="K58" s="1120"/>
    </row>
    <row r="59" spans="1:11" ht="12">
      <c r="A59" s="1120"/>
      <c r="B59" s="1120"/>
      <c r="C59" s="1120"/>
      <c r="D59" s="1120"/>
      <c r="E59" s="1120"/>
      <c r="F59" s="1120"/>
      <c r="G59" s="1120"/>
      <c r="H59" s="1120"/>
      <c r="I59" s="1120"/>
      <c r="J59" s="1120"/>
      <c r="K59" s="1120"/>
    </row>
    <row r="60" spans="1:11" ht="12">
      <c r="A60" s="1120"/>
      <c r="B60" s="1120"/>
      <c r="C60" s="1120"/>
      <c r="D60" s="1120"/>
      <c r="E60" s="1120"/>
      <c r="F60" s="1120"/>
      <c r="G60" s="1120"/>
      <c r="H60" s="1120"/>
      <c r="I60" s="1120"/>
      <c r="J60" s="1120"/>
      <c r="K60" s="1120"/>
    </row>
    <row r="61" spans="1:11" ht="12">
      <c r="A61" s="1120"/>
      <c r="B61" s="1120"/>
      <c r="C61" s="1120"/>
      <c r="D61" s="1120"/>
      <c r="E61" s="1120"/>
      <c r="F61" s="1120"/>
      <c r="G61" s="1120"/>
      <c r="H61" s="1120"/>
      <c r="I61" s="1120"/>
      <c r="J61" s="1120"/>
      <c r="K61" s="1120"/>
    </row>
    <row r="62" spans="1:11" ht="12">
      <c r="A62" s="1120"/>
      <c r="B62" s="1120"/>
      <c r="C62" s="1120"/>
      <c r="D62" s="1120"/>
      <c r="E62" s="1120"/>
      <c r="F62" s="1120"/>
      <c r="G62" s="1120"/>
      <c r="H62" s="1120"/>
      <c r="I62" s="1120"/>
      <c r="J62" s="1120"/>
      <c r="K62" s="1120"/>
    </row>
    <row r="63" spans="1:11" ht="12">
      <c r="A63" s="1120"/>
      <c r="B63" s="1120"/>
      <c r="C63" s="1120"/>
      <c r="D63" s="1120"/>
      <c r="E63" s="1120"/>
      <c r="F63" s="1120"/>
      <c r="G63" s="1120"/>
      <c r="H63" s="1120"/>
      <c r="I63" s="1120"/>
      <c r="J63" s="1120"/>
      <c r="K63" s="1120"/>
    </row>
    <row r="64" spans="1:11" ht="12">
      <c r="A64" s="1120"/>
      <c r="B64" s="1120"/>
      <c r="C64" s="1120"/>
      <c r="D64" s="1120"/>
      <c r="E64" s="1120"/>
      <c r="F64" s="1120"/>
      <c r="G64" s="1120"/>
      <c r="H64" s="1120"/>
      <c r="I64" s="1120"/>
      <c r="J64" s="1120"/>
      <c r="K64" s="1120"/>
    </row>
    <row r="65" spans="1:11" ht="12">
      <c r="A65" s="1120"/>
      <c r="B65" s="1120"/>
      <c r="C65" s="1120"/>
      <c r="D65" s="1120"/>
      <c r="E65" s="1120"/>
      <c r="F65" s="1120"/>
      <c r="G65" s="1120"/>
      <c r="H65" s="1120"/>
      <c r="I65" s="1120"/>
      <c r="J65" s="1120"/>
      <c r="K65" s="1120"/>
    </row>
    <row r="66" spans="1:11" ht="12">
      <c r="A66" s="1120"/>
      <c r="B66" s="1120"/>
      <c r="C66" s="1120"/>
      <c r="D66" s="1120"/>
      <c r="E66" s="1120"/>
      <c r="F66" s="1120"/>
      <c r="G66" s="1120"/>
      <c r="H66" s="1120"/>
      <c r="I66" s="1120"/>
      <c r="J66" s="1120"/>
      <c r="K66" s="1120"/>
    </row>
    <row r="67" spans="1:11" ht="12">
      <c r="A67" s="1120"/>
      <c r="B67" s="1120"/>
      <c r="C67" s="1120"/>
      <c r="D67" s="1120"/>
      <c r="E67" s="1120"/>
      <c r="F67" s="1120"/>
      <c r="G67" s="1120"/>
      <c r="H67" s="1120"/>
      <c r="I67" s="1120"/>
      <c r="J67" s="1120"/>
      <c r="K67" s="1120"/>
    </row>
    <row r="68" spans="1:11" ht="12">
      <c r="A68" s="1120"/>
      <c r="B68" s="1120"/>
      <c r="C68" s="1120"/>
      <c r="D68" s="1120"/>
      <c r="E68" s="1120"/>
      <c r="F68" s="1120"/>
      <c r="G68" s="1120"/>
      <c r="H68" s="1120"/>
      <c r="I68" s="1120"/>
      <c r="J68" s="1120"/>
      <c r="K68" s="1120"/>
    </row>
    <row r="69" spans="1:11" ht="12">
      <c r="A69" s="1120"/>
      <c r="B69" s="1120"/>
      <c r="C69" s="1120"/>
      <c r="D69" s="1120"/>
      <c r="E69" s="1120"/>
      <c r="F69" s="1120"/>
      <c r="G69" s="1120"/>
      <c r="H69" s="1120"/>
      <c r="I69" s="1120"/>
      <c r="J69" s="1120"/>
      <c r="K69" s="1120"/>
    </row>
    <row r="70" spans="1:11" ht="12">
      <c r="A70" s="1120"/>
      <c r="B70" s="1120"/>
      <c r="C70" s="1120"/>
      <c r="D70" s="1120"/>
      <c r="E70" s="1120"/>
      <c r="F70" s="1120"/>
      <c r="G70" s="1120"/>
      <c r="H70" s="1120"/>
      <c r="I70" s="1120"/>
      <c r="J70" s="1120"/>
      <c r="K70" s="1120"/>
    </row>
    <row r="71" spans="1:11" ht="12">
      <c r="A71" s="1120"/>
      <c r="B71" s="1120"/>
      <c r="C71" s="1120"/>
      <c r="D71" s="1120"/>
      <c r="E71" s="1120"/>
      <c r="F71" s="1120"/>
      <c r="G71" s="1120"/>
      <c r="H71" s="1120"/>
      <c r="I71" s="1120"/>
      <c r="J71" s="1120"/>
      <c r="K71" s="1120"/>
    </row>
    <row r="72" spans="1:11" ht="12">
      <c r="A72" s="1120"/>
      <c r="B72" s="1120"/>
      <c r="C72" s="1120"/>
      <c r="D72" s="1120"/>
      <c r="E72" s="1120"/>
      <c r="F72" s="1120"/>
      <c r="G72" s="1120"/>
      <c r="H72" s="1120"/>
      <c r="I72" s="1120"/>
      <c r="J72" s="1120"/>
      <c r="K72" s="1120"/>
    </row>
    <row r="73" spans="1:11" ht="12">
      <c r="A73" s="1120"/>
      <c r="B73" s="1120"/>
      <c r="C73" s="1120"/>
      <c r="D73" s="1120"/>
      <c r="E73" s="1120"/>
      <c r="F73" s="1120"/>
      <c r="G73" s="1120"/>
      <c r="H73" s="1120"/>
      <c r="I73" s="1120"/>
      <c r="J73" s="1120"/>
      <c r="K73" s="1120"/>
    </row>
    <row r="74" spans="1:11" ht="12">
      <c r="A74" s="1120"/>
      <c r="B74" s="1120"/>
      <c r="C74" s="1120"/>
      <c r="D74" s="1120"/>
      <c r="E74" s="1120"/>
      <c r="F74" s="1120"/>
      <c r="G74" s="1120"/>
      <c r="H74" s="1120"/>
      <c r="I74" s="1120"/>
      <c r="J74" s="1120"/>
      <c r="K74" s="1120"/>
    </row>
    <row r="75" spans="1:11" ht="12">
      <c r="A75" s="1120"/>
      <c r="B75" s="1120"/>
      <c r="C75" s="1120"/>
      <c r="D75" s="1120"/>
      <c r="E75" s="1120"/>
      <c r="F75" s="1120"/>
      <c r="G75" s="1120"/>
      <c r="H75" s="1120"/>
      <c r="I75" s="1120"/>
      <c r="J75" s="1120"/>
      <c r="K75" s="1120"/>
    </row>
    <row r="76" spans="1:11" ht="12">
      <c r="A76" s="1120"/>
      <c r="B76" s="1120"/>
      <c r="C76" s="1120"/>
      <c r="D76" s="1120"/>
      <c r="E76" s="1120"/>
      <c r="F76" s="1120"/>
      <c r="G76" s="1120"/>
      <c r="H76" s="1120"/>
      <c r="I76" s="1120"/>
      <c r="J76" s="1120"/>
      <c r="K76" s="1120"/>
    </row>
    <row r="77" spans="1:11" ht="12">
      <c r="A77" s="1120"/>
      <c r="B77" s="1120"/>
      <c r="C77" s="1120"/>
      <c r="D77" s="1120"/>
      <c r="E77" s="1120"/>
      <c r="F77" s="1120"/>
      <c r="G77" s="1120"/>
      <c r="H77" s="1120"/>
      <c r="I77" s="1120"/>
      <c r="J77" s="1120"/>
      <c r="K77" s="1120"/>
    </row>
    <row r="78" spans="1:11" ht="12">
      <c r="A78" s="1120"/>
      <c r="B78" s="1120"/>
      <c r="C78" s="1120"/>
      <c r="D78" s="1120"/>
      <c r="E78" s="1120"/>
      <c r="F78" s="1120"/>
      <c r="G78" s="1120"/>
      <c r="H78" s="1120"/>
      <c r="I78" s="1120"/>
      <c r="J78" s="1120"/>
      <c r="K78" s="1120"/>
    </row>
    <row r="79" spans="1:11" ht="12">
      <c r="A79" s="1120"/>
      <c r="B79" s="1120"/>
      <c r="C79" s="1120"/>
      <c r="D79" s="1120"/>
      <c r="E79" s="1120"/>
      <c r="F79" s="1120"/>
      <c r="G79" s="1120"/>
      <c r="H79" s="1120"/>
      <c r="I79" s="1120"/>
      <c r="J79" s="1120"/>
      <c r="K79" s="1120"/>
    </row>
    <row r="80" spans="1:11" ht="12">
      <c r="A80" s="1120"/>
      <c r="B80" s="1120"/>
      <c r="C80" s="1120"/>
      <c r="D80" s="1120"/>
      <c r="E80" s="1120"/>
      <c r="F80" s="1120"/>
      <c r="G80" s="1120"/>
      <c r="H80" s="1120"/>
      <c r="I80" s="1120"/>
      <c r="J80" s="1120"/>
      <c r="K80" s="1120"/>
    </row>
    <row r="81" spans="1:11" ht="12">
      <c r="A81" s="1120"/>
      <c r="B81" s="1120"/>
      <c r="C81" s="1120"/>
      <c r="D81" s="1120"/>
      <c r="E81" s="1120"/>
      <c r="F81" s="1120"/>
      <c r="G81" s="1120"/>
      <c r="H81" s="1120"/>
      <c r="I81" s="1120"/>
      <c r="J81" s="1120"/>
      <c r="K81" s="1120"/>
    </row>
    <row r="82" spans="1:11" ht="12">
      <c r="A82" s="1120"/>
      <c r="B82" s="1120"/>
      <c r="C82" s="1120"/>
      <c r="D82" s="1120"/>
      <c r="E82" s="1120"/>
      <c r="F82" s="1120"/>
      <c r="G82" s="1120"/>
      <c r="H82" s="1120"/>
      <c r="I82" s="1120"/>
      <c r="J82" s="1120"/>
      <c r="K82" s="1120"/>
    </row>
    <row r="83" spans="1:11" ht="12">
      <c r="A83" s="1120"/>
      <c r="B83" s="1120"/>
      <c r="C83" s="1120"/>
      <c r="D83" s="1120"/>
      <c r="E83" s="1120"/>
      <c r="F83" s="1120"/>
      <c r="G83" s="1120"/>
      <c r="H83" s="1120"/>
      <c r="I83" s="1120"/>
      <c r="J83" s="1120"/>
      <c r="K83" s="1120"/>
    </row>
    <row r="84" spans="1:11" ht="12">
      <c r="A84" s="1120"/>
      <c r="B84" s="1120"/>
      <c r="C84" s="1120"/>
      <c r="D84" s="1120"/>
      <c r="E84" s="1120"/>
      <c r="F84" s="1120"/>
      <c r="G84" s="1120"/>
      <c r="H84" s="1120"/>
      <c r="I84" s="1120"/>
      <c r="J84" s="1120"/>
      <c r="K84" s="1120"/>
    </row>
    <row r="85" spans="1:11" ht="12">
      <c r="A85" s="1120"/>
      <c r="B85" s="1120"/>
      <c r="C85" s="1120"/>
      <c r="D85" s="1120"/>
      <c r="E85" s="1120"/>
      <c r="F85" s="1120"/>
      <c r="G85" s="1120"/>
      <c r="H85" s="1120"/>
      <c r="I85" s="1120"/>
      <c r="J85" s="1120"/>
      <c r="K85" s="1120"/>
    </row>
    <row r="86" spans="1:11" ht="12">
      <c r="A86" s="1120"/>
      <c r="B86" s="1120"/>
      <c r="C86" s="1120"/>
      <c r="D86" s="1120"/>
      <c r="E86" s="1120"/>
      <c r="F86" s="1120"/>
      <c r="G86" s="1120"/>
      <c r="H86" s="1120"/>
      <c r="I86" s="1120"/>
      <c r="J86" s="1120"/>
      <c r="K86" s="1120"/>
    </row>
    <row r="87" spans="1:11" ht="12">
      <c r="A87" s="1120"/>
      <c r="B87" s="1120"/>
      <c r="C87" s="1120"/>
      <c r="D87" s="1120"/>
      <c r="E87" s="1120"/>
      <c r="F87" s="1120"/>
      <c r="G87" s="1120"/>
      <c r="H87" s="1120"/>
      <c r="I87" s="1120"/>
      <c r="J87" s="1120"/>
      <c r="K87" s="1120"/>
    </row>
    <row r="88" spans="1:11" ht="12">
      <c r="A88" s="1120"/>
      <c r="B88" s="1120"/>
      <c r="C88" s="1120"/>
      <c r="D88" s="1120"/>
      <c r="E88" s="1120"/>
      <c r="F88" s="1120"/>
      <c r="G88" s="1120"/>
      <c r="H88" s="1120"/>
      <c r="I88" s="1120"/>
      <c r="J88" s="1120"/>
      <c r="K88" s="1120"/>
    </row>
    <row r="89" spans="1:11" ht="12">
      <c r="A89" s="1120"/>
      <c r="B89" s="1120"/>
      <c r="C89" s="1120"/>
      <c r="D89" s="1120"/>
      <c r="E89" s="1120"/>
      <c r="F89" s="1120"/>
      <c r="G89" s="1120"/>
      <c r="H89" s="1120"/>
      <c r="I89" s="1120"/>
      <c r="J89" s="1120"/>
      <c r="K89" s="1120"/>
    </row>
    <row r="90" spans="1:11" ht="12">
      <c r="A90" s="1120"/>
      <c r="B90" s="1120"/>
      <c r="C90" s="1120"/>
      <c r="D90" s="1120"/>
      <c r="E90" s="1120"/>
      <c r="F90" s="1120"/>
      <c r="G90" s="1120"/>
      <c r="H90" s="1120"/>
      <c r="I90" s="1120"/>
      <c r="J90" s="1120"/>
      <c r="K90" s="1120"/>
    </row>
    <row r="91" spans="1:11" ht="12">
      <c r="A91" s="1120"/>
      <c r="B91" s="1120"/>
      <c r="C91" s="1120"/>
      <c r="D91" s="1120"/>
      <c r="E91" s="1120"/>
      <c r="F91" s="1120"/>
      <c r="G91" s="1120"/>
      <c r="H91" s="1120"/>
      <c r="I91" s="1120"/>
      <c r="J91" s="1120"/>
      <c r="K91" s="1120"/>
    </row>
    <row r="92" spans="1:11" ht="12">
      <c r="A92" s="1120"/>
      <c r="B92" s="1120"/>
      <c r="C92" s="1120"/>
      <c r="D92" s="1120"/>
      <c r="E92" s="1120"/>
      <c r="F92" s="1120"/>
      <c r="G92" s="1120"/>
      <c r="H92" s="1120"/>
      <c r="I92" s="1120"/>
      <c r="J92" s="1120"/>
      <c r="K92" s="1120"/>
    </row>
    <row r="93" spans="1:11" ht="12">
      <c r="A93" s="1120"/>
      <c r="B93" s="1120"/>
      <c r="C93" s="1120"/>
      <c r="D93" s="1120"/>
      <c r="E93" s="1120"/>
      <c r="F93" s="1120"/>
      <c r="G93" s="1120"/>
      <c r="H93" s="1120"/>
      <c r="I93" s="1120"/>
      <c r="J93" s="1120"/>
      <c r="K93" s="1120"/>
    </row>
    <row r="94" spans="1:11" ht="12">
      <c r="A94" s="1120"/>
      <c r="B94" s="1120"/>
      <c r="C94" s="1120"/>
      <c r="D94" s="1120"/>
      <c r="E94" s="1120"/>
      <c r="F94" s="1120"/>
      <c r="G94" s="1120"/>
      <c r="H94" s="1120"/>
      <c r="I94" s="1120"/>
      <c r="J94" s="1120"/>
      <c r="K94" s="1120"/>
    </row>
    <row r="95" spans="1:11" ht="12">
      <c r="A95" s="1120"/>
      <c r="B95" s="1120"/>
      <c r="C95" s="1120"/>
      <c r="D95" s="1120"/>
      <c r="E95" s="1120"/>
      <c r="F95" s="1120"/>
      <c r="G95" s="1120"/>
      <c r="H95" s="1120"/>
      <c r="I95" s="1120"/>
      <c r="J95" s="1120"/>
      <c r="K95" s="1120"/>
    </row>
    <row r="96" spans="1:11" ht="12">
      <c r="A96" s="1120"/>
      <c r="B96" s="1120"/>
      <c r="C96" s="1120"/>
      <c r="D96" s="1120"/>
      <c r="E96" s="1120"/>
      <c r="F96" s="1120"/>
      <c r="G96" s="1120"/>
      <c r="H96" s="1120"/>
      <c r="I96" s="1120"/>
      <c r="J96" s="1120"/>
      <c r="K96" s="1120"/>
    </row>
    <row r="97" spans="1:11" ht="12">
      <c r="A97" s="1120"/>
      <c r="B97" s="1120"/>
      <c r="C97" s="1120"/>
      <c r="D97" s="1120"/>
      <c r="E97" s="1120"/>
      <c r="F97" s="1120"/>
      <c r="G97" s="1120"/>
      <c r="H97" s="1120"/>
      <c r="I97" s="1120"/>
      <c r="J97" s="1120"/>
      <c r="K97" s="1120"/>
    </row>
    <row r="98" spans="1:11" ht="12">
      <c r="A98" s="1120"/>
      <c r="B98" s="1120"/>
      <c r="C98" s="1120"/>
      <c r="D98" s="1120"/>
      <c r="E98" s="1120"/>
      <c r="F98" s="1120"/>
      <c r="G98" s="1120"/>
      <c r="H98" s="1120"/>
      <c r="I98" s="1120"/>
      <c r="J98" s="1120"/>
      <c r="K98" s="1120"/>
    </row>
    <row r="99" spans="1:11" ht="12">
      <c r="A99" s="1120"/>
      <c r="B99" s="1120"/>
      <c r="C99" s="1120"/>
      <c r="D99" s="1120"/>
      <c r="E99" s="1120"/>
      <c r="F99" s="1120"/>
      <c r="G99" s="1120"/>
      <c r="H99" s="1120"/>
      <c r="I99" s="1120"/>
      <c r="J99" s="1120"/>
      <c r="K99" s="1120"/>
    </row>
    <row r="100" spans="1:11" ht="12">
      <c r="A100" s="1120"/>
      <c r="B100" s="1120"/>
      <c r="C100" s="1120"/>
      <c r="D100" s="1120"/>
      <c r="E100" s="1120"/>
      <c r="F100" s="1120"/>
      <c r="G100" s="1120"/>
      <c r="H100" s="1120"/>
      <c r="I100" s="1120"/>
      <c r="J100" s="1120"/>
      <c r="K100" s="1120"/>
    </row>
    <row r="101" spans="1:11" ht="12">
      <c r="A101" s="1120"/>
      <c r="B101" s="1120"/>
      <c r="C101" s="1120"/>
      <c r="D101" s="1120"/>
      <c r="E101" s="1120"/>
      <c r="F101" s="1120"/>
      <c r="G101" s="1120"/>
      <c r="H101" s="1120"/>
      <c r="I101" s="1120"/>
      <c r="J101" s="1120"/>
      <c r="K101" s="1120"/>
    </row>
    <row r="102" spans="1:11" ht="12">
      <c r="A102" s="1120"/>
      <c r="B102" s="1120"/>
      <c r="C102" s="1120"/>
      <c r="D102" s="1120"/>
      <c r="E102" s="1120"/>
      <c r="F102" s="1120"/>
      <c r="G102" s="1120"/>
      <c r="H102" s="1120"/>
      <c r="I102" s="1120"/>
      <c r="J102" s="1120"/>
      <c r="K102" s="1120"/>
    </row>
    <row r="103" spans="1:11" ht="12">
      <c r="A103" s="1120"/>
      <c r="B103" s="1120"/>
      <c r="C103" s="1120"/>
      <c r="D103" s="1120"/>
      <c r="E103" s="1120"/>
      <c r="F103" s="1120"/>
      <c r="G103" s="1120"/>
      <c r="H103" s="1120"/>
      <c r="I103" s="1120"/>
      <c r="J103" s="1120"/>
      <c r="K103" s="1120"/>
    </row>
    <row r="104" spans="1:11" ht="12">
      <c r="A104" s="1120"/>
      <c r="B104" s="1120"/>
      <c r="C104" s="1120"/>
      <c r="D104" s="1120"/>
      <c r="E104" s="1120"/>
      <c r="F104" s="1120"/>
      <c r="G104" s="1120"/>
      <c r="H104" s="1120"/>
      <c r="I104" s="1120"/>
      <c r="J104" s="1120"/>
      <c r="K104" s="1120"/>
    </row>
    <row r="105" spans="1:11" ht="12">
      <c r="A105" s="1120"/>
      <c r="B105" s="1120"/>
      <c r="C105" s="1120"/>
      <c r="D105" s="1120"/>
      <c r="E105" s="1120"/>
      <c r="F105" s="1120"/>
      <c r="G105" s="1120"/>
      <c r="H105" s="1120"/>
      <c r="I105" s="1120"/>
      <c r="J105" s="1120"/>
      <c r="K105" s="1120"/>
    </row>
    <row r="106" spans="1:11" ht="12">
      <c r="A106" s="1120"/>
      <c r="B106" s="1120"/>
      <c r="C106" s="1120"/>
      <c r="D106" s="1120"/>
      <c r="E106" s="1120"/>
      <c r="F106" s="1120"/>
      <c r="G106" s="1120"/>
      <c r="H106" s="1120"/>
      <c r="I106" s="1120"/>
      <c r="J106" s="1120"/>
      <c r="K106" s="1120"/>
    </row>
    <row r="107" spans="1:11" ht="12">
      <c r="A107" s="1120"/>
      <c r="B107" s="1120"/>
      <c r="C107" s="1120"/>
      <c r="D107" s="1120"/>
      <c r="E107" s="1120"/>
      <c r="F107" s="1120"/>
      <c r="G107" s="1120"/>
      <c r="H107" s="1120"/>
      <c r="I107" s="1120"/>
      <c r="J107" s="1120"/>
      <c r="K107" s="1120"/>
    </row>
    <row r="108" spans="1:11" ht="12">
      <c r="A108" s="1120"/>
      <c r="B108" s="1120"/>
      <c r="C108" s="1120"/>
      <c r="D108" s="1120"/>
      <c r="E108" s="1120"/>
      <c r="F108" s="1120"/>
      <c r="G108" s="1120"/>
      <c r="H108" s="1120"/>
      <c r="I108" s="1120"/>
      <c r="J108" s="1120"/>
      <c r="K108" s="1120"/>
    </row>
    <row r="109" spans="1:11" ht="12">
      <c r="A109" s="1120"/>
      <c r="B109" s="1120"/>
      <c r="C109" s="1120"/>
      <c r="D109" s="1120"/>
      <c r="E109" s="1120"/>
      <c r="F109" s="1120"/>
      <c r="G109" s="1120"/>
      <c r="H109" s="1120"/>
      <c r="I109" s="1120"/>
      <c r="J109" s="1120"/>
      <c r="K109" s="1120"/>
    </row>
    <row r="110" spans="1:11" ht="12">
      <c r="A110" s="1120"/>
      <c r="B110" s="1120"/>
      <c r="C110" s="1120"/>
      <c r="D110" s="1120"/>
      <c r="E110" s="1120"/>
      <c r="F110" s="1120"/>
      <c r="G110" s="1120"/>
      <c r="H110" s="1120"/>
      <c r="I110" s="1120"/>
      <c r="J110" s="1120"/>
      <c r="K110" s="1120"/>
    </row>
    <row r="111" spans="1:11" ht="12">
      <c r="A111" s="1120"/>
      <c r="B111" s="1120"/>
      <c r="C111" s="1120"/>
      <c r="D111" s="1120"/>
      <c r="E111" s="1120"/>
      <c r="F111" s="1120"/>
      <c r="G111" s="1120"/>
      <c r="H111" s="1120"/>
      <c r="I111" s="1120"/>
      <c r="J111" s="1120"/>
      <c r="K111" s="1120"/>
    </row>
    <row r="112" spans="1:11" ht="12">
      <c r="A112" s="1120"/>
      <c r="B112" s="1120"/>
      <c r="C112" s="1120"/>
      <c r="D112" s="1120"/>
      <c r="E112" s="1120"/>
      <c r="F112" s="1120"/>
      <c r="G112" s="1120"/>
      <c r="H112" s="1120"/>
      <c r="I112" s="1120"/>
      <c r="J112" s="1120"/>
      <c r="K112" s="1120"/>
    </row>
    <row r="113" spans="1:11" ht="12">
      <c r="A113" s="1120"/>
      <c r="B113" s="1120"/>
      <c r="C113" s="1120"/>
      <c r="D113" s="1120"/>
      <c r="E113" s="1120"/>
      <c r="F113" s="1120"/>
      <c r="G113" s="1120"/>
      <c r="H113" s="1120"/>
      <c r="I113" s="1120"/>
      <c r="J113" s="1120"/>
      <c r="K113" s="1120"/>
    </row>
    <row r="114" spans="1:11" ht="12">
      <c r="A114" s="1120"/>
      <c r="B114" s="1120"/>
      <c r="C114" s="1120"/>
      <c r="D114" s="1120"/>
      <c r="E114" s="1120"/>
      <c r="F114" s="1120"/>
      <c r="G114" s="1120"/>
      <c r="H114" s="1120"/>
      <c r="I114" s="1120"/>
      <c r="J114" s="1120"/>
      <c r="K114" s="1120"/>
    </row>
    <row r="115" spans="1:11" ht="12">
      <c r="A115" s="1120"/>
      <c r="B115" s="1120"/>
      <c r="C115" s="1120"/>
      <c r="D115" s="1120"/>
      <c r="E115" s="1120"/>
      <c r="F115" s="1120"/>
      <c r="G115" s="1120"/>
      <c r="H115" s="1120"/>
      <c r="I115" s="1120"/>
      <c r="J115" s="1120"/>
      <c r="K115" s="1120"/>
    </row>
    <row r="116" spans="1:11" ht="12">
      <c r="A116" s="1120"/>
      <c r="B116" s="1120"/>
      <c r="C116" s="1120"/>
      <c r="D116" s="1120"/>
      <c r="E116" s="1120"/>
      <c r="F116" s="1120"/>
      <c r="G116" s="1120"/>
      <c r="H116" s="1120"/>
      <c r="I116" s="1120"/>
      <c r="J116" s="1120"/>
      <c r="K116" s="1120"/>
    </row>
    <row r="117" spans="1:11" ht="12">
      <c r="A117" s="1120"/>
      <c r="B117" s="1120"/>
      <c r="C117" s="1120"/>
      <c r="D117" s="1120"/>
      <c r="E117" s="1120"/>
      <c r="F117" s="1120"/>
      <c r="G117" s="1120"/>
      <c r="H117" s="1120"/>
      <c r="I117" s="1120"/>
      <c r="J117" s="1120"/>
      <c r="K117" s="1120"/>
    </row>
    <row r="118" spans="1:11" ht="12">
      <c r="A118" s="1120"/>
      <c r="B118" s="1120"/>
      <c r="C118" s="1120"/>
      <c r="D118" s="1120"/>
      <c r="E118" s="1120"/>
      <c r="F118" s="1120"/>
      <c r="G118" s="1120"/>
      <c r="H118" s="1120"/>
      <c r="I118" s="1120"/>
      <c r="J118" s="1120"/>
      <c r="K118" s="1120"/>
    </row>
    <row r="119" spans="1:11" ht="12">
      <c r="A119" s="1120"/>
      <c r="B119" s="1120"/>
      <c r="C119" s="1120"/>
      <c r="D119" s="1120"/>
      <c r="E119" s="1120"/>
      <c r="F119" s="1120"/>
      <c r="G119" s="1120"/>
      <c r="H119" s="1120"/>
      <c r="I119" s="1120"/>
      <c r="J119" s="1120"/>
      <c r="K119" s="1120"/>
    </row>
    <row r="120" spans="1:11" ht="12">
      <c r="A120" s="1120"/>
      <c r="B120" s="1120"/>
      <c r="C120" s="1120"/>
      <c r="D120" s="1120"/>
      <c r="E120" s="1120"/>
      <c r="F120" s="1120"/>
      <c r="G120" s="1120"/>
      <c r="H120" s="1120"/>
      <c r="I120" s="1120"/>
      <c r="J120" s="1120"/>
      <c r="K120" s="1120"/>
    </row>
    <row r="121" spans="1:11" ht="12">
      <c r="A121" s="1120"/>
      <c r="B121" s="1120"/>
      <c r="C121" s="1120"/>
      <c r="D121" s="1120"/>
      <c r="E121" s="1120"/>
      <c r="F121" s="1120"/>
      <c r="G121" s="1120"/>
      <c r="H121" s="1120"/>
      <c r="I121" s="1120"/>
      <c r="J121" s="1120"/>
      <c r="K121" s="1120"/>
    </row>
    <row r="122" spans="1:11" ht="12">
      <c r="A122" s="1120"/>
      <c r="B122" s="1120"/>
      <c r="C122" s="1120"/>
      <c r="D122" s="1120"/>
      <c r="E122" s="1120"/>
      <c r="F122" s="1120"/>
      <c r="G122" s="1120"/>
      <c r="H122" s="1120"/>
      <c r="I122" s="1120"/>
      <c r="J122" s="1120"/>
      <c r="K122" s="1120"/>
    </row>
    <row r="123" spans="1:11" ht="12">
      <c r="A123" s="1120"/>
      <c r="B123" s="1120"/>
      <c r="C123" s="1120"/>
      <c r="D123" s="1120"/>
      <c r="E123" s="1120"/>
      <c r="F123" s="1120"/>
      <c r="G123" s="1120"/>
      <c r="H123" s="1120"/>
      <c r="I123" s="1120"/>
      <c r="J123" s="1120"/>
      <c r="K123" s="1120"/>
    </row>
    <row r="124" spans="1:11" ht="12">
      <c r="A124" s="1120"/>
      <c r="B124" s="1120"/>
      <c r="C124" s="1120"/>
      <c r="D124" s="1120"/>
      <c r="E124" s="1120"/>
      <c r="F124" s="1120"/>
      <c r="G124" s="1120"/>
      <c r="H124" s="1120"/>
      <c r="I124" s="1120"/>
      <c r="J124" s="1120"/>
      <c r="K124" s="1120"/>
    </row>
    <row r="125" spans="1:11" ht="12">
      <c r="A125" s="1120"/>
      <c r="B125" s="1120"/>
      <c r="C125" s="1120"/>
      <c r="D125" s="1120"/>
      <c r="E125" s="1120"/>
      <c r="F125" s="1120"/>
      <c r="G125" s="1120"/>
      <c r="H125" s="1120"/>
      <c r="I125" s="1120"/>
      <c r="J125" s="1120"/>
      <c r="K125" s="1120"/>
    </row>
    <row r="126" spans="1:11" ht="12">
      <c r="A126" s="1120"/>
      <c r="B126" s="1120"/>
      <c r="C126" s="1120"/>
      <c r="D126" s="1120"/>
      <c r="E126" s="1120"/>
      <c r="F126" s="1120"/>
      <c r="G126" s="1120"/>
      <c r="H126" s="1120"/>
      <c r="I126" s="1120"/>
      <c r="J126" s="1120"/>
      <c r="K126" s="1120"/>
    </row>
    <row r="127" spans="1:11" ht="12">
      <c r="A127" s="1120"/>
      <c r="B127" s="1120"/>
      <c r="C127" s="1120"/>
      <c r="D127" s="1120"/>
      <c r="E127" s="1120"/>
      <c r="F127" s="1120"/>
      <c r="G127" s="1120"/>
      <c r="H127" s="1120"/>
      <c r="I127" s="1120"/>
      <c r="J127" s="1120"/>
      <c r="K127" s="1120"/>
    </row>
    <row r="128" spans="1:11" ht="12">
      <c r="A128" s="1120"/>
      <c r="B128" s="1120"/>
      <c r="C128" s="1120"/>
      <c r="D128" s="1120"/>
      <c r="E128" s="1120"/>
      <c r="F128" s="1120"/>
      <c r="G128" s="1120"/>
      <c r="H128" s="1120"/>
      <c r="I128" s="1120"/>
      <c r="J128" s="1120"/>
      <c r="K128" s="1120"/>
    </row>
    <row r="129" spans="1:11" ht="12">
      <c r="A129" s="1120"/>
      <c r="B129" s="1120"/>
      <c r="C129" s="1120"/>
      <c r="D129" s="1120"/>
      <c r="E129" s="1120"/>
      <c r="F129" s="1120"/>
      <c r="G129" s="1120"/>
      <c r="H129" s="1120"/>
      <c r="I129" s="1120"/>
      <c r="J129" s="1120"/>
      <c r="K129" s="1120"/>
    </row>
    <row r="130" spans="1:11" ht="12">
      <c r="A130" s="1120"/>
      <c r="B130" s="1120"/>
      <c r="C130" s="1120"/>
      <c r="D130" s="1120"/>
      <c r="E130" s="1120"/>
      <c r="F130" s="1120"/>
      <c r="G130" s="1120"/>
      <c r="H130" s="1120"/>
      <c r="I130" s="1120"/>
      <c r="J130" s="1120"/>
      <c r="K130" s="1120"/>
    </row>
    <row r="131" spans="1:11" ht="12">
      <c r="A131" s="1120"/>
      <c r="B131" s="1120"/>
      <c r="C131" s="1120"/>
      <c r="D131" s="1120"/>
      <c r="E131" s="1120"/>
      <c r="F131" s="1120"/>
      <c r="G131" s="1120"/>
      <c r="H131" s="1120"/>
      <c r="I131" s="1120"/>
      <c r="J131" s="1120"/>
      <c r="K131" s="1120"/>
    </row>
    <row r="132" spans="1:11" ht="12">
      <c r="A132" s="1120"/>
      <c r="B132" s="1120"/>
      <c r="C132" s="1120"/>
      <c r="D132" s="1120"/>
      <c r="E132" s="1120"/>
      <c r="F132" s="1120"/>
      <c r="G132" s="1120"/>
      <c r="H132" s="1120"/>
      <c r="I132" s="1120"/>
      <c r="J132" s="1120"/>
      <c r="K132" s="1120"/>
    </row>
  </sheetData>
  <sheetProtection/>
  <mergeCells count="15">
    <mergeCell ref="A2:K2"/>
    <mergeCell ref="A3:K3"/>
    <mergeCell ref="A8:K8"/>
    <mergeCell ref="A9:K9"/>
    <mergeCell ref="A10:K10"/>
    <mergeCell ref="A11:K11"/>
    <mergeCell ref="A18:K18"/>
    <mergeCell ref="A19:K19"/>
    <mergeCell ref="A20:K20"/>
    <mergeCell ref="A12:K12"/>
    <mergeCell ref="A13:K13"/>
    <mergeCell ref="A14:K14"/>
    <mergeCell ref="A15:K15"/>
    <mergeCell ref="A16:K16"/>
    <mergeCell ref="A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view="pageBreakPreview" zoomScale="60" zoomScaleNormal="75" zoomScalePageLayoutView="0" workbookViewId="0" topLeftCell="A88">
      <selection activeCell="F111" sqref="F111"/>
    </sheetView>
  </sheetViews>
  <sheetFormatPr defaultColWidth="9.00390625" defaultRowHeight="12"/>
  <cols>
    <col min="1" max="1" width="8.75390625" style="119" customWidth="1"/>
    <col min="2" max="2" width="5.75390625" style="14" customWidth="1"/>
    <col min="3" max="3" width="28.875" style="14" customWidth="1"/>
    <col min="4" max="9" width="20.75390625" style="14" customWidth="1"/>
    <col min="10" max="10" width="22.00390625" style="14" customWidth="1"/>
    <col min="11" max="11" width="9.125" style="14" customWidth="1"/>
    <col min="12" max="12" width="19.625" style="14" customWidth="1"/>
    <col min="13" max="16384" width="9.125" style="14" customWidth="1"/>
  </cols>
  <sheetData>
    <row r="1" spans="1:10" ht="19.5" customHeight="1">
      <c r="A1" s="372" t="s">
        <v>141</v>
      </c>
      <c r="D1" s="374"/>
      <c r="E1" s="374"/>
      <c r="F1" s="374"/>
      <c r="G1" s="374"/>
      <c r="H1" s="374"/>
      <c r="I1" s="374"/>
      <c r="J1" s="374"/>
    </row>
    <row r="2" ht="19.5" customHeight="1" thickBot="1">
      <c r="J2" s="108"/>
    </row>
    <row r="3" spans="1:8" s="29" customFormat="1" ht="19.5" customHeight="1">
      <c r="A3" s="1232" t="s">
        <v>142</v>
      </c>
      <c r="B3" s="1233"/>
      <c r="C3" s="1233"/>
      <c r="D3" s="781" t="s">
        <v>931</v>
      </c>
      <c r="E3" s="781" t="s">
        <v>932</v>
      </c>
      <c r="F3" s="781" t="s">
        <v>933</v>
      </c>
      <c r="G3" s="543" t="s">
        <v>935</v>
      </c>
      <c r="H3" s="377" t="s">
        <v>929</v>
      </c>
    </row>
    <row r="4" spans="1:8" s="29" customFormat="1" ht="19.5" customHeight="1">
      <c r="A4" s="1234" t="s">
        <v>145</v>
      </c>
      <c r="B4" s="1235"/>
      <c r="C4" s="1235"/>
      <c r="D4" s="378">
        <v>5188.5</v>
      </c>
      <c r="E4" s="378">
        <v>3589.3</v>
      </c>
      <c r="F4" s="378">
        <v>3619.3275</v>
      </c>
      <c r="G4" s="378">
        <v>3844.0963</v>
      </c>
      <c r="H4" s="559">
        <v>3686.2561</v>
      </c>
    </row>
    <row r="5" spans="1:8" s="29" customFormat="1" ht="19.5" customHeight="1">
      <c r="A5" s="398"/>
      <c r="B5" s="1221" t="s">
        <v>18</v>
      </c>
      <c r="C5" s="1222"/>
      <c r="D5" s="378">
        <v>4794.9</v>
      </c>
      <c r="E5" s="378">
        <v>3169.7</v>
      </c>
      <c r="F5" s="378">
        <v>3154.9633</v>
      </c>
      <c r="G5" s="378">
        <v>3313.99</v>
      </c>
      <c r="H5" s="559">
        <v>3128.731</v>
      </c>
    </row>
    <row r="6" spans="1:8" s="29" customFormat="1" ht="19.5" customHeight="1">
      <c r="A6" s="399"/>
      <c r="B6" s="424"/>
      <c r="C6" s="384" t="s">
        <v>171</v>
      </c>
      <c r="D6" s="378" t="s">
        <v>169</v>
      </c>
      <c r="E6" s="378">
        <v>707.2</v>
      </c>
      <c r="F6" s="378">
        <v>713.7538</v>
      </c>
      <c r="G6" s="378">
        <v>680.3285</v>
      </c>
      <c r="H6" s="559">
        <v>674.999</v>
      </c>
    </row>
    <row r="7" spans="1:8" ht="19.5" customHeight="1">
      <c r="A7" s="398"/>
      <c r="B7" s="425"/>
      <c r="C7" s="384" t="s">
        <v>172</v>
      </c>
      <c r="D7" s="378" t="s">
        <v>169</v>
      </c>
      <c r="E7" s="378">
        <v>791.6</v>
      </c>
      <c r="F7" s="378">
        <v>877.7363</v>
      </c>
      <c r="G7" s="378">
        <v>908.4873</v>
      </c>
      <c r="H7" s="559">
        <v>869.1569</v>
      </c>
    </row>
    <row r="8" spans="1:8" ht="19.5" customHeight="1">
      <c r="A8" s="398"/>
      <c r="B8" s="425"/>
      <c r="C8" s="384" t="s">
        <v>173</v>
      </c>
      <c r="D8" s="378" t="s">
        <v>169</v>
      </c>
      <c r="E8" s="378">
        <v>794.1</v>
      </c>
      <c r="F8" s="378">
        <v>755.8765</v>
      </c>
      <c r="G8" s="378">
        <v>880.4347</v>
      </c>
      <c r="H8" s="559">
        <v>756.5713</v>
      </c>
    </row>
    <row r="9" spans="1:8" ht="19.5" customHeight="1">
      <c r="A9" s="398"/>
      <c r="B9" s="426"/>
      <c r="C9" s="384" t="s">
        <v>174</v>
      </c>
      <c r="D9" s="378" t="s">
        <v>169</v>
      </c>
      <c r="E9" s="378">
        <v>876.7</v>
      </c>
      <c r="F9" s="378">
        <v>807.5967</v>
      </c>
      <c r="G9" s="378">
        <v>844.7395</v>
      </c>
      <c r="H9" s="559">
        <v>828.0038</v>
      </c>
    </row>
    <row r="10" spans="1:8" s="29" customFormat="1" ht="19.5" customHeight="1">
      <c r="A10" s="398"/>
      <c r="B10" s="1223" t="s">
        <v>176</v>
      </c>
      <c r="C10" s="1224"/>
      <c r="D10" s="385">
        <v>393.6</v>
      </c>
      <c r="E10" s="385">
        <v>419.6</v>
      </c>
      <c r="F10" s="378">
        <v>464.3642</v>
      </c>
      <c r="G10" s="378">
        <v>530.1063</v>
      </c>
      <c r="H10" s="559">
        <v>557.5251</v>
      </c>
    </row>
    <row r="11" spans="1:8" s="29" customFormat="1" ht="19.5" customHeight="1">
      <c r="A11" s="399"/>
      <c r="B11" s="424"/>
      <c r="C11" s="384" t="s">
        <v>171</v>
      </c>
      <c r="D11" s="378" t="s">
        <v>169</v>
      </c>
      <c r="E11" s="378">
        <v>97.5</v>
      </c>
      <c r="F11" s="378">
        <v>101.2509</v>
      </c>
      <c r="G11" s="378">
        <v>114.3189</v>
      </c>
      <c r="H11" s="559">
        <v>114.9834</v>
      </c>
    </row>
    <row r="12" spans="1:8" ht="19.5" customHeight="1">
      <c r="A12" s="398"/>
      <c r="B12" s="425"/>
      <c r="C12" s="384" t="s">
        <v>172</v>
      </c>
      <c r="D12" s="378" t="s">
        <v>169</v>
      </c>
      <c r="E12" s="378">
        <v>83.8</v>
      </c>
      <c r="F12" s="378">
        <v>109.2366</v>
      </c>
      <c r="G12" s="378">
        <v>102.8503</v>
      </c>
      <c r="H12" s="559">
        <v>118.0766</v>
      </c>
    </row>
    <row r="13" spans="1:8" ht="19.5" customHeight="1">
      <c r="A13" s="398"/>
      <c r="B13" s="425"/>
      <c r="C13" s="384" t="s">
        <v>173</v>
      </c>
      <c r="D13" s="378" t="s">
        <v>169</v>
      </c>
      <c r="E13" s="378">
        <v>132.2</v>
      </c>
      <c r="F13" s="378">
        <v>132.0483</v>
      </c>
      <c r="G13" s="378">
        <v>164.3867</v>
      </c>
      <c r="H13" s="559">
        <v>180.3276</v>
      </c>
    </row>
    <row r="14" spans="1:8" ht="19.5" customHeight="1" thickBot="1">
      <c r="A14" s="397"/>
      <c r="B14" s="423"/>
      <c r="C14" s="394" t="s">
        <v>174</v>
      </c>
      <c r="D14" s="378" t="s">
        <v>169</v>
      </c>
      <c r="E14" s="378">
        <v>106.1</v>
      </c>
      <c r="F14" s="378">
        <v>121.8284</v>
      </c>
      <c r="G14" s="558">
        <v>148.5504</v>
      </c>
      <c r="H14" s="560">
        <v>144.1375</v>
      </c>
    </row>
    <row r="15" spans="1:8" s="29" customFormat="1" ht="19.5" customHeight="1" thickBot="1">
      <c r="A15" s="1236" t="s">
        <v>146</v>
      </c>
      <c r="B15" s="1237"/>
      <c r="C15" s="1238"/>
      <c r="D15" s="434"/>
      <c r="E15" s="434"/>
      <c r="F15" s="434"/>
      <c r="G15" s="19"/>
      <c r="H15" s="433"/>
    </row>
    <row r="16" spans="1:8" s="29" customFormat="1" ht="19.5" customHeight="1" thickTop="1">
      <c r="A16" s="1229" t="s">
        <v>147</v>
      </c>
      <c r="B16" s="401" t="s">
        <v>148</v>
      </c>
      <c r="C16" s="402"/>
      <c r="D16" s="403">
        <v>0.563</v>
      </c>
      <c r="E16" s="403">
        <v>0.307</v>
      </c>
      <c r="F16" s="403">
        <v>0.315</v>
      </c>
      <c r="G16" s="544">
        <v>0.292</v>
      </c>
      <c r="H16" s="404">
        <v>0.327</v>
      </c>
    </row>
    <row r="17" spans="1:8" s="29" customFormat="1" ht="19.5" customHeight="1">
      <c r="A17" s="1230"/>
      <c r="B17" s="62" t="s">
        <v>149</v>
      </c>
      <c r="C17" s="390"/>
      <c r="D17" s="388">
        <v>0.437</v>
      </c>
      <c r="E17" s="388">
        <v>0.694</v>
      </c>
      <c r="F17" s="388">
        <v>0.685</v>
      </c>
      <c r="G17" s="545">
        <v>0.708</v>
      </c>
      <c r="H17" s="514">
        <v>0.673</v>
      </c>
    </row>
    <row r="18" spans="1:8" s="29" customFormat="1" ht="19.5" customHeight="1">
      <c r="A18" s="1230"/>
      <c r="B18" s="49"/>
      <c r="C18" s="386" t="s">
        <v>26</v>
      </c>
      <c r="D18" s="388">
        <v>0.307</v>
      </c>
      <c r="E18" s="388">
        <v>0.444</v>
      </c>
      <c r="F18" s="388">
        <v>0.46</v>
      </c>
      <c r="G18" s="546">
        <v>0.489</v>
      </c>
      <c r="H18" s="389">
        <v>0.455</v>
      </c>
    </row>
    <row r="19" spans="1:8" s="29" customFormat="1" ht="19.5" customHeight="1">
      <c r="A19" s="1230"/>
      <c r="B19" s="57"/>
      <c r="C19" s="387" t="s">
        <v>27</v>
      </c>
      <c r="D19" s="388">
        <v>0.022</v>
      </c>
      <c r="E19" s="388">
        <v>0.041</v>
      </c>
      <c r="F19" s="388">
        <v>0.035</v>
      </c>
      <c r="G19" s="546">
        <v>0.027</v>
      </c>
      <c r="H19" s="391">
        <v>0.033</v>
      </c>
    </row>
    <row r="20" spans="1:8" s="29" customFormat="1" ht="19.5" customHeight="1">
      <c r="A20" s="1230"/>
      <c r="B20" s="57"/>
      <c r="C20" s="386" t="s">
        <v>28</v>
      </c>
      <c r="D20" s="388">
        <v>0.01</v>
      </c>
      <c r="E20" s="388">
        <v>0.023</v>
      </c>
      <c r="F20" s="388">
        <v>0.02</v>
      </c>
      <c r="G20" s="546">
        <v>0.015</v>
      </c>
      <c r="H20" s="391">
        <v>0.016</v>
      </c>
    </row>
    <row r="21" spans="1:8" s="29" customFormat="1" ht="19.5" customHeight="1">
      <c r="A21" s="1230"/>
      <c r="B21" s="49"/>
      <c r="C21" s="386" t="s">
        <v>32</v>
      </c>
      <c r="D21" s="388">
        <v>0.038</v>
      </c>
      <c r="E21" s="388">
        <v>0.071</v>
      </c>
      <c r="F21" s="388">
        <v>0.051</v>
      </c>
      <c r="G21" s="546">
        <v>0.056</v>
      </c>
      <c r="H21" s="391">
        <v>0.052</v>
      </c>
    </row>
    <row r="22" spans="1:8" s="29" customFormat="1" ht="19.5" customHeight="1">
      <c r="A22" s="1230"/>
      <c r="B22" s="57"/>
      <c r="C22" s="387" t="s">
        <v>33</v>
      </c>
      <c r="D22" s="388">
        <v>0.049</v>
      </c>
      <c r="E22" s="388">
        <v>0.092</v>
      </c>
      <c r="F22" s="388">
        <v>0.098</v>
      </c>
      <c r="G22" s="546">
        <v>0.095</v>
      </c>
      <c r="H22" s="391">
        <v>0.094</v>
      </c>
    </row>
    <row r="23" spans="1:8" s="29" customFormat="1" ht="19.5" customHeight="1" thickBot="1">
      <c r="A23" s="1231"/>
      <c r="B23" s="422"/>
      <c r="C23" s="405" t="s">
        <v>34</v>
      </c>
      <c r="D23" s="406">
        <v>0.012</v>
      </c>
      <c r="E23" s="406">
        <v>0.022</v>
      </c>
      <c r="F23" s="406">
        <v>0.021</v>
      </c>
      <c r="G23" s="547">
        <v>0.026</v>
      </c>
      <c r="H23" s="407">
        <v>0.022</v>
      </c>
    </row>
    <row r="24" spans="1:8" s="29" customFormat="1" ht="19.5" customHeight="1" thickTop="1">
      <c r="A24" s="1227" t="s">
        <v>150</v>
      </c>
      <c r="B24" s="1240" t="s">
        <v>151</v>
      </c>
      <c r="C24" s="1240"/>
      <c r="D24" s="82">
        <v>0.465</v>
      </c>
      <c r="E24" s="82">
        <v>0.58</v>
      </c>
      <c r="F24" s="82">
        <v>0.562</v>
      </c>
      <c r="G24" s="548">
        <v>0.572</v>
      </c>
      <c r="H24" s="400">
        <v>0.602</v>
      </c>
    </row>
    <row r="25" spans="1:8" s="29" customFormat="1" ht="19.5" customHeight="1" thickBot="1">
      <c r="A25" s="1228"/>
      <c r="B25" s="1239" t="s">
        <v>152</v>
      </c>
      <c r="C25" s="1239"/>
      <c r="D25" s="408">
        <v>0.535</v>
      </c>
      <c r="E25" s="408">
        <v>0.42</v>
      </c>
      <c r="F25" s="408">
        <v>0.438</v>
      </c>
      <c r="G25" s="549">
        <v>0.428</v>
      </c>
      <c r="H25" s="409">
        <v>0.398</v>
      </c>
    </row>
    <row r="26" spans="1:8" s="29" customFormat="1" ht="19.5" customHeight="1" thickTop="1">
      <c r="A26" s="1229" t="s">
        <v>153</v>
      </c>
      <c r="B26" s="1226" t="s">
        <v>4</v>
      </c>
      <c r="C26" s="1226"/>
      <c r="D26" s="403">
        <v>0.034</v>
      </c>
      <c r="E26" s="403">
        <v>0.011</v>
      </c>
      <c r="F26" s="403">
        <v>0.012</v>
      </c>
      <c r="G26" s="544">
        <v>0.007</v>
      </c>
      <c r="H26" s="404">
        <v>0.008</v>
      </c>
    </row>
    <row r="27" spans="1:8" s="29" customFormat="1" ht="19.5" customHeight="1">
      <c r="A27" s="1230"/>
      <c r="B27" s="1224" t="s">
        <v>5</v>
      </c>
      <c r="C27" s="1224"/>
      <c r="D27" s="388">
        <v>0.124</v>
      </c>
      <c r="E27" s="388">
        <v>0.102</v>
      </c>
      <c r="F27" s="388">
        <v>0.102</v>
      </c>
      <c r="G27" s="546">
        <v>0.105</v>
      </c>
      <c r="H27" s="389">
        <v>0.11</v>
      </c>
    </row>
    <row r="28" spans="1:8" s="29" customFormat="1" ht="19.5" customHeight="1">
      <c r="A28" s="1230"/>
      <c r="B28" s="1225" t="s">
        <v>6</v>
      </c>
      <c r="C28" s="1225"/>
      <c r="D28" s="388">
        <v>0.191</v>
      </c>
      <c r="E28" s="388">
        <v>0.196</v>
      </c>
      <c r="F28" s="388">
        <v>0.19</v>
      </c>
      <c r="G28" s="546">
        <v>0.191</v>
      </c>
      <c r="H28" s="389">
        <v>0.192</v>
      </c>
    </row>
    <row r="29" spans="1:8" s="29" customFormat="1" ht="19.5" customHeight="1">
      <c r="A29" s="1230"/>
      <c r="B29" s="1224" t="s">
        <v>7</v>
      </c>
      <c r="C29" s="1224"/>
      <c r="D29" s="392">
        <v>0.125</v>
      </c>
      <c r="E29" s="392">
        <v>0.169</v>
      </c>
      <c r="F29" s="392">
        <v>0.176</v>
      </c>
      <c r="G29" s="550">
        <v>0.184</v>
      </c>
      <c r="H29" s="391">
        <v>0.181</v>
      </c>
    </row>
    <row r="30" spans="1:8" s="29" customFormat="1" ht="19.5" customHeight="1">
      <c r="A30" s="1230"/>
      <c r="B30" s="1224" t="s">
        <v>8</v>
      </c>
      <c r="C30" s="1224"/>
      <c r="D30" s="392">
        <v>0.182</v>
      </c>
      <c r="E30" s="392">
        <v>0.187</v>
      </c>
      <c r="F30" s="392">
        <v>0.193</v>
      </c>
      <c r="G30" s="550">
        <v>0.19</v>
      </c>
      <c r="H30" s="391">
        <v>0.188</v>
      </c>
    </row>
    <row r="31" spans="1:8" s="29" customFormat="1" ht="19.5" customHeight="1" thickBot="1">
      <c r="A31" s="1231"/>
      <c r="B31" s="1241" t="s">
        <v>9</v>
      </c>
      <c r="C31" s="1241"/>
      <c r="D31" s="406">
        <v>0.344</v>
      </c>
      <c r="E31" s="406">
        <v>0.335</v>
      </c>
      <c r="F31" s="406">
        <v>0.327</v>
      </c>
      <c r="G31" s="547">
        <v>0.322</v>
      </c>
      <c r="H31" s="410">
        <v>0.32</v>
      </c>
    </row>
    <row r="32" spans="1:8" s="29" customFormat="1" ht="19.5" customHeight="1" thickTop="1">
      <c r="A32" s="1227" t="s">
        <v>154</v>
      </c>
      <c r="B32" s="1240" t="s">
        <v>155</v>
      </c>
      <c r="C32" s="1240"/>
      <c r="D32" s="82">
        <v>0.013</v>
      </c>
      <c r="E32" s="82">
        <v>0.014</v>
      </c>
      <c r="F32" s="82">
        <v>0.019</v>
      </c>
      <c r="G32" s="548">
        <v>0.017</v>
      </c>
      <c r="H32" s="400">
        <v>0.007</v>
      </c>
    </row>
    <row r="33" spans="1:8" s="29" customFormat="1" ht="19.5" customHeight="1">
      <c r="A33" s="1230"/>
      <c r="B33" s="1224" t="s">
        <v>156</v>
      </c>
      <c r="C33" s="1224"/>
      <c r="D33" s="388">
        <v>0.039</v>
      </c>
      <c r="E33" s="388">
        <v>0.057</v>
      </c>
      <c r="F33" s="388">
        <v>0.05</v>
      </c>
      <c r="G33" s="546">
        <v>0.053</v>
      </c>
      <c r="H33" s="389">
        <v>0.043</v>
      </c>
    </row>
    <row r="34" spans="1:8" s="29" customFormat="1" ht="19.5" customHeight="1">
      <c r="A34" s="1230"/>
      <c r="B34" s="1225" t="s">
        <v>157</v>
      </c>
      <c r="C34" s="1225"/>
      <c r="D34" s="388">
        <v>0.036</v>
      </c>
      <c r="E34" s="388">
        <v>0.101</v>
      </c>
      <c r="F34" s="388">
        <v>0.011</v>
      </c>
      <c r="G34" s="546">
        <v>0.016</v>
      </c>
      <c r="H34" s="389">
        <v>0.015</v>
      </c>
    </row>
    <row r="35" spans="1:8" s="29" customFormat="1" ht="19.5" customHeight="1">
      <c r="A35" s="1230"/>
      <c r="B35" s="1224" t="s">
        <v>158</v>
      </c>
      <c r="C35" s="1224"/>
      <c r="D35" s="388">
        <v>0.057</v>
      </c>
      <c r="E35" s="388">
        <v>0.01</v>
      </c>
      <c r="F35" s="388">
        <v>0.083</v>
      </c>
      <c r="G35" s="546">
        <v>0.071</v>
      </c>
      <c r="H35" s="389">
        <v>0.076</v>
      </c>
    </row>
    <row r="36" spans="1:8" s="29" customFormat="1" ht="19.5" customHeight="1">
      <c r="A36" s="1230"/>
      <c r="B36" s="1224" t="s">
        <v>159</v>
      </c>
      <c r="C36" s="1224"/>
      <c r="D36" s="388">
        <v>0.777</v>
      </c>
      <c r="E36" s="388">
        <v>0.774</v>
      </c>
      <c r="F36" s="388">
        <v>0.782</v>
      </c>
      <c r="G36" s="546">
        <v>0.774</v>
      </c>
      <c r="H36" s="389">
        <v>0.778</v>
      </c>
    </row>
    <row r="37" spans="1:8" s="29" customFormat="1" ht="19.5" customHeight="1" thickBot="1">
      <c r="A37" s="1228"/>
      <c r="B37" s="1239" t="s">
        <v>182</v>
      </c>
      <c r="C37" s="1239"/>
      <c r="D37" s="408">
        <v>0.077</v>
      </c>
      <c r="E37" s="408">
        <v>0.044</v>
      </c>
      <c r="F37" s="408">
        <v>0.055</v>
      </c>
      <c r="G37" s="549">
        <v>0.069</v>
      </c>
      <c r="H37" s="409">
        <v>0.082</v>
      </c>
    </row>
    <row r="38" spans="1:8" s="29" customFormat="1" ht="19.5" customHeight="1" thickTop="1">
      <c r="A38" s="1229" t="s">
        <v>160</v>
      </c>
      <c r="B38" s="1226" t="s">
        <v>11</v>
      </c>
      <c r="C38" s="1226"/>
      <c r="D38" s="403">
        <v>0.111</v>
      </c>
      <c r="E38" s="403">
        <v>0.066</v>
      </c>
      <c r="F38" s="403">
        <v>0.069</v>
      </c>
      <c r="G38" s="544">
        <v>0.078</v>
      </c>
      <c r="H38" s="404">
        <v>0.072</v>
      </c>
    </row>
    <row r="39" spans="1:8" s="29" customFormat="1" ht="19.5" customHeight="1">
      <c r="A39" s="1230"/>
      <c r="B39" s="1224" t="s">
        <v>12</v>
      </c>
      <c r="C39" s="1224"/>
      <c r="D39" s="388">
        <v>0.539</v>
      </c>
      <c r="E39" s="388">
        <v>0.612</v>
      </c>
      <c r="F39" s="388">
        <v>0.638</v>
      </c>
      <c r="G39" s="546">
        <v>0.627</v>
      </c>
      <c r="H39" s="389">
        <v>0.627</v>
      </c>
    </row>
    <row r="40" spans="1:8" s="29" customFormat="1" ht="19.5" customHeight="1">
      <c r="A40" s="1230"/>
      <c r="B40" s="1225" t="s">
        <v>13</v>
      </c>
      <c r="C40" s="1225"/>
      <c r="D40" s="388">
        <v>0.264</v>
      </c>
      <c r="E40" s="388">
        <v>0.205</v>
      </c>
      <c r="F40" s="388">
        <v>0.203</v>
      </c>
      <c r="G40" s="546">
        <v>0.194</v>
      </c>
      <c r="H40" s="389">
        <v>0.196</v>
      </c>
    </row>
    <row r="41" spans="1:8" s="29" customFormat="1" ht="19.5" customHeight="1">
      <c r="A41" s="1230"/>
      <c r="B41" s="1224" t="s">
        <v>14</v>
      </c>
      <c r="C41" s="1224"/>
      <c r="D41" s="388">
        <v>0.042</v>
      </c>
      <c r="E41" s="388">
        <v>0.069</v>
      </c>
      <c r="F41" s="388">
        <v>0.053</v>
      </c>
      <c r="G41" s="546">
        <v>0.06</v>
      </c>
      <c r="H41" s="389">
        <v>0.063</v>
      </c>
    </row>
    <row r="42" spans="1:8" s="29" customFormat="1" ht="19.5" customHeight="1" thickBot="1">
      <c r="A42" s="1231"/>
      <c r="B42" s="1252" t="s">
        <v>15</v>
      </c>
      <c r="C42" s="1252"/>
      <c r="D42" s="406">
        <v>0.045</v>
      </c>
      <c r="E42" s="406">
        <v>0.047</v>
      </c>
      <c r="F42" s="406">
        <v>0.037</v>
      </c>
      <c r="G42" s="547">
        <v>0.041</v>
      </c>
      <c r="H42" s="410">
        <v>0.042</v>
      </c>
    </row>
    <row r="43" spans="1:8" s="29" customFormat="1" ht="19.5" customHeight="1" thickTop="1">
      <c r="A43" s="1227" t="s">
        <v>161</v>
      </c>
      <c r="B43" s="1247" t="s">
        <v>162</v>
      </c>
      <c r="C43" s="1247"/>
      <c r="D43" s="82">
        <v>0.954</v>
      </c>
      <c r="E43" s="82">
        <v>0.95</v>
      </c>
      <c r="F43" s="82">
        <v>0.962</v>
      </c>
      <c r="G43" s="548">
        <v>0.949</v>
      </c>
      <c r="H43" s="400">
        <v>0.96</v>
      </c>
    </row>
    <row r="44" spans="1:8" s="29" customFormat="1" ht="19.5" customHeight="1" thickBot="1">
      <c r="A44" s="1228"/>
      <c r="B44" s="1246" t="s">
        <v>163</v>
      </c>
      <c r="C44" s="1246"/>
      <c r="D44" s="408">
        <v>0.046</v>
      </c>
      <c r="E44" s="408">
        <v>0.05</v>
      </c>
      <c r="F44" s="408">
        <v>0.038</v>
      </c>
      <c r="G44" s="549">
        <v>0.051</v>
      </c>
      <c r="H44" s="409">
        <v>0.04</v>
      </c>
    </row>
    <row r="45" spans="1:8" s="29" customFormat="1" ht="19.5" customHeight="1" thickTop="1">
      <c r="A45" s="1249" t="s">
        <v>164</v>
      </c>
      <c r="B45" s="1245" t="s">
        <v>45</v>
      </c>
      <c r="C45" s="1245"/>
      <c r="D45" s="411">
        <v>0.1</v>
      </c>
      <c r="E45" s="411">
        <v>0.052</v>
      </c>
      <c r="F45" s="411">
        <v>0.052</v>
      </c>
      <c r="G45" s="551">
        <v>0.048</v>
      </c>
      <c r="H45" s="412">
        <v>0.042</v>
      </c>
    </row>
    <row r="46" spans="1:8" s="29" customFormat="1" ht="19.5" customHeight="1">
      <c r="A46" s="1250"/>
      <c r="B46" s="1244" t="s">
        <v>165</v>
      </c>
      <c r="C46" s="1244"/>
      <c r="D46" s="392">
        <v>0.197</v>
      </c>
      <c r="E46" s="392">
        <v>0.236</v>
      </c>
      <c r="F46" s="392">
        <v>0.231</v>
      </c>
      <c r="G46" s="550">
        <v>0.241</v>
      </c>
      <c r="H46" s="391">
        <v>0.238</v>
      </c>
    </row>
    <row r="47" spans="1:8" s="29" customFormat="1" ht="19.5" customHeight="1">
      <c r="A47" s="1250"/>
      <c r="B47" s="1248" t="s">
        <v>166</v>
      </c>
      <c r="C47" s="1248"/>
      <c r="D47" s="388">
        <v>0.108</v>
      </c>
      <c r="E47" s="388">
        <v>0.126</v>
      </c>
      <c r="F47" s="388">
        <v>0.122</v>
      </c>
      <c r="G47" s="546">
        <v>0.124</v>
      </c>
      <c r="H47" s="389">
        <v>0.137</v>
      </c>
    </row>
    <row r="48" spans="1:8" s="29" customFormat="1" ht="19.5" customHeight="1">
      <c r="A48" s="1250"/>
      <c r="B48" s="1244" t="s">
        <v>167</v>
      </c>
      <c r="C48" s="1244"/>
      <c r="D48" s="388">
        <v>0.16</v>
      </c>
      <c r="E48" s="388">
        <v>0.211</v>
      </c>
      <c r="F48" s="388">
        <v>0.201</v>
      </c>
      <c r="G48" s="546">
        <v>0.203</v>
      </c>
      <c r="H48" s="389">
        <v>0.202</v>
      </c>
    </row>
    <row r="49" spans="1:8" s="29" customFormat="1" ht="19.5" customHeight="1">
      <c r="A49" s="1250"/>
      <c r="B49" s="1244" t="s">
        <v>168</v>
      </c>
      <c r="C49" s="1244"/>
      <c r="D49" s="388">
        <v>0.225</v>
      </c>
      <c r="E49" s="388">
        <v>0.128</v>
      </c>
      <c r="F49" s="388">
        <v>0.141</v>
      </c>
      <c r="G49" s="546">
        <v>0.137</v>
      </c>
      <c r="H49" s="389">
        <v>0.132</v>
      </c>
    </row>
    <row r="50" spans="1:8" s="29" customFormat="1" ht="19.5" customHeight="1">
      <c r="A50" s="1250"/>
      <c r="B50" s="1246" t="s">
        <v>190</v>
      </c>
      <c r="C50" s="1246"/>
      <c r="D50" s="450" t="s">
        <v>169</v>
      </c>
      <c r="E50" s="450">
        <v>0.248</v>
      </c>
      <c r="F50" s="450">
        <v>0.254</v>
      </c>
      <c r="G50" s="807">
        <v>0.247</v>
      </c>
      <c r="H50" s="409">
        <v>0.248</v>
      </c>
    </row>
    <row r="51" spans="1:8" s="29" customFormat="1" ht="19.5" customHeight="1">
      <c r="A51" s="1250"/>
      <c r="B51" s="1244" t="s">
        <v>945</v>
      </c>
      <c r="C51" s="1244"/>
      <c r="D51" s="388">
        <v>0.053</v>
      </c>
      <c r="E51" s="802" t="s">
        <v>169</v>
      </c>
      <c r="F51" s="802" t="s">
        <v>169</v>
      </c>
      <c r="G51" s="803" t="s">
        <v>169</v>
      </c>
      <c r="H51" s="804" t="s">
        <v>169</v>
      </c>
    </row>
    <row r="52" spans="1:8" s="29" customFormat="1" ht="19.5" customHeight="1">
      <c r="A52" s="1250"/>
      <c r="B52" s="1244" t="s">
        <v>946</v>
      </c>
      <c r="C52" s="1244"/>
      <c r="D52" s="388">
        <v>0.036</v>
      </c>
      <c r="E52" s="802" t="s">
        <v>169</v>
      </c>
      <c r="F52" s="802" t="s">
        <v>169</v>
      </c>
      <c r="G52" s="803" t="s">
        <v>169</v>
      </c>
      <c r="H52" s="804" t="s">
        <v>169</v>
      </c>
    </row>
    <row r="53" spans="1:8" s="29" customFormat="1" ht="19.5" customHeight="1" thickBot="1">
      <c r="A53" s="1251"/>
      <c r="B53" s="1261" t="s">
        <v>947</v>
      </c>
      <c r="C53" s="1261"/>
      <c r="D53" s="805">
        <v>0.121</v>
      </c>
      <c r="E53" s="489" t="s">
        <v>169</v>
      </c>
      <c r="F53" s="489" t="s">
        <v>169</v>
      </c>
      <c r="G53" s="552" t="s">
        <v>169</v>
      </c>
      <c r="H53" s="806" t="s">
        <v>169</v>
      </c>
    </row>
    <row r="54" spans="1:2" s="29" customFormat="1" ht="19.5" customHeight="1" thickBot="1">
      <c r="A54" s="373"/>
      <c r="B54" s="19"/>
    </row>
    <row r="55" spans="1:8" s="29" customFormat="1" ht="19.5" customHeight="1">
      <c r="A55" s="1232" t="s">
        <v>142</v>
      </c>
      <c r="B55" s="1233"/>
      <c r="C55" s="1233"/>
      <c r="D55" s="376" t="s">
        <v>143</v>
      </c>
      <c r="E55" s="376" t="s">
        <v>144</v>
      </c>
      <c r="F55" s="413" t="s">
        <v>376</v>
      </c>
      <c r="G55" s="553" t="s">
        <v>934</v>
      </c>
      <c r="H55" s="414" t="s">
        <v>929</v>
      </c>
    </row>
    <row r="56" spans="1:10" s="29" customFormat="1" ht="19.5" customHeight="1">
      <c r="A56" s="1234" t="s">
        <v>181</v>
      </c>
      <c r="B56" s="1235"/>
      <c r="C56" s="1235"/>
      <c r="D56" s="415">
        <v>2712.65</v>
      </c>
      <c r="E56" s="416">
        <v>2372.31</v>
      </c>
      <c r="F56" s="416">
        <v>2460.29149853</v>
      </c>
      <c r="G56" s="554">
        <v>2658.76915678</v>
      </c>
      <c r="H56" s="417">
        <v>2694.40626905</v>
      </c>
      <c r="J56" s="561"/>
    </row>
    <row r="57" spans="1:8" s="29" customFormat="1" ht="19.5" customHeight="1">
      <c r="A57" s="398"/>
      <c r="B57" s="1222" t="s">
        <v>177</v>
      </c>
      <c r="C57" s="1222"/>
      <c r="D57" s="416">
        <v>1805.69</v>
      </c>
      <c r="E57" s="416">
        <v>1240.64</v>
      </c>
      <c r="F57" s="416">
        <v>1410.70480052</v>
      </c>
      <c r="G57" s="554">
        <v>1252.80233832</v>
      </c>
      <c r="H57" s="417">
        <v>1155.76890739</v>
      </c>
    </row>
    <row r="58" spans="1:8" s="29" customFormat="1" ht="19.5" customHeight="1" thickBot="1">
      <c r="A58" s="397"/>
      <c r="B58" s="1262" t="s">
        <v>176</v>
      </c>
      <c r="C58" s="1262"/>
      <c r="D58" s="420">
        <v>906.96</v>
      </c>
      <c r="E58" s="419">
        <v>1131.67</v>
      </c>
      <c r="F58" s="419">
        <v>1049.58669801</v>
      </c>
      <c r="G58" s="555">
        <v>1405.96681846</v>
      </c>
      <c r="H58" s="421">
        <v>1538.63736166</v>
      </c>
    </row>
    <row r="59" spans="1:12" s="29" customFormat="1" ht="19.5" customHeight="1">
      <c r="A59" s="1257" t="s">
        <v>170</v>
      </c>
      <c r="B59" s="1258"/>
      <c r="C59" s="1259"/>
      <c r="D59" s="381" t="s">
        <v>169</v>
      </c>
      <c r="E59" s="490">
        <v>6461.7</v>
      </c>
      <c r="F59" s="490">
        <v>6560.076</v>
      </c>
      <c r="G59" s="495">
        <v>6673.481333571428</v>
      </c>
      <c r="H59" s="784">
        <v>6791.025821285714</v>
      </c>
      <c r="I59" s="556"/>
      <c r="J59" s="556"/>
      <c r="L59" s="782"/>
    </row>
    <row r="60" spans="1:12" s="29" customFormat="1" ht="19.5" customHeight="1">
      <c r="A60" s="427"/>
      <c r="B60" s="1242" t="s">
        <v>171</v>
      </c>
      <c r="C60" s="1243"/>
      <c r="D60" s="382" t="s">
        <v>169</v>
      </c>
      <c r="E60" s="490">
        <v>1440.3</v>
      </c>
      <c r="F60" s="490">
        <v>1487.3293</v>
      </c>
      <c r="G60" s="490">
        <v>1532.3522</v>
      </c>
      <c r="H60" s="383">
        <v>1580.61108514286</v>
      </c>
      <c r="L60" s="782"/>
    </row>
    <row r="61" spans="1:12" ht="19.5" customHeight="1">
      <c r="A61" s="428"/>
      <c r="B61" s="1235" t="s">
        <v>172</v>
      </c>
      <c r="C61" s="1235"/>
      <c r="D61" s="439" t="s">
        <v>169</v>
      </c>
      <c r="E61" s="439">
        <v>1610.8</v>
      </c>
      <c r="F61" s="490">
        <v>1608.8876</v>
      </c>
      <c r="G61" s="490">
        <v>1674.6841</v>
      </c>
      <c r="H61" s="383">
        <v>1724.8170761428573</v>
      </c>
      <c r="L61" s="783"/>
    </row>
    <row r="62" spans="1:12" ht="19.5" customHeight="1">
      <c r="A62" s="428"/>
      <c r="B62" s="1235" t="s">
        <v>173</v>
      </c>
      <c r="C62" s="1235"/>
      <c r="D62" s="439" t="s">
        <v>169</v>
      </c>
      <c r="E62" s="439">
        <v>1828.8</v>
      </c>
      <c r="F62" s="490">
        <v>1857.7647</v>
      </c>
      <c r="G62" s="490">
        <v>1847.5665078571428</v>
      </c>
      <c r="H62" s="383">
        <v>1840.41032</v>
      </c>
      <c r="L62" s="783"/>
    </row>
    <row r="63" spans="1:12" ht="19.5" customHeight="1" thickBot="1">
      <c r="A63" s="396"/>
      <c r="B63" s="1260" t="s">
        <v>174</v>
      </c>
      <c r="C63" s="1260"/>
      <c r="D63" s="96" t="s">
        <v>169</v>
      </c>
      <c r="E63" s="96">
        <v>1581.8</v>
      </c>
      <c r="F63" s="492">
        <v>1606.0944</v>
      </c>
      <c r="G63" s="492">
        <v>1618.8785257142856</v>
      </c>
      <c r="H63" s="429">
        <v>1645.18734</v>
      </c>
      <c r="L63" s="783"/>
    </row>
    <row r="64" spans="1:10" ht="19.5" customHeight="1" thickTop="1">
      <c r="A64" s="1263" t="s">
        <v>175</v>
      </c>
      <c r="B64" s="1264"/>
      <c r="C64" s="1264"/>
      <c r="D64" s="440" t="s">
        <v>169</v>
      </c>
      <c r="E64" s="440">
        <v>878.8</v>
      </c>
      <c r="F64" s="493">
        <v>1112.3954</v>
      </c>
      <c r="G64" s="493">
        <v>1001.7544</v>
      </c>
      <c r="H64" s="430">
        <v>909.5045</v>
      </c>
      <c r="J64" s="375"/>
    </row>
    <row r="65" spans="1:9" ht="19.5" customHeight="1">
      <c r="A65" s="428"/>
      <c r="B65" s="1235" t="s">
        <v>171</v>
      </c>
      <c r="C65" s="1235"/>
      <c r="D65" s="439" t="s">
        <v>169</v>
      </c>
      <c r="E65" s="439">
        <v>46.4</v>
      </c>
      <c r="F65" s="490">
        <v>56.1511</v>
      </c>
      <c r="G65" s="490">
        <v>59.6479</v>
      </c>
      <c r="H65" s="383">
        <v>54.8153</v>
      </c>
      <c r="I65" s="375"/>
    </row>
    <row r="66" spans="1:8" ht="19.5" customHeight="1">
      <c r="A66" s="428"/>
      <c r="B66" s="1235" t="s">
        <v>172</v>
      </c>
      <c r="C66" s="1235"/>
      <c r="D66" s="439" t="s">
        <v>169</v>
      </c>
      <c r="E66" s="439">
        <v>227.5</v>
      </c>
      <c r="F66" s="490">
        <v>305.2192</v>
      </c>
      <c r="G66" s="490">
        <v>285.4357</v>
      </c>
      <c r="H66" s="383">
        <v>297.0826</v>
      </c>
    </row>
    <row r="67" spans="1:8" ht="19.5" customHeight="1">
      <c r="A67" s="428"/>
      <c r="B67" s="1235" t="s">
        <v>173</v>
      </c>
      <c r="C67" s="1235"/>
      <c r="D67" s="439" t="s">
        <v>169</v>
      </c>
      <c r="E67" s="439">
        <v>288.2</v>
      </c>
      <c r="F67" s="490">
        <v>344.4016</v>
      </c>
      <c r="G67" s="490">
        <v>354.3637</v>
      </c>
      <c r="H67" s="383">
        <v>275.3683</v>
      </c>
    </row>
    <row r="68" spans="1:8" ht="19.5" customHeight="1" thickBot="1">
      <c r="A68" s="431"/>
      <c r="B68" s="1256" t="s">
        <v>174</v>
      </c>
      <c r="C68" s="1256"/>
      <c r="D68" s="441" t="s">
        <v>169</v>
      </c>
      <c r="E68" s="441">
        <v>316.8</v>
      </c>
      <c r="F68" s="494">
        <v>406.6235</v>
      </c>
      <c r="G68" s="494">
        <v>302.3071</v>
      </c>
      <c r="H68" s="432">
        <v>282.2383</v>
      </c>
    </row>
    <row r="69" spans="1:10" ht="19.5" customHeight="1" thickTop="1">
      <c r="A69" s="1254" t="s">
        <v>187</v>
      </c>
      <c r="B69" s="1255"/>
      <c r="C69" s="1255"/>
      <c r="D69" s="442" t="s">
        <v>169</v>
      </c>
      <c r="E69" s="442">
        <v>557.6</v>
      </c>
      <c r="F69" s="495">
        <v>583.033</v>
      </c>
      <c r="G69" s="495">
        <v>604.248</v>
      </c>
      <c r="H69" s="429">
        <v>609.866</v>
      </c>
      <c r="J69" s="375"/>
    </row>
    <row r="70" spans="1:8" ht="19.5" customHeight="1">
      <c r="A70" s="379"/>
      <c r="B70" s="380" t="s">
        <v>171</v>
      </c>
      <c r="C70" s="380"/>
      <c r="D70" s="439" t="s">
        <v>169</v>
      </c>
      <c r="E70" s="439">
        <v>120.8</v>
      </c>
      <c r="F70" s="490">
        <v>130.459</v>
      </c>
      <c r="G70" s="490">
        <v>129.952</v>
      </c>
      <c r="H70" s="383">
        <v>129.687</v>
      </c>
    </row>
    <row r="71" spans="1:8" ht="19.5" customHeight="1">
      <c r="A71" s="379"/>
      <c r="B71" s="380" t="s">
        <v>172</v>
      </c>
      <c r="C71" s="380"/>
      <c r="D71" s="439" t="s">
        <v>169</v>
      </c>
      <c r="E71" s="439">
        <v>118.5</v>
      </c>
      <c r="F71" s="490">
        <v>132.175</v>
      </c>
      <c r="G71" s="490">
        <v>140.986</v>
      </c>
      <c r="H71" s="383">
        <v>151.111</v>
      </c>
    </row>
    <row r="72" spans="1:8" ht="19.5" customHeight="1">
      <c r="A72" s="379"/>
      <c r="B72" s="380" t="s">
        <v>173</v>
      </c>
      <c r="C72" s="380"/>
      <c r="D72" s="439" t="s">
        <v>169</v>
      </c>
      <c r="E72" s="439">
        <v>170.5</v>
      </c>
      <c r="F72" s="490">
        <v>170.384</v>
      </c>
      <c r="G72" s="490">
        <v>176.49</v>
      </c>
      <c r="H72" s="383">
        <v>171.686</v>
      </c>
    </row>
    <row r="73" spans="1:8" ht="19.5" customHeight="1" thickBot="1">
      <c r="A73" s="436"/>
      <c r="B73" s="437" t="s">
        <v>174</v>
      </c>
      <c r="C73" s="437"/>
      <c r="D73" s="441" t="s">
        <v>169</v>
      </c>
      <c r="E73" s="441">
        <v>147.7</v>
      </c>
      <c r="F73" s="494">
        <v>150.015</v>
      </c>
      <c r="G73" s="494">
        <v>156.821</v>
      </c>
      <c r="H73" s="432">
        <v>157.381</v>
      </c>
    </row>
    <row r="74" spans="1:10" ht="19.5" customHeight="1" thickTop="1">
      <c r="A74" s="1254" t="s">
        <v>188</v>
      </c>
      <c r="B74" s="1255"/>
      <c r="C74" s="1255"/>
      <c r="D74" s="442" t="s">
        <v>930</v>
      </c>
      <c r="E74" s="442">
        <v>13.4</v>
      </c>
      <c r="F74" s="495">
        <v>26</v>
      </c>
      <c r="G74" s="495">
        <v>41.7</v>
      </c>
      <c r="H74" s="429">
        <v>59.769</v>
      </c>
      <c r="J74" s="375"/>
    </row>
    <row r="75" spans="1:8" ht="19.5" customHeight="1">
      <c r="A75" s="379"/>
      <c r="B75" s="380" t="s">
        <v>171</v>
      </c>
      <c r="C75" s="380"/>
      <c r="D75" s="439" t="s">
        <v>169</v>
      </c>
      <c r="E75" s="439">
        <v>3.3</v>
      </c>
      <c r="F75" s="490">
        <v>4.3</v>
      </c>
      <c r="G75" s="490">
        <v>5.9</v>
      </c>
      <c r="H75" s="383">
        <v>8.088</v>
      </c>
    </row>
    <row r="76" spans="1:8" ht="19.5" customHeight="1">
      <c r="A76" s="379"/>
      <c r="B76" s="380" t="s">
        <v>172</v>
      </c>
      <c r="C76" s="380"/>
      <c r="D76" s="439" t="s">
        <v>169</v>
      </c>
      <c r="E76" s="439">
        <v>1.9</v>
      </c>
      <c r="F76" s="490">
        <v>9</v>
      </c>
      <c r="G76" s="490">
        <v>14.5</v>
      </c>
      <c r="H76" s="383">
        <v>20.969</v>
      </c>
    </row>
    <row r="77" spans="1:8" ht="19.5" customHeight="1">
      <c r="A77" s="379"/>
      <c r="B77" s="380" t="s">
        <v>173</v>
      </c>
      <c r="C77" s="380"/>
      <c r="D77" s="439" t="s">
        <v>169</v>
      </c>
      <c r="E77" s="439">
        <v>3.8</v>
      </c>
      <c r="F77" s="490">
        <v>5.6</v>
      </c>
      <c r="G77" s="490">
        <v>9.4</v>
      </c>
      <c r="H77" s="383">
        <v>11.547</v>
      </c>
    </row>
    <row r="78" spans="1:8" ht="19.5" customHeight="1" thickBot="1">
      <c r="A78" s="393"/>
      <c r="B78" s="418" t="s">
        <v>174</v>
      </c>
      <c r="C78" s="418"/>
      <c r="D78" s="443" t="s">
        <v>169</v>
      </c>
      <c r="E78" s="443">
        <v>4.5</v>
      </c>
      <c r="F78" s="491">
        <v>7.1</v>
      </c>
      <c r="G78" s="491">
        <v>11.9</v>
      </c>
      <c r="H78" s="395">
        <v>19.165</v>
      </c>
    </row>
    <row r="79" ht="19.5" customHeight="1">
      <c r="I79" s="375"/>
    </row>
    <row r="80" spans="1:9" ht="24.75" customHeight="1">
      <c r="A80" s="808" t="s">
        <v>196</v>
      </c>
      <c r="B80" s="1199" t="s">
        <v>197</v>
      </c>
      <c r="C80" s="1199"/>
      <c r="D80" s="1199"/>
      <c r="E80" s="1199"/>
      <c r="F80" s="1199"/>
      <c r="G80" s="1199"/>
      <c r="H80" s="1199"/>
      <c r="I80" s="1199"/>
    </row>
    <row r="81" spans="1:9" ht="19.5" customHeight="1">
      <c r="A81" s="438" t="s">
        <v>198</v>
      </c>
      <c r="B81" s="1199" t="s">
        <v>948</v>
      </c>
      <c r="C81" s="1199"/>
      <c r="D81" s="1199"/>
      <c r="E81" s="1199"/>
      <c r="F81" s="1199"/>
      <c r="G81" s="1199"/>
      <c r="H81" s="1199"/>
      <c r="I81" s="1199"/>
    </row>
    <row r="82" spans="1:9" ht="19.5" customHeight="1">
      <c r="A82" s="435"/>
      <c r="B82" s="1199"/>
      <c r="C82" s="1199"/>
      <c r="D82" s="1199"/>
      <c r="E82" s="1199"/>
      <c r="F82" s="1199"/>
      <c r="G82" s="1199"/>
      <c r="H82" s="1199"/>
      <c r="I82" s="1199"/>
    </row>
    <row r="83" spans="1:9" ht="19.5" customHeight="1">
      <c r="A83" s="435"/>
      <c r="B83" s="1199"/>
      <c r="C83" s="1199"/>
      <c r="D83" s="1199"/>
      <c r="E83" s="1199"/>
      <c r="F83" s="1199"/>
      <c r="G83" s="1199"/>
      <c r="H83" s="1199"/>
      <c r="I83" s="1199"/>
    </row>
    <row r="84" spans="1:9" ht="19.5" customHeight="1">
      <c r="A84" s="808" t="s">
        <v>184</v>
      </c>
      <c r="B84" s="1253" t="s">
        <v>185</v>
      </c>
      <c r="C84" s="1253"/>
      <c r="D84" s="1253"/>
      <c r="E84" s="1253"/>
      <c r="F84" s="1253"/>
      <c r="G84" s="1253"/>
      <c r="H84" s="1253"/>
      <c r="I84" s="125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61">
    <mergeCell ref="A38:A42"/>
    <mergeCell ref="B61:C61"/>
    <mergeCell ref="B53:C53"/>
    <mergeCell ref="B41:C41"/>
    <mergeCell ref="A55:C55"/>
    <mergeCell ref="B58:C58"/>
    <mergeCell ref="B57:C57"/>
    <mergeCell ref="A56:C56"/>
    <mergeCell ref="B50:C50"/>
    <mergeCell ref="B49:C49"/>
    <mergeCell ref="B66:C66"/>
    <mergeCell ref="A59:C59"/>
    <mergeCell ref="B63:C63"/>
    <mergeCell ref="B62:C62"/>
    <mergeCell ref="B65:C65"/>
    <mergeCell ref="A64:C64"/>
    <mergeCell ref="B84:I84"/>
    <mergeCell ref="A69:C69"/>
    <mergeCell ref="B68:C68"/>
    <mergeCell ref="B67:C67"/>
    <mergeCell ref="B80:I80"/>
    <mergeCell ref="B81:I83"/>
    <mergeCell ref="A74:C74"/>
    <mergeCell ref="B51:C51"/>
    <mergeCell ref="B52:C52"/>
    <mergeCell ref="A45:A53"/>
    <mergeCell ref="B36:C36"/>
    <mergeCell ref="A32:A37"/>
    <mergeCell ref="B40:C40"/>
    <mergeCell ref="B42:C42"/>
    <mergeCell ref="A43:A44"/>
    <mergeCell ref="B35:C35"/>
    <mergeCell ref="B39:C39"/>
    <mergeCell ref="B32:C32"/>
    <mergeCell ref="B60:C60"/>
    <mergeCell ref="B46:C46"/>
    <mergeCell ref="B45:C45"/>
    <mergeCell ref="B44:C44"/>
    <mergeCell ref="B43:C43"/>
    <mergeCell ref="B37:C37"/>
    <mergeCell ref="B48:C48"/>
    <mergeCell ref="B47:C47"/>
    <mergeCell ref="B38:C38"/>
    <mergeCell ref="A3:C3"/>
    <mergeCell ref="A4:C4"/>
    <mergeCell ref="A15:C15"/>
    <mergeCell ref="B34:C34"/>
    <mergeCell ref="B33:C33"/>
    <mergeCell ref="B25:C25"/>
    <mergeCell ref="B24:C24"/>
    <mergeCell ref="B31:C31"/>
    <mergeCell ref="B30:C30"/>
    <mergeCell ref="A16:A23"/>
    <mergeCell ref="B5:C5"/>
    <mergeCell ref="B10:C10"/>
    <mergeCell ref="B28:C28"/>
    <mergeCell ref="B27:C27"/>
    <mergeCell ref="B26:C26"/>
    <mergeCell ref="A24:A25"/>
    <mergeCell ref="A26:A31"/>
    <mergeCell ref="B29:C29"/>
  </mergeCells>
  <printOptions/>
  <pageMargins left="0.7086614173228347" right="0.7086614173228347" top="0.7480314960629921" bottom="0.7480314960629921" header="0.31496062992125984" footer="0.31496062992125984"/>
  <pageSetup firstPageNumber="15" useFirstPageNumber="1" fitToHeight="0" fitToWidth="1" horizontalDpi="600" verticalDpi="600" orientation="portrait" paperSize="9" scale="61" r:id="rId1"/>
  <headerFooter scaleWithDoc="0">
    <oddFooter>&amp;C&amp;"ＭＳ Ｐゴシック,標準"&amp;8&amp;P</oddFooter>
  </headerFooter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7"/>
  <sheetViews>
    <sheetView view="pageBreakPreview" zoomScale="60" zoomScaleNormal="75" zoomScalePageLayoutView="0" workbookViewId="0" topLeftCell="A55">
      <selection activeCell="B31" sqref="B31"/>
    </sheetView>
  </sheetViews>
  <sheetFormatPr defaultColWidth="9.00390625" defaultRowHeight="12"/>
  <cols>
    <col min="1" max="1" width="6.75390625" style="16" customWidth="1"/>
    <col min="2" max="14" width="16.75390625" style="16" customWidth="1"/>
    <col min="15" max="15" width="16.625" style="16" bestFit="1" customWidth="1"/>
    <col min="16" max="16" width="5.375" style="16" customWidth="1"/>
    <col min="17" max="17" width="42.375" style="16" customWidth="1"/>
    <col min="18" max="18" width="17.125" style="16" customWidth="1"/>
    <col min="19" max="19" width="20.875" style="16" customWidth="1"/>
    <col min="20" max="20" width="9.125" style="14" customWidth="1"/>
    <col min="21" max="25" width="12.25390625" style="578" customWidth="1"/>
    <col min="26" max="26" width="12.25390625" style="816" customWidth="1"/>
    <col min="27" max="27" width="9.125" style="817" customWidth="1"/>
    <col min="28" max="16384" width="9.125" style="16" customWidth="1"/>
  </cols>
  <sheetData>
    <row r="1" spans="2:15" ht="19.5" customHeight="1">
      <c r="B1" s="142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2:15" ht="19.5" customHeight="1">
      <c r="B2" s="12"/>
      <c r="C2" s="12"/>
      <c r="D2" s="12"/>
      <c r="E2" s="12"/>
      <c r="F2" s="12"/>
      <c r="G2" s="12"/>
      <c r="H2" s="6"/>
      <c r="I2" s="6"/>
      <c r="J2" s="6"/>
      <c r="K2" s="6"/>
      <c r="L2" s="6"/>
      <c r="N2" s="6"/>
      <c r="O2" s="119" t="s">
        <v>75</v>
      </c>
    </row>
    <row r="3" spans="2:15" ht="19.5" customHeight="1">
      <c r="B3" s="66"/>
      <c r="C3" s="34" t="s">
        <v>63</v>
      </c>
      <c r="D3" s="1186" t="s">
        <v>103</v>
      </c>
      <c r="E3" s="1188"/>
      <c r="F3" s="1186" t="s">
        <v>104</v>
      </c>
      <c r="G3" s="1188"/>
      <c r="H3" s="1186" t="s">
        <v>105</v>
      </c>
      <c r="I3" s="1192"/>
      <c r="J3" s="1195" t="s">
        <v>106</v>
      </c>
      <c r="K3" s="1196"/>
      <c r="L3" s="1186" t="s">
        <v>1</v>
      </c>
      <c r="M3" s="1187"/>
      <c r="N3" s="1188"/>
      <c r="O3" s="41"/>
    </row>
    <row r="4" spans="2:27" s="22" customFormat="1" ht="19.5" customHeight="1">
      <c r="B4" s="67"/>
      <c r="C4" s="68"/>
      <c r="D4" s="1189"/>
      <c r="E4" s="1191"/>
      <c r="F4" s="1189"/>
      <c r="G4" s="1191"/>
      <c r="H4" s="1193"/>
      <c r="I4" s="1194"/>
      <c r="J4" s="1197"/>
      <c r="K4" s="1198"/>
      <c r="L4" s="1189"/>
      <c r="M4" s="1190"/>
      <c r="N4" s="1191"/>
      <c r="O4" s="68"/>
      <c r="Q4" s="516"/>
      <c r="T4" s="14"/>
      <c r="U4" s="578"/>
      <c r="V4" s="578"/>
      <c r="W4" s="578"/>
      <c r="X4" s="578"/>
      <c r="Y4" s="578"/>
      <c r="Z4" s="816"/>
      <c r="AA4" s="818"/>
    </row>
    <row r="5" spans="2:26" ht="19.5" customHeight="1">
      <c r="B5" s="18" t="s">
        <v>17</v>
      </c>
      <c r="C5" s="30"/>
      <c r="D5" s="69" t="s">
        <v>18</v>
      </c>
      <c r="E5" s="70" t="s">
        <v>19</v>
      </c>
      <c r="F5" s="71" t="s">
        <v>18</v>
      </c>
      <c r="G5" s="70" t="s">
        <v>19</v>
      </c>
      <c r="H5" s="69" t="s">
        <v>18</v>
      </c>
      <c r="I5" s="70" t="s">
        <v>19</v>
      </c>
      <c r="J5" s="69" t="s">
        <v>18</v>
      </c>
      <c r="K5" s="72" t="s">
        <v>19</v>
      </c>
      <c r="L5" s="69" t="s">
        <v>18</v>
      </c>
      <c r="M5" s="72" t="s">
        <v>19</v>
      </c>
      <c r="N5" s="70" t="s">
        <v>10</v>
      </c>
      <c r="O5" s="93" t="s">
        <v>69</v>
      </c>
      <c r="Q5" s="515"/>
      <c r="R5" s="515"/>
      <c r="S5" s="515"/>
      <c r="W5" s="578" t="s">
        <v>93</v>
      </c>
      <c r="X5" s="578" t="s">
        <v>94</v>
      </c>
      <c r="Y5" s="578" t="s">
        <v>92</v>
      </c>
      <c r="Z5" s="816" t="s">
        <v>380</v>
      </c>
    </row>
    <row r="6" spans="2:27" s="27" customFormat="1" ht="19.5" customHeight="1">
      <c r="B6" s="11"/>
      <c r="C6" s="329" t="s">
        <v>375</v>
      </c>
      <c r="D6" s="233">
        <v>1361146</v>
      </c>
      <c r="E6" s="232">
        <v>229722</v>
      </c>
      <c r="F6" s="264">
        <v>1855096</v>
      </c>
      <c r="G6" s="265">
        <v>177680</v>
      </c>
      <c r="H6" s="264">
        <v>1967287</v>
      </c>
      <c r="I6" s="267">
        <v>352471</v>
      </c>
      <c r="J6" s="231">
        <v>1624169</v>
      </c>
      <c r="K6" s="232">
        <v>338221</v>
      </c>
      <c r="L6" s="231">
        <v>6807698</v>
      </c>
      <c r="M6" s="234">
        <v>1098094</v>
      </c>
      <c r="N6" s="232">
        <v>7905792</v>
      </c>
      <c r="O6" s="335">
        <v>0.861</v>
      </c>
      <c r="Q6" s="557"/>
      <c r="R6" s="518"/>
      <c r="S6" s="518"/>
      <c r="T6" s="14"/>
      <c r="U6" s="578"/>
      <c r="V6" s="578"/>
      <c r="W6" s="578"/>
      <c r="X6" s="578"/>
      <c r="Y6" s="578"/>
      <c r="Z6" s="816"/>
      <c r="AA6" s="819"/>
    </row>
    <row r="7" spans="2:27" s="248" customFormat="1" ht="19.5" customHeight="1">
      <c r="B7" s="247" t="s">
        <v>20</v>
      </c>
      <c r="C7" s="336" t="s">
        <v>887</v>
      </c>
      <c r="D7" s="453">
        <v>1452732</v>
      </c>
      <c r="E7" s="454">
        <v>217281</v>
      </c>
      <c r="F7" s="455">
        <v>1815993</v>
      </c>
      <c r="G7" s="454">
        <v>288085</v>
      </c>
      <c r="H7" s="453">
        <v>1604925</v>
      </c>
      <c r="I7" s="454">
        <v>445313</v>
      </c>
      <c r="J7" s="453">
        <v>1845598</v>
      </c>
      <c r="K7" s="456">
        <v>345838</v>
      </c>
      <c r="L7" s="453">
        <v>6719248</v>
      </c>
      <c r="M7" s="456">
        <v>1296517</v>
      </c>
      <c r="N7" s="456">
        <v>8015765</v>
      </c>
      <c r="O7" s="457">
        <v>0.838</v>
      </c>
      <c r="Q7" s="517"/>
      <c r="R7" s="517"/>
      <c r="S7" s="517"/>
      <c r="T7" s="586"/>
      <c r="U7" s="809"/>
      <c r="V7" s="809"/>
      <c r="W7" s="813">
        <f>L7/10000</f>
        <v>671.9248</v>
      </c>
      <c r="X7" s="813">
        <f>M7/10000</f>
        <v>129.6517</v>
      </c>
      <c r="Y7" s="813">
        <f>N7/10000</f>
        <v>801.5765</v>
      </c>
      <c r="Z7" s="820">
        <f>S6/10000</f>
        <v>0</v>
      </c>
      <c r="AA7" s="821"/>
    </row>
    <row r="8" spans="2:27" s="256" customFormat="1" ht="19.5" customHeight="1">
      <c r="B8" s="249"/>
      <c r="C8" s="250" t="s">
        <v>192</v>
      </c>
      <c r="D8" s="468">
        <v>6.728594875200744</v>
      </c>
      <c r="E8" s="252">
        <v>-5.415676339227415</v>
      </c>
      <c r="F8" s="253">
        <v>-2.1078693501576207</v>
      </c>
      <c r="G8" s="252">
        <v>62.13698784331383</v>
      </c>
      <c r="H8" s="251">
        <v>-18.419376532249743</v>
      </c>
      <c r="I8" s="252">
        <v>26.34032303366802</v>
      </c>
      <c r="J8" s="251">
        <v>13.633371896643753</v>
      </c>
      <c r="K8" s="254">
        <v>2.252077783461104</v>
      </c>
      <c r="L8" s="251">
        <v>-1.299264450332549</v>
      </c>
      <c r="M8" s="254">
        <v>18.0697645192488</v>
      </c>
      <c r="N8" s="254">
        <v>1.391043427401084</v>
      </c>
      <c r="O8" s="255"/>
      <c r="Q8" s="518"/>
      <c r="R8" s="517"/>
      <c r="S8" s="517"/>
      <c r="T8" s="586"/>
      <c r="U8" s="809"/>
      <c r="V8" s="809"/>
      <c r="W8" s="813"/>
      <c r="X8" s="813"/>
      <c r="Y8" s="813"/>
      <c r="Z8" s="820"/>
      <c r="AA8" s="822"/>
    </row>
    <row r="9" spans="2:27" s="256" customFormat="1" ht="19.5" customHeight="1">
      <c r="B9" s="244"/>
      <c r="C9" s="329" t="s">
        <v>375</v>
      </c>
      <c r="D9" s="259">
        <v>1442571</v>
      </c>
      <c r="E9" s="258">
        <v>88842</v>
      </c>
      <c r="F9" s="257">
        <v>2040190</v>
      </c>
      <c r="G9" s="258">
        <v>78720</v>
      </c>
      <c r="H9" s="257">
        <v>1640492</v>
      </c>
      <c r="I9" s="260">
        <v>134421</v>
      </c>
      <c r="J9" s="257">
        <v>1864520</v>
      </c>
      <c r="K9" s="258">
        <v>112759</v>
      </c>
      <c r="L9" s="257">
        <v>6987773</v>
      </c>
      <c r="M9" s="260">
        <v>414742</v>
      </c>
      <c r="N9" s="260">
        <v>7402515</v>
      </c>
      <c r="O9" s="337">
        <v>0.944</v>
      </c>
      <c r="Q9" s="517"/>
      <c r="R9" s="517"/>
      <c r="S9" s="517"/>
      <c r="T9" s="586"/>
      <c r="U9" s="809"/>
      <c r="V9" s="809"/>
      <c r="W9" s="813"/>
      <c r="X9" s="813"/>
      <c r="Y9" s="813"/>
      <c r="Z9" s="820"/>
      <c r="AA9" s="822"/>
    </row>
    <row r="10" spans="2:27" s="248" customFormat="1" ht="19.5" customHeight="1">
      <c r="B10" s="247" t="s">
        <v>21</v>
      </c>
      <c r="C10" s="336" t="s">
        <v>887</v>
      </c>
      <c r="D10" s="453">
        <v>1524714</v>
      </c>
      <c r="E10" s="454">
        <v>64631</v>
      </c>
      <c r="F10" s="455">
        <v>1762103</v>
      </c>
      <c r="G10" s="454">
        <v>58829</v>
      </c>
      <c r="H10" s="453">
        <v>1422112</v>
      </c>
      <c r="I10" s="454">
        <v>62871</v>
      </c>
      <c r="J10" s="453">
        <v>1559547</v>
      </c>
      <c r="K10" s="456">
        <v>60620</v>
      </c>
      <c r="L10" s="453">
        <v>6268476</v>
      </c>
      <c r="M10" s="456">
        <v>246951</v>
      </c>
      <c r="N10" s="456">
        <v>6515427</v>
      </c>
      <c r="O10" s="457">
        <v>0.962</v>
      </c>
      <c r="Q10" s="517"/>
      <c r="R10" s="517"/>
      <c r="S10" s="517"/>
      <c r="T10" s="586"/>
      <c r="U10" s="809"/>
      <c r="V10" s="809"/>
      <c r="W10" s="813">
        <f>L10/10000</f>
        <v>626.8476</v>
      </c>
      <c r="X10" s="813">
        <f>M10/10000</f>
        <v>24.6951</v>
      </c>
      <c r="Y10" s="813">
        <f>N10/10000</f>
        <v>651.5427</v>
      </c>
      <c r="Z10" s="820"/>
      <c r="AA10" s="821"/>
    </row>
    <row r="11" spans="2:27" s="256" customFormat="1" ht="19.5" customHeight="1">
      <c r="B11" s="261"/>
      <c r="C11" s="250" t="s">
        <v>192</v>
      </c>
      <c r="D11" s="468">
        <v>5.694208465302575</v>
      </c>
      <c r="E11" s="252">
        <v>-27.25175029828234</v>
      </c>
      <c r="F11" s="253">
        <v>-13.630446183933852</v>
      </c>
      <c r="G11" s="252">
        <v>-25.26803861788618</v>
      </c>
      <c r="H11" s="251">
        <v>-13.311860100506435</v>
      </c>
      <c r="I11" s="252">
        <v>-53.22829022250988</v>
      </c>
      <c r="J11" s="251">
        <v>-16.35664943256173</v>
      </c>
      <c r="K11" s="254">
        <v>-46.23932457719562</v>
      </c>
      <c r="L11" s="251">
        <v>-10.293651496692869</v>
      </c>
      <c r="M11" s="254">
        <v>-40.45671767026248</v>
      </c>
      <c r="N11" s="254">
        <v>-11.983602870105637</v>
      </c>
      <c r="O11" s="255"/>
      <c r="Q11" s="517"/>
      <c r="R11" s="517"/>
      <c r="S11" s="517"/>
      <c r="T11" s="586"/>
      <c r="U11" s="809"/>
      <c r="V11" s="809"/>
      <c r="W11" s="813"/>
      <c r="X11" s="813"/>
      <c r="Y11" s="813"/>
      <c r="Z11" s="820"/>
      <c r="AA11" s="822"/>
    </row>
    <row r="12" spans="2:27" s="256" customFormat="1" ht="19.5" customHeight="1">
      <c r="B12" s="262"/>
      <c r="C12" s="329" t="s">
        <v>375</v>
      </c>
      <c r="D12" s="259">
        <v>2075481</v>
      </c>
      <c r="E12" s="258">
        <v>89728</v>
      </c>
      <c r="F12" s="257">
        <v>2053027</v>
      </c>
      <c r="G12" s="258">
        <v>58199</v>
      </c>
      <c r="H12" s="257">
        <v>1968038</v>
      </c>
      <c r="I12" s="260">
        <v>78222</v>
      </c>
      <c r="J12" s="257">
        <v>1978141</v>
      </c>
      <c r="K12" s="258">
        <v>63969</v>
      </c>
      <c r="L12" s="257">
        <v>8074687</v>
      </c>
      <c r="M12" s="260">
        <v>290118</v>
      </c>
      <c r="N12" s="260">
        <v>8364805</v>
      </c>
      <c r="O12" s="337">
        <v>0.965</v>
      </c>
      <c r="Q12" s="517"/>
      <c r="R12" s="517"/>
      <c r="S12" s="517"/>
      <c r="T12" s="586"/>
      <c r="U12" s="809"/>
      <c r="V12" s="809"/>
      <c r="W12" s="813"/>
      <c r="X12" s="813"/>
      <c r="Y12" s="813"/>
      <c r="Z12" s="820"/>
      <c r="AA12" s="822"/>
    </row>
    <row r="13" spans="2:27" s="248" customFormat="1" ht="19.5" customHeight="1">
      <c r="B13" s="247" t="s">
        <v>22</v>
      </c>
      <c r="C13" s="336" t="s">
        <v>887</v>
      </c>
      <c r="D13" s="453">
        <v>2052242</v>
      </c>
      <c r="E13" s="454">
        <v>109943</v>
      </c>
      <c r="F13" s="455">
        <v>2385211</v>
      </c>
      <c r="G13" s="454">
        <v>70504</v>
      </c>
      <c r="H13" s="453">
        <v>1782023</v>
      </c>
      <c r="I13" s="454">
        <v>128483</v>
      </c>
      <c r="J13" s="453">
        <v>2001898</v>
      </c>
      <c r="K13" s="456">
        <v>92444</v>
      </c>
      <c r="L13" s="453">
        <v>8221374</v>
      </c>
      <c r="M13" s="456">
        <v>401374</v>
      </c>
      <c r="N13" s="456">
        <v>8622748</v>
      </c>
      <c r="O13" s="457">
        <v>0.953</v>
      </c>
      <c r="Q13" s="517"/>
      <c r="R13" s="517"/>
      <c r="S13" s="517"/>
      <c r="T13" s="586"/>
      <c r="U13" s="809"/>
      <c r="V13" s="809"/>
      <c r="W13" s="813">
        <f>L13/10000</f>
        <v>822.1374</v>
      </c>
      <c r="X13" s="813">
        <f>M13/10000</f>
        <v>40.1374</v>
      </c>
      <c r="Y13" s="813">
        <f>N13/10000</f>
        <v>862.2748</v>
      </c>
      <c r="Z13" s="820"/>
      <c r="AA13" s="821"/>
    </row>
    <row r="14" spans="2:27" s="256" customFormat="1" ht="19.5" customHeight="1">
      <c r="B14" s="262"/>
      <c r="C14" s="338" t="s">
        <v>192</v>
      </c>
      <c r="D14" s="468">
        <v>-1.1196922544701726</v>
      </c>
      <c r="E14" s="252">
        <v>22.529199358059905</v>
      </c>
      <c r="F14" s="253">
        <v>16.180206105423856</v>
      </c>
      <c r="G14" s="252">
        <v>21.142974965205585</v>
      </c>
      <c r="H14" s="251">
        <v>-9.451799203064171</v>
      </c>
      <c r="I14" s="252">
        <v>64.25430185881208</v>
      </c>
      <c r="J14" s="251">
        <v>1.2009760679345005</v>
      </c>
      <c r="K14" s="254">
        <v>44.51374884709782</v>
      </c>
      <c r="L14" s="251">
        <v>1.8166276909556967</v>
      </c>
      <c r="M14" s="254">
        <v>38.34853404476799</v>
      </c>
      <c r="N14" s="254">
        <v>3.0836702110808245</v>
      </c>
      <c r="O14" s="255"/>
      <c r="Q14" s="517"/>
      <c r="R14" s="517"/>
      <c r="S14" s="517"/>
      <c r="T14" s="586"/>
      <c r="U14" s="809"/>
      <c r="V14" s="809"/>
      <c r="W14" s="813"/>
      <c r="X14" s="813"/>
      <c r="Y14" s="813"/>
      <c r="Z14" s="820"/>
      <c r="AA14" s="822"/>
    </row>
    <row r="15" spans="2:27" s="256" customFormat="1" ht="19.5" customHeight="1">
      <c r="B15" s="263"/>
      <c r="C15" s="329" t="s">
        <v>375</v>
      </c>
      <c r="D15" s="266">
        <v>1548893</v>
      </c>
      <c r="E15" s="265">
        <v>92473</v>
      </c>
      <c r="F15" s="264">
        <v>2232942</v>
      </c>
      <c r="G15" s="265">
        <v>93922</v>
      </c>
      <c r="H15" s="264">
        <v>2427042</v>
      </c>
      <c r="I15" s="267">
        <v>166889</v>
      </c>
      <c r="J15" s="264">
        <v>2156630</v>
      </c>
      <c r="K15" s="265">
        <v>156710</v>
      </c>
      <c r="L15" s="264">
        <v>8365507</v>
      </c>
      <c r="M15" s="267">
        <v>509994</v>
      </c>
      <c r="N15" s="267">
        <v>8875501</v>
      </c>
      <c r="O15" s="339">
        <v>0.943</v>
      </c>
      <c r="Q15" s="517"/>
      <c r="R15" s="517"/>
      <c r="S15" s="517"/>
      <c r="T15" s="586"/>
      <c r="U15" s="809"/>
      <c r="V15" s="809"/>
      <c r="W15" s="813"/>
      <c r="X15" s="813"/>
      <c r="Y15" s="813"/>
      <c r="Z15" s="820"/>
      <c r="AA15" s="822"/>
    </row>
    <row r="16" spans="2:27" s="248" customFormat="1" ht="19.5" customHeight="1">
      <c r="B16" s="247" t="s">
        <v>23</v>
      </c>
      <c r="C16" s="336" t="s">
        <v>887</v>
      </c>
      <c r="D16" s="453">
        <v>1413896</v>
      </c>
      <c r="E16" s="454">
        <v>109628</v>
      </c>
      <c r="F16" s="455">
        <v>1972087</v>
      </c>
      <c r="G16" s="454">
        <v>98815</v>
      </c>
      <c r="H16" s="453">
        <v>1890097</v>
      </c>
      <c r="I16" s="454">
        <v>181872</v>
      </c>
      <c r="J16" s="453">
        <v>2221784</v>
      </c>
      <c r="K16" s="456">
        <v>149256</v>
      </c>
      <c r="L16" s="453">
        <v>7497864</v>
      </c>
      <c r="M16" s="456">
        <v>539571</v>
      </c>
      <c r="N16" s="456">
        <v>8037435</v>
      </c>
      <c r="O16" s="457">
        <v>0.933</v>
      </c>
      <c r="Q16" s="517"/>
      <c r="R16" s="517"/>
      <c r="S16" s="517"/>
      <c r="T16" s="586"/>
      <c r="U16" s="809"/>
      <c r="V16" s="809"/>
      <c r="W16" s="813">
        <f>L16/10000</f>
        <v>749.7864</v>
      </c>
      <c r="X16" s="813">
        <f>M16/10000</f>
        <v>53.9571</v>
      </c>
      <c r="Y16" s="813">
        <f>N16/10000</f>
        <v>803.7435</v>
      </c>
      <c r="Z16" s="820"/>
      <c r="AA16" s="821"/>
    </row>
    <row r="17" spans="2:27" s="256" customFormat="1" ht="19.5" customHeight="1">
      <c r="B17" s="261"/>
      <c r="C17" s="250" t="s">
        <v>192</v>
      </c>
      <c r="D17" s="468">
        <v>-8.715708573800773</v>
      </c>
      <c r="E17" s="252">
        <v>18.551360937787244</v>
      </c>
      <c r="F17" s="253">
        <v>-11.682121613548402</v>
      </c>
      <c r="G17" s="252">
        <v>5.209642043397711</v>
      </c>
      <c r="H17" s="251">
        <v>-22.12343255699737</v>
      </c>
      <c r="I17" s="252">
        <v>8.977823583339827</v>
      </c>
      <c r="J17" s="251">
        <v>3.0211023680464466</v>
      </c>
      <c r="K17" s="254">
        <v>-4.756556697083781</v>
      </c>
      <c r="L17" s="251">
        <v>-10.371672631437646</v>
      </c>
      <c r="M17" s="254">
        <v>5.799479993882284</v>
      </c>
      <c r="N17" s="254">
        <v>-9.44246414934774</v>
      </c>
      <c r="O17" s="255"/>
      <c r="Q17" s="517"/>
      <c r="R17" s="517"/>
      <c r="S17" s="517"/>
      <c r="T17" s="586"/>
      <c r="U17" s="809"/>
      <c r="V17" s="809"/>
      <c r="W17" s="813"/>
      <c r="X17" s="813"/>
      <c r="Y17" s="813"/>
      <c r="Z17" s="820"/>
      <c r="AA17" s="822"/>
    </row>
    <row r="18" spans="2:27" s="256" customFormat="1" ht="19.5" customHeight="1">
      <c r="B18" s="262"/>
      <c r="C18" s="329" t="s">
        <v>375</v>
      </c>
      <c r="D18" s="259">
        <v>375194</v>
      </c>
      <c r="E18" s="258">
        <v>642424</v>
      </c>
      <c r="F18" s="257">
        <v>903618</v>
      </c>
      <c r="G18" s="268">
        <v>619982</v>
      </c>
      <c r="H18" s="257">
        <v>801488</v>
      </c>
      <c r="I18" s="260">
        <v>911864</v>
      </c>
      <c r="J18" s="257">
        <v>823935</v>
      </c>
      <c r="K18" s="258">
        <v>813845</v>
      </c>
      <c r="L18" s="257">
        <v>2904235</v>
      </c>
      <c r="M18" s="260">
        <v>2988115</v>
      </c>
      <c r="N18" s="260">
        <v>5892350</v>
      </c>
      <c r="O18" s="337">
        <v>0.493</v>
      </c>
      <c r="Q18" s="517"/>
      <c r="R18" s="517"/>
      <c r="S18" s="517"/>
      <c r="T18" s="586"/>
      <c r="U18" s="809"/>
      <c r="V18" s="809"/>
      <c r="W18" s="813"/>
      <c r="X18" s="813"/>
      <c r="Y18" s="813"/>
      <c r="Z18" s="820"/>
      <c r="AA18" s="822"/>
    </row>
    <row r="19" spans="2:27" s="248" customFormat="1" ht="19.5" customHeight="1">
      <c r="B19" s="247" t="s">
        <v>24</v>
      </c>
      <c r="C19" s="336" t="s">
        <v>887</v>
      </c>
      <c r="D19" s="453">
        <v>306406</v>
      </c>
      <c r="E19" s="454">
        <v>648351</v>
      </c>
      <c r="F19" s="455">
        <v>756175</v>
      </c>
      <c r="G19" s="454">
        <v>664533</v>
      </c>
      <c r="H19" s="453">
        <v>866556</v>
      </c>
      <c r="I19" s="458">
        <v>984737</v>
      </c>
      <c r="J19" s="453">
        <v>651211</v>
      </c>
      <c r="K19" s="456">
        <v>793217</v>
      </c>
      <c r="L19" s="453">
        <v>2580348</v>
      </c>
      <c r="M19" s="456">
        <v>3090838</v>
      </c>
      <c r="N19" s="456">
        <v>5671186</v>
      </c>
      <c r="O19" s="457">
        <v>0.455</v>
      </c>
      <c r="Q19" s="517"/>
      <c r="R19" s="517"/>
      <c r="S19" s="517"/>
      <c r="T19" s="586"/>
      <c r="U19" s="809"/>
      <c r="V19" s="809"/>
      <c r="W19" s="813">
        <f>L19/10000</f>
        <v>258.0348</v>
      </c>
      <c r="X19" s="813">
        <f>M19/10000</f>
        <v>309.0838</v>
      </c>
      <c r="Y19" s="813">
        <f>N19/10000</f>
        <v>567.1186</v>
      </c>
      <c r="Z19" s="820"/>
      <c r="AA19" s="821"/>
    </row>
    <row r="20" spans="2:27" s="27" customFormat="1" ht="19.5" customHeight="1">
      <c r="B20" s="20"/>
      <c r="C20" s="65" t="s">
        <v>192</v>
      </c>
      <c r="D20" s="468">
        <v>-18.333981886703942</v>
      </c>
      <c r="E20" s="252">
        <v>0.9225994047544983</v>
      </c>
      <c r="F20" s="253">
        <v>-16.316961370844762</v>
      </c>
      <c r="G20" s="252">
        <v>7.18585378285177</v>
      </c>
      <c r="H20" s="251">
        <v>8.118399776415863</v>
      </c>
      <c r="I20" s="252">
        <v>7.991652263934101</v>
      </c>
      <c r="J20" s="251">
        <v>-20.963304144137584</v>
      </c>
      <c r="K20" s="254">
        <v>-2.5346349734900353</v>
      </c>
      <c r="L20" s="251">
        <v>-11.152231138320424</v>
      </c>
      <c r="M20" s="254">
        <v>3.4377190971565774</v>
      </c>
      <c r="N20" s="254">
        <v>-3.75340908126639</v>
      </c>
      <c r="O20" s="255"/>
      <c r="Q20" s="518"/>
      <c r="R20" s="518"/>
      <c r="S20" s="518"/>
      <c r="T20" s="14"/>
      <c r="U20" s="578"/>
      <c r="V20" s="578"/>
      <c r="W20" s="578"/>
      <c r="X20" s="578"/>
      <c r="Y20" s="578"/>
      <c r="Z20" s="816"/>
      <c r="AA20" s="819"/>
    </row>
    <row r="21" spans="2:27" s="27" customFormat="1" ht="19.5" customHeight="1">
      <c r="B21" s="40"/>
      <c r="C21" s="329" t="s">
        <v>375</v>
      </c>
      <c r="D21" s="233">
        <v>6803285</v>
      </c>
      <c r="E21" s="232">
        <v>1143189</v>
      </c>
      <c r="F21" s="231">
        <v>9084873</v>
      </c>
      <c r="G21" s="232">
        <v>1028503</v>
      </c>
      <c r="H21" s="231">
        <v>8804347</v>
      </c>
      <c r="I21" s="234">
        <v>1643867</v>
      </c>
      <c r="J21" s="295">
        <v>8447395</v>
      </c>
      <c r="K21" s="232">
        <v>1485504</v>
      </c>
      <c r="L21" s="231">
        <v>33139900</v>
      </c>
      <c r="M21" s="234">
        <v>5301063</v>
      </c>
      <c r="N21" s="234">
        <v>38440963</v>
      </c>
      <c r="O21" s="342">
        <v>0.862</v>
      </c>
      <c r="Q21" s="518"/>
      <c r="R21" s="518"/>
      <c r="S21" s="518"/>
      <c r="T21" s="14"/>
      <c r="U21" s="578"/>
      <c r="V21" s="578"/>
      <c r="W21" s="578"/>
      <c r="X21" s="578"/>
      <c r="Y21" s="578"/>
      <c r="Z21" s="816"/>
      <c r="AA21" s="819"/>
    </row>
    <row r="22" spans="2:25" ht="19.5" customHeight="1">
      <c r="B22" s="18" t="s">
        <v>25</v>
      </c>
      <c r="C22" s="336" t="s">
        <v>887</v>
      </c>
      <c r="D22" s="459">
        <v>6749990</v>
      </c>
      <c r="E22" s="460">
        <v>1149834</v>
      </c>
      <c r="F22" s="461">
        <v>8691569</v>
      </c>
      <c r="G22" s="460">
        <v>1180766</v>
      </c>
      <c r="H22" s="462">
        <v>7565713</v>
      </c>
      <c r="I22" s="460">
        <v>1803276</v>
      </c>
      <c r="J22" s="462">
        <v>8280038</v>
      </c>
      <c r="K22" s="463">
        <v>1441375</v>
      </c>
      <c r="L22" s="462">
        <v>31287310</v>
      </c>
      <c r="M22" s="463">
        <v>5575251</v>
      </c>
      <c r="N22" s="463">
        <v>36862561</v>
      </c>
      <c r="O22" s="464">
        <v>0.849</v>
      </c>
      <c r="Q22" s="518"/>
      <c r="R22" s="518"/>
      <c r="S22" s="518"/>
      <c r="W22" s="813">
        <f>L22/10000</f>
        <v>3128.731</v>
      </c>
      <c r="X22" s="813">
        <f>M22/10000</f>
        <v>557.5251</v>
      </c>
      <c r="Y22" s="813">
        <f>N22/10000</f>
        <v>3686.2561</v>
      </c>
    </row>
    <row r="23" spans="2:19" ht="19.5" customHeight="1">
      <c r="B23" s="94"/>
      <c r="C23" s="223" t="s">
        <v>192</v>
      </c>
      <c r="D23" s="340">
        <v>-0.7833715624143367</v>
      </c>
      <c r="E23" s="343">
        <v>0.5812687140971384</v>
      </c>
      <c r="F23" s="344">
        <v>-4.329218471188312</v>
      </c>
      <c r="G23" s="343">
        <v>14.804332121539755</v>
      </c>
      <c r="H23" s="345">
        <v>-14.068436875557044</v>
      </c>
      <c r="I23" s="343">
        <v>9.697195697705464</v>
      </c>
      <c r="J23" s="345">
        <v>-1.9811669751444105</v>
      </c>
      <c r="K23" s="346">
        <v>-2.9706416138899683</v>
      </c>
      <c r="L23" s="347">
        <v>-5.5902099885636325</v>
      </c>
      <c r="M23" s="348">
        <v>5.172321098617383</v>
      </c>
      <c r="N23" s="348">
        <v>-4.106041776320746</v>
      </c>
      <c r="O23" s="349"/>
      <c r="Q23" s="518"/>
      <c r="R23" s="518"/>
      <c r="S23" s="518"/>
    </row>
    <row r="24" spans="2:19" ht="19.5" customHeight="1">
      <c r="B24" s="73"/>
      <c r="C24" s="81" t="s">
        <v>98</v>
      </c>
      <c r="D24" s="210">
        <v>0.216</v>
      </c>
      <c r="E24" s="82">
        <v>0.206</v>
      </c>
      <c r="F24" s="82">
        <v>0.278</v>
      </c>
      <c r="G24" s="82">
        <v>0.212</v>
      </c>
      <c r="H24" s="82">
        <v>0.242</v>
      </c>
      <c r="I24" s="82">
        <v>0.323</v>
      </c>
      <c r="J24" s="82">
        <v>0.265</v>
      </c>
      <c r="K24" s="82">
        <v>0.259</v>
      </c>
      <c r="L24" s="83">
        <v>1</v>
      </c>
      <c r="M24" s="83">
        <v>1</v>
      </c>
      <c r="N24" s="90"/>
      <c r="O24" s="91"/>
      <c r="Q24" s="519"/>
      <c r="R24" s="519"/>
      <c r="S24" s="518"/>
    </row>
    <row r="25" spans="2:19" ht="19.5" customHeight="1">
      <c r="B25" s="786" t="s">
        <v>937</v>
      </c>
      <c r="C25" s="787" t="s">
        <v>939</v>
      </c>
      <c r="D25" s="788" t="s">
        <v>80</v>
      </c>
      <c r="E25" s="789">
        <v>22008.868599999998</v>
      </c>
      <c r="F25" s="788" t="s">
        <v>80</v>
      </c>
      <c r="G25" s="789">
        <v>100976.3006518849</v>
      </c>
      <c r="H25" s="788" t="s">
        <v>80</v>
      </c>
      <c r="I25" s="789">
        <v>65931.79343511224</v>
      </c>
      <c r="J25" s="790" t="s">
        <v>80</v>
      </c>
      <c r="K25" s="789">
        <v>94751.4925987514</v>
      </c>
      <c r="L25" s="788" t="s">
        <v>80</v>
      </c>
      <c r="M25" s="789">
        <v>283668.4552857485</v>
      </c>
      <c r="N25" s="788" t="s">
        <v>80</v>
      </c>
      <c r="O25" s="791"/>
      <c r="Q25" s="519"/>
      <c r="R25" s="519"/>
      <c r="S25" s="518"/>
    </row>
    <row r="26" spans="2:19" ht="19.5" customHeight="1">
      <c r="B26" s="792"/>
      <c r="C26" s="793" t="s">
        <v>941</v>
      </c>
      <c r="D26" s="794" t="s">
        <v>938</v>
      </c>
      <c r="E26" s="795">
        <v>44478.91848083492</v>
      </c>
      <c r="F26" s="794" t="s">
        <v>80</v>
      </c>
      <c r="G26" s="795">
        <v>176221.38129999998</v>
      </c>
      <c r="H26" s="794" t="s">
        <v>80</v>
      </c>
      <c r="I26" s="795">
        <v>124091.74273449357</v>
      </c>
      <c r="J26" s="794" t="s">
        <v>80</v>
      </c>
      <c r="K26" s="795">
        <v>176758.97619999998</v>
      </c>
      <c r="L26" s="794" t="s">
        <v>80</v>
      </c>
      <c r="M26" s="795">
        <v>521551.0187153285</v>
      </c>
      <c r="N26" s="794" t="s">
        <v>938</v>
      </c>
      <c r="O26" s="796"/>
      <c r="Q26" s="519"/>
      <c r="R26" s="519"/>
      <c r="S26" s="518"/>
    </row>
    <row r="27" spans="2:19" ht="19.5" customHeight="1">
      <c r="B27" s="797"/>
      <c r="C27" s="798" t="s">
        <v>940</v>
      </c>
      <c r="D27" s="799" t="s">
        <v>938</v>
      </c>
      <c r="E27" s="800">
        <v>102.09543384176922</v>
      </c>
      <c r="F27" s="799" t="s">
        <v>80</v>
      </c>
      <c r="G27" s="800">
        <v>74.5175651735569</v>
      </c>
      <c r="H27" s="799" t="s">
        <v>80</v>
      </c>
      <c r="I27" s="800">
        <v>88.21229678306919</v>
      </c>
      <c r="J27" s="799" t="s">
        <v>80</v>
      </c>
      <c r="K27" s="800">
        <v>86.55007045485765</v>
      </c>
      <c r="L27" s="799" t="s">
        <v>80</v>
      </c>
      <c r="M27" s="800">
        <v>83.85936433783343</v>
      </c>
      <c r="N27" s="799" t="s">
        <v>938</v>
      </c>
      <c r="O27" s="801"/>
      <c r="Q27" s="519"/>
      <c r="R27" s="519"/>
      <c r="S27" s="518"/>
    </row>
    <row r="28" spans="1:19" ht="19.5" customHeight="1">
      <c r="A28" s="12"/>
      <c r="C28" s="115"/>
      <c r="D28" s="785"/>
      <c r="E28" s="116"/>
      <c r="F28" s="116"/>
      <c r="G28" s="116"/>
      <c r="H28" s="116"/>
      <c r="I28" s="116"/>
      <c r="J28" s="116"/>
      <c r="K28" s="116"/>
      <c r="L28" s="100"/>
      <c r="M28" s="100"/>
      <c r="N28" s="117"/>
      <c r="O28" s="118"/>
      <c r="Q28" s="519"/>
      <c r="R28" s="519"/>
      <c r="S28" s="518"/>
    </row>
    <row r="29" spans="2:19" ht="19.5" customHeight="1">
      <c r="B29" s="452" t="s">
        <v>191</v>
      </c>
      <c r="C29" s="115"/>
      <c r="D29" s="444"/>
      <c r="E29" s="116"/>
      <c r="F29" s="444"/>
      <c r="G29" s="116"/>
      <c r="H29" s="444"/>
      <c r="I29" s="116"/>
      <c r="J29" s="444"/>
      <c r="K29" s="116"/>
      <c r="L29" s="100"/>
      <c r="M29" s="100"/>
      <c r="N29" s="117"/>
      <c r="O29" s="118"/>
      <c r="Q29" s="518"/>
      <c r="R29" s="518"/>
      <c r="S29" s="518"/>
    </row>
    <row r="30" spans="2:17" ht="19.5" customHeight="1">
      <c r="B30" s="12"/>
      <c r="C30" s="115"/>
      <c r="D30" s="330"/>
      <c r="E30" s="26"/>
      <c r="F30" s="116"/>
      <c r="G30" s="116"/>
      <c r="H30" s="116"/>
      <c r="I30" s="116"/>
      <c r="J30" s="116"/>
      <c r="K30" s="116"/>
      <c r="M30" s="100"/>
      <c r="N30" s="117"/>
      <c r="O30" s="118"/>
      <c r="Q30" s="518"/>
    </row>
    <row r="31" spans="2:17" ht="19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Q31" s="565"/>
    </row>
    <row r="32" spans="2:19" ht="19.5" customHeight="1">
      <c r="B32" s="142" t="s">
        <v>129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Q32" s="447"/>
      <c r="S32" s="567"/>
    </row>
    <row r="33" spans="2:27" s="22" customFormat="1" ht="19.5" customHeight="1">
      <c r="B33" s="6"/>
      <c r="C33" s="6"/>
      <c r="D33" s="6"/>
      <c r="E33" s="6"/>
      <c r="F33" s="6"/>
      <c r="G33" s="6"/>
      <c r="H33" s="6"/>
      <c r="I33" s="6"/>
      <c r="K33" s="119"/>
      <c r="L33" s="119" t="s">
        <v>75</v>
      </c>
      <c r="M33" s="6"/>
      <c r="N33" s="74"/>
      <c r="O33" s="74"/>
      <c r="T33" s="14"/>
      <c r="U33" s="578"/>
      <c r="V33" s="578"/>
      <c r="W33" s="578"/>
      <c r="X33" s="578"/>
      <c r="Y33" s="578"/>
      <c r="Z33" s="816"/>
      <c r="AA33" s="818"/>
    </row>
    <row r="34" spans="2:27" s="22" customFormat="1" ht="19.5" customHeight="1">
      <c r="B34" s="96" t="s">
        <v>56</v>
      </c>
      <c r="C34" s="96"/>
      <c r="D34" s="75"/>
      <c r="E34" s="43" t="s">
        <v>26</v>
      </c>
      <c r="F34" s="48" t="s">
        <v>27</v>
      </c>
      <c r="G34" s="43" t="s">
        <v>28</v>
      </c>
      <c r="H34" s="76"/>
      <c r="I34" s="76"/>
      <c r="J34" s="76"/>
      <c r="K34" s="97"/>
      <c r="L34" s="87"/>
      <c r="M34" s="6"/>
      <c r="N34" s="6"/>
      <c r="O34" s="6"/>
      <c r="P34" s="6"/>
      <c r="T34" s="14"/>
      <c r="U34" s="578"/>
      <c r="V34" s="578"/>
      <c r="W34" s="578"/>
      <c r="X34" s="578"/>
      <c r="Y34" s="578"/>
      <c r="Z34" s="816"/>
      <c r="AA34" s="818"/>
    </row>
    <row r="35" spans="2:27" s="22" customFormat="1" ht="19.5" customHeight="1">
      <c r="B35" s="49"/>
      <c r="C35" s="49"/>
      <c r="D35" s="49" t="s">
        <v>31</v>
      </c>
      <c r="E35" s="77"/>
      <c r="F35" s="78"/>
      <c r="G35" s="77"/>
      <c r="H35" s="49" t="s">
        <v>32</v>
      </c>
      <c r="I35" s="49" t="s">
        <v>33</v>
      </c>
      <c r="J35" s="60" t="s">
        <v>34</v>
      </c>
      <c r="K35" s="49" t="s">
        <v>35</v>
      </c>
      <c r="L35" s="95" t="s">
        <v>68</v>
      </c>
      <c r="M35" s="225" t="s">
        <v>85</v>
      </c>
      <c r="N35" s="226" t="s">
        <v>86</v>
      </c>
      <c r="O35" s="6"/>
      <c r="P35" s="6"/>
      <c r="T35" s="14"/>
      <c r="U35" s="578"/>
      <c r="V35" s="578"/>
      <c r="W35" s="578"/>
      <c r="X35" s="578"/>
      <c r="Y35" s="578"/>
      <c r="Z35" s="816"/>
      <c r="AA35" s="818"/>
    </row>
    <row r="36" spans="2:27" s="22" customFormat="1" ht="19.5" customHeight="1">
      <c r="B36" s="57" t="s">
        <v>17</v>
      </c>
      <c r="C36" s="57"/>
      <c r="D36" s="79"/>
      <c r="E36" s="121" t="s">
        <v>57</v>
      </c>
      <c r="F36" s="122" t="s">
        <v>58</v>
      </c>
      <c r="G36" s="121" t="s">
        <v>59</v>
      </c>
      <c r="H36" s="78"/>
      <c r="I36" s="78"/>
      <c r="J36" s="78"/>
      <c r="K36" s="85"/>
      <c r="L36" s="235"/>
      <c r="M36" s="226"/>
      <c r="N36" s="226"/>
      <c r="O36" s="6"/>
      <c r="P36" s="6"/>
      <c r="T36" s="14"/>
      <c r="U36" s="578"/>
      <c r="V36" s="578"/>
      <c r="W36" s="578"/>
      <c r="X36" s="578"/>
      <c r="Y36" s="578"/>
      <c r="Z36" s="816"/>
      <c r="AA36" s="818"/>
    </row>
    <row r="37" spans="2:16" ht="19.5" customHeight="1">
      <c r="B37" s="97"/>
      <c r="C37" s="329" t="s">
        <v>375</v>
      </c>
      <c r="D37" s="236">
        <v>2480736</v>
      </c>
      <c r="E37" s="61">
        <v>4070465</v>
      </c>
      <c r="F37" s="62">
        <v>189089</v>
      </c>
      <c r="G37" s="61">
        <v>81289</v>
      </c>
      <c r="H37" s="62">
        <v>360709</v>
      </c>
      <c r="I37" s="62">
        <v>540237</v>
      </c>
      <c r="J37" s="62">
        <v>183267</v>
      </c>
      <c r="K37" s="236">
        <v>7905792</v>
      </c>
      <c r="L37" s="89">
        <v>0.206</v>
      </c>
      <c r="M37" s="225"/>
      <c r="N37" s="226"/>
      <c r="O37" s="15"/>
      <c r="P37" s="15"/>
    </row>
    <row r="38" spans="2:16" ht="19.5" customHeight="1">
      <c r="B38" s="49" t="s">
        <v>194</v>
      </c>
      <c r="C38" s="336" t="s">
        <v>887</v>
      </c>
      <c r="D38" s="465">
        <v>3492113</v>
      </c>
      <c r="E38" s="461">
        <v>3426761</v>
      </c>
      <c r="F38" s="465">
        <v>155540</v>
      </c>
      <c r="G38" s="461">
        <v>21457</v>
      </c>
      <c r="H38" s="465">
        <v>266419</v>
      </c>
      <c r="I38" s="465">
        <v>572327</v>
      </c>
      <c r="J38" s="465">
        <v>81148</v>
      </c>
      <c r="K38" s="465">
        <v>8015765</v>
      </c>
      <c r="L38" s="466">
        <v>0.217</v>
      </c>
      <c r="M38" s="227"/>
      <c r="N38" s="226"/>
      <c r="O38" s="15"/>
      <c r="P38" s="15"/>
    </row>
    <row r="39" spans="2:16" ht="19.5" customHeight="1">
      <c r="B39" s="57"/>
      <c r="C39" s="338" t="s">
        <v>192</v>
      </c>
      <c r="D39" s="340">
        <v>40.76923138939412</v>
      </c>
      <c r="E39" s="340">
        <v>-15.814016334743087</v>
      </c>
      <c r="F39" s="340">
        <v>-17.7424387457758</v>
      </c>
      <c r="G39" s="340">
        <v>-73.60405466914342</v>
      </c>
      <c r="H39" s="340">
        <v>-26.140185024493423</v>
      </c>
      <c r="I39" s="341">
        <v>5.939985598913067</v>
      </c>
      <c r="J39" s="340">
        <v>-55.721433755122305</v>
      </c>
      <c r="K39" s="340">
        <v>1.391043427401084</v>
      </c>
      <c r="L39" s="350"/>
      <c r="M39" s="226"/>
      <c r="N39" s="226"/>
      <c r="O39" s="15"/>
      <c r="P39" s="15"/>
    </row>
    <row r="40" spans="2:16" ht="19.5" customHeight="1">
      <c r="B40" s="216"/>
      <c r="C40" s="215" t="s">
        <v>67</v>
      </c>
      <c r="D40" s="203">
        <v>0.436</v>
      </c>
      <c r="E40" s="203">
        <v>0.428</v>
      </c>
      <c r="F40" s="203">
        <v>0.019</v>
      </c>
      <c r="G40" s="203">
        <v>0.003</v>
      </c>
      <c r="H40" s="203">
        <v>0.033</v>
      </c>
      <c r="I40" s="203">
        <v>0.071</v>
      </c>
      <c r="J40" s="203">
        <v>0.01</v>
      </c>
      <c r="K40" s="203">
        <v>1</v>
      </c>
      <c r="L40" s="98"/>
      <c r="M40" s="226"/>
      <c r="N40" s="226"/>
      <c r="O40" s="15"/>
      <c r="P40" s="15"/>
    </row>
    <row r="41" spans="2:16" ht="19.5" customHeight="1">
      <c r="B41" s="52"/>
      <c r="C41" s="329" t="s">
        <v>375</v>
      </c>
      <c r="D41" s="351">
        <v>1950653</v>
      </c>
      <c r="E41" s="238">
        <v>4239794</v>
      </c>
      <c r="F41" s="239">
        <v>81497</v>
      </c>
      <c r="G41" s="238">
        <v>16252</v>
      </c>
      <c r="H41" s="239">
        <v>73320</v>
      </c>
      <c r="I41" s="239">
        <v>934890</v>
      </c>
      <c r="J41" s="239">
        <v>106109</v>
      </c>
      <c r="K41" s="237">
        <v>7402515</v>
      </c>
      <c r="L41" s="240">
        <v>0.193</v>
      </c>
      <c r="M41" s="226"/>
      <c r="N41" s="226"/>
      <c r="O41" s="15"/>
      <c r="P41" s="15"/>
    </row>
    <row r="42" spans="2:16" ht="19.5" customHeight="1">
      <c r="B42" s="49" t="s">
        <v>21</v>
      </c>
      <c r="C42" s="336" t="s">
        <v>887</v>
      </c>
      <c r="D42" s="467">
        <v>1969428</v>
      </c>
      <c r="E42" s="461">
        <v>3607771</v>
      </c>
      <c r="F42" s="465">
        <v>63005</v>
      </c>
      <c r="G42" s="461">
        <v>25198</v>
      </c>
      <c r="H42" s="465">
        <v>98228</v>
      </c>
      <c r="I42" s="465">
        <v>710198</v>
      </c>
      <c r="J42" s="465">
        <v>41599</v>
      </c>
      <c r="K42" s="465">
        <v>6515427</v>
      </c>
      <c r="L42" s="466">
        <v>0.177</v>
      </c>
      <c r="M42" s="226"/>
      <c r="N42" s="226"/>
      <c r="O42" s="15"/>
      <c r="P42" s="15"/>
    </row>
    <row r="43" spans="2:16" ht="19.5" customHeight="1">
      <c r="B43" s="57"/>
      <c r="C43" s="356" t="s">
        <v>192</v>
      </c>
      <c r="D43" s="340">
        <v>0.9624981993209492</v>
      </c>
      <c r="E43" s="340">
        <v>-14.906927081834631</v>
      </c>
      <c r="F43" s="340">
        <v>-22.69040578180792</v>
      </c>
      <c r="G43" s="340">
        <v>55.04553285749447</v>
      </c>
      <c r="H43" s="340">
        <v>33.971631205673766</v>
      </c>
      <c r="I43" s="341">
        <v>-24.0340574826985</v>
      </c>
      <c r="J43" s="340">
        <v>-60.79597395131422</v>
      </c>
      <c r="K43" s="340">
        <v>-11.983602870105637</v>
      </c>
      <c r="L43" s="350"/>
      <c r="M43" s="226"/>
      <c r="N43" s="226"/>
      <c r="O43" s="15"/>
      <c r="P43" s="15"/>
    </row>
    <row r="44" spans="2:16" ht="19.5" customHeight="1">
      <c r="B44" s="92"/>
      <c r="C44" s="216" t="s">
        <v>67</v>
      </c>
      <c r="D44" s="203">
        <v>0.302</v>
      </c>
      <c r="E44" s="203">
        <v>0.554</v>
      </c>
      <c r="F44" s="203">
        <v>0.01</v>
      </c>
      <c r="G44" s="203">
        <v>0.004</v>
      </c>
      <c r="H44" s="203">
        <v>0.015</v>
      </c>
      <c r="I44" s="203">
        <v>0.109</v>
      </c>
      <c r="J44" s="203">
        <v>0.006</v>
      </c>
      <c r="K44" s="203">
        <v>1</v>
      </c>
      <c r="L44" s="202"/>
      <c r="M44" s="226"/>
      <c r="N44" s="226"/>
      <c r="O44" s="15"/>
      <c r="P44" s="15"/>
    </row>
    <row r="45" spans="2:16" ht="19.5" customHeight="1">
      <c r="B45" s="52"/>
      <c r="C45" s="329" t="s">
        <v>375</v>
      </c>
      <c r="D45" s="53">
        <v>3431478</v>
      </c>
      <c r="E45" s="26">
        <v>3559226</v>
      </c>
      <c r="F45" s="53">
        <v>279183</v>
      </c>
      <c r="G45" s="26">
        <v>91304</v>
      </c>
      <c r="H45" s="53">
        <v>245870</v>
      </c>
      <c r="I45" s="53">
        <v>575413</v>
      </c>
      <c r="J45" s="53">
        <v>182331</v>
      </c>
      <c r="K45" s="53">
        <v>8364805</v>
      </c>
      <c r="L45" s="88">
        <v>0.218</v>
      </c>
      <c r="M45" s="226"/>
      <c r="N45" s="226"/>
      <c r="O45" s="15"/>
      <c r="P45" s="15"/>
    </row>
    <row r="46" spans="2:16" ht="19.5" customHeight="1">
      <c r="B46" s="49" t="s">
        <v>22</v>
      </c>
      <c r="C46" s="336" t="s">
        <v>887</v>
      </c>
      <c r="D46" s="465">
        <v>3152629</v>
      </c>
      <c r="E46" s="461">
        <v>4062442</v>
      </c>
      <c r="F46" s="465">
        <v>365031</v>
      </c>
      <c r="G46" s="461">
        <v>149642</v>
      </c>
      <c r="H46" s="465">
        <v>199126</v>
      </c>
      <c r="I46" s="465">
        <v>563994</v>
      </c>
      <c r="J46" s="465">
        <v>129884</v>
      </c>
      <c r="K46" s="465">
        <v>8622748</v>
      </c>
      <c r="L46" s="466">
        <v>0.234</v>
      </c>
      <c r="M46" s="226"/>
      <c r="N46" s="226"/>
      <c r="O46" s="15"/>
      <c r="P46" s="15"/>
    </row>
    <row r="47" spans="2:16" ht="19.5" customHeight="1">
      <c r="B47" s="57"/>
      <c r="C47" s="338" t="s">
        <v>192</v>
      </c>
      <c r="D47" s="340">
        <v>-8.126206841483462</v>
      </c>
      <c r="E47" s="340">
        <v>14.13835479961092</v>
      </c>
      <c r="F47" s="340">
        <v>30.749723299771127</v>
      </c>
      <c r="G47" s="340">
        <v>63.89424340664156</v>
      </c>
      <c r="H47" s="340">
        <v>-19.011672835238137</v>
      </c>
      <c r="I47" s="341">
        <v>-1.9844876636433306</v>
      </c>
      <c r="J47" s="340">
        <v>-28.764719109750946</v>
      </c>
      <c r="K47" s="340">
        <v>3.0836702110808245</v>
      </c>
      <c r="L47" s="350"/>
      <c r="M47" s="226"/>
      <c r="N47" s="226"/>
      <c r="O47" s="15"/>
      <c r="P47" s="15"/>
    </row>
    <row r="48" spans="1:27" s="204" customFormat="1" ht="19.5" customHeight="1">
      <c r="A48" s="25"/>
      <c r="B48" s="92"/>
      <c r="C48" s="215" t="s">
        <v>67</v>
      </c>
      <c r="D48" s="203">
        <v>0.366</v>
      </c>
      <c r="E48" s="203">
        <v>0.471</v>
      </c>
      <c r="F48" s="203">
        <v>0.042</v>
      </c>
      <c r="G48" s="203">
        <v>0.017</v>
      </c>
      <c r="H48" s="203">
        <v>0.023</v>
      </c>
      <c r="I48" s="203">
        <v>0.065</v>
      </c>
      <c r="J48" s="203">
        <v>0.015</v>
      </c>
      <c r="K48" s="203">
        <v>1</v>
      </c>
      <c r="L48" s="98"/>
      <c r="M48" s="228"/>
      <c r="N48" s="228"/>
      <c r="O48" s="21"/>
      <c r="P48" s="21"/>
      <c r="Q48" s="25"/>
      <c r="R48" s="25"/>
      <c r="S48" s="25"/>
      <c r="T48" s="29"/>
      <c r="U48" s="810"/>
      <c r="V48" s="810"/>
      <c r="W48" s="810"/>
      <c r="X48" s="810"/>
      <c r="Y48" s="810"/>
      <c r="Z48" s="823"/>
      <c r="AA48" s="824"/>
    </row>
    <row r="49" spans="2:27" s="25" customFormat="1" ht="19.5" customHeight="1">
      <c r="B49" s="57"/>
      <c r="C49" s="329" t="s">
        <v>375</v>
      </c>
      <c r="D49" s="53">
        <v>2125618</v>
      </c>
      <c r="E49" s="19">
        <v>5132955</v>
      </c>
      <c r="F49" s="51">
        <v>124489</v>
      </c>
      <c r="G49" s="19">
        <v>160847</v>
      </c>
      <c r="H49" s="51">
        <v>408096</v>
      </c>
      <c r="I49" s="51">
        <v>807360</v>
      </c>
      <c r="J49" s="51">
        <v>116136</v>
      </c>
      <c r="K49" s="53">
        <v>8875501</v>
      </c>
      <c r="L49" s="88">
        <v>0.231</v>
      </c>
      <c r="M49" s="228"/>
      <c r="N49" s="228"/>
      <c r="O49" s="21"/>
      <c r="P49" s="21"/>
      <c r="T49" s="29"/>
      <c r="U49" s="811"/>
      <c r="V49" s="811"/>
      <c r="W49" s="811"/>
      <c r="X49" s="811"/>
      <c r="Y49" s="811"/>
      <c r="Z49" s="825"/>
      <c r="AA49" s="826"/>
    </row>
    <row r="50" spans="2:27" s="25" customFormat="1" ht="19.5" customHeight="1">
      <c r="B50" s="49" t="s">
        <v>23</v>
      </c>
      <c r="C50" s="336" t="s">
        <v>887</v>
      </c>
      <c r="D50" s="465">
        <v>2368277</v>
      </c>
      <c r="E50" s="461">
        <v>3911360</v>
      </c>
      <c r="F50" s="465">
        <v>149375</v>
      </c>
      <c r="G50" s="461">
        <v>214758</v>
      </c>
      <c r="H50" s="465">
        <v>390735</v>
      </c>
      <c r="I50" s="465">
        <v>753994</v>
      </c>
      <c r="J50" s="465">
        <v>248936</v>
      </c>
      <c r="K50" s="465">
        <v>8037435</v>
      </c>
      <c r="L50" s="466">
        <v>0.218</v>
      </c>
      <c r="M50" s="228"/>
      <c r="N50" s="228"/>
      <c r="O50" s="21"/>
      <c r="P50" s="21"/>
      <c r="T50" s="29"/>
      <c r="U50" s="811"/>
      <c r="V50" s="811"/>
      <c r="W50" s="811"/>
      <c r="X50" s="811"/>
      <c r="Y50" s="811"/>
      <c r="Z50" s="825"/>
      <c r="AA50" s="826"/>
    </row>
    <row r="51" spans="1:27" s="205" customFormat="1" ht="19.5" customHeight="1">
      <c r="A51" s="25"/>
      <c r="B51" s="57"/>
      <c r="C51" s="356" t="s">
        <v>192</v>
      </c>
      <c r="D51" s="340">
        <v>11.415927038630658</v>
      </c>
      <c r="E51" s="340">
        <v>-23.799059216377316</v>
      </c>
      <c r="F51" s="340">
        <v>19.99052125087357</v>
      </c>
      <c r="G51" s="340">
        <v>33.51694467413131</v>
      </c>
      <c r="H51" s="340">
        <v>-4.254146083274524</v>
      </c>
      <c r="I51" s="341">
        <v>-6.609938565200157</v>
      </c>
      <c r="J51" s="340">
        <v>114.34869463387751</v>
      </c>
      <c r="K51" s="340">
        <v>-9.44246414934774</v>
      </c>
      <c r="L51" s="221"/>
      <c r="M51" s="228"/>
      <c r="N51" s="228"/>
      <c r="O51" s="21"/>
      <c r="P51" s="21"/>
      <c r="Q51" s="25"/>
      <c r="R51" s="25"/>
      <c r="S51" s="25"/>
      <c r="T51" s="29"/>
      <c r="U51" s="812"/>
      <c r="V51" s="812"/>
      <c r="W51" s="812"/>
      <c r="X51" s="812"/>
      <c r="Y51" s="812"/>
      <c r="Z51" s="827"/>
      <c r="AA51" s="828"/>
    </row>
    <row r="52" spans="2:16" ht="19.5" customHeight="1">
      <c r="B52" s="92"/>
      <c r="C52" s="216" t="s">
        <v>67</v>
      </c>
      <c r="D52" s="203">
        <v>0.295</v>
      </c>
      <c r="E52" s="203">
        <v>0.487</v>
      </c>
      <c r="F52" s="203">
        <v>0.019</v>
      </c>
      <c r="G52" s="203">
        <v>0.027</v>
      </c>
      <c r="H52" s="203">
        <v>0.049</v>
      </c>
      <c r="I52" s="203">
        <v>0.094</v>
      </c>
      <c r="J52" s="203">
        <v>0.031</v>
      </c>
      <c r="K52" s="203">
        <v>1</v>
      </c>
      <c r="L52" s="202"/>
      <c r="M52" s="226"/>
      <c r="N52" s="226"/>
      <c r="O52" s="15"/>
      <c r="P52" s="15"/>
    </row>
    <row r="53" spans="2:16" ht="19.5" customHeight="1">
      <c r="B53" s="52"/>
      <c r="C53" s="329" t="s">
        <v>375</v>
      </c>
      <c r="D53" s="53">
        <v>1217605</v>
      </c>
      <c r="E53" s="26">
        <v>1782312</v>
      </c>
      <c r="F53" s="53">
        <v>380668</v>
      </c>
      <c r="G53" s="26">
        <v>229482</v>
      </c>
      <c r="H53" s="53">
        <v>1051572</v>
      </c>
      <c r="I53" s="53">
        <v>809093</v>
      </c>
      <c r="J53" s="53">
        <v>421618</v>
      </c>
      <c r="K53" s="53">
        <v>5892350</v>
      </c>
      <c r="L53" s="88">
        <v>0.153</v>
      </c>
      <c r="M53" s="226"/>
      <c r="N53" s="226"/>
      <c r="O53" s="15"/>
      <c r="P53" s="15"/>
    </row>
    <row r="54" spans="2:16" ht="19.5" customHeight="1">
      <c r="B54" s="49" t="s">
        <v>24</v>
      </c>
      <c r="C54" s="336" t="s">
        <v>887</v>
      </c>
      <c r="D54" s="465">
        <v>1065248</v>
      </c>
      <c r="E54" s="461">
        <v>1781428</v>
      </c>
      <c r="F54" s="465">
        <v>497640</v>
      </c>
      <c r="G54" s="461">
        <v>169964</v>
      </c>
      <c r="H54" s="465">
        <v>955328</v>
      </c>
      <c r="I54" s="465">
        <v>874746</v>
      </c>
      <c r="J54" s="465">
        <v>326832</v>
      </c>
      <c r="K54" s="465">
        <v>5671186</v>
      </c>
      <c r="L54" s="466">
        <v>0.154</v>
      </c>
      <c r="M54" s="226"/>
      <c r="N54" s="226"/>
      <c r="O54" s="15"/>
      <c r="P54" s="15"/>
    </row>
    <row r="55" spans="2:17" ht="19.5" customHeight="1">
      <c r="B55" s="57"/>
      <c r="C55" s="338" t="s">
        <v>192</v>
      </c>
      <c r="D55" s="340">
        <v>-12.51284283490951</v>
      </c>
      <c r="E55" s="340">
        <v>-0.049598499028224996</v>
      </c>
      <c r="F55" s="340">
        <v>30.728088518078756</v>
      </c>
      <c r="G55" s="340">
        <v>-25.935803243827404</v>
      </c>
      <c r="H55" s="340">
        <v>-9.152392798591059</v>
      </c>
      <c r="I55" s="341">
        <v>8.114394760552868</v>
      </c>
      <c r="J55" s="340">
        <v>-22.481487982012148</v>
      </c>
      <c r="K55" s="340">
        <v>-3.75340908126639</v>
      </c>
      <c r="L55" s="221"/>
      <c r="M55" s="226"/>
      <c r="N55" s="226"/>
      <c r="O55" s="15"/>
      <c r="P55" s="15"/>
      <c r="Q55" s="565"/>
    </row>
    <row r="56" spans="2:18" ht="19.5" customHeight="1">
      <c r="B56" s="92"/>
      <c r="C56" s="215" t="s">
        <v>67</v>
      </c>
      <c r="D56" s="203">
        <v>0.188</v>
      </c>
      <c r="E56" s="203">
        <v>0.314</v>
      </c>
      <c r="F56" s="203">
        <v>0.088</v>
      </c>
      <c r="G56" s="203">
        <v>0.03</v>
      </c>
      <c r="H56" s="203">
        <v>0.168</v>
      </c>
      <c r="I56" s="203">
        <v>0.154</v>
      </c>
      <c r="J56" s="203">
        <v>0.058</v>
      </c>
      <c r="K56" s="203">
        <v>1</v>
      </c>
      <c r="L56" s="202"/>
      <c r="M56" s="226"/>
      <c r="N56" s="226"/>
      <c r="O56" s="15"/>
      <c r="P56" s="15"/>
      <c r="Q56" s="470"/>
      <c r="R56" s="470"/>
    </row>
    <row r="57" spans="2:18" ht="19.5" customHeight="1">
      <c r="B57" s="57"/>
      <c r="C57" s="329" t="s">
        <v>375</v>
      </c>
      <c r="D57" s="53">
        <v>11206090</v>
      </c>
      <c r="E57" s="26">
        <v>18784752</v>
      </c>
      <c r="F57" s="53">
        <v>1054926</v>
      </c>
      <c r="G57" s="26">
        <v>579174</v>
      </c>
      <c r="H57" s="53">
        <v>2139567</v>
      </c>
      <c r="I57" s="53">
        <v>3666993</v>
      </c>
      <c r="J57" s="53">
        <v>1009461</v>
      </c>
      <c r="K57" s="53">
        <v>38440963</v>
      </c>
      <c r="L57" s="88">
        <v>1</v>
      </c>
      <c r="M57" s="229">
        <f>SUM(E57:J57)</f>
        <v>27234873</v>
      </c>
      <c r="N57" s="230"/>
      <c r="O57" s="15"/>
      <c r="P57" s="15"/>
      <c r="Q57" s="14"/>
      <c r="R57" s="470"/>
    </row>
    <row r="58" spans="2:18" ht="19.5" customHeight="1">
      <c r="B58" s="49" t="s">
        <v>25</v>
      </c>
      <c r="C58" s="336" t="s">
        <v>887</v>
      </c>
      <c r="D58" s="465">
        <v>12047695</v>
      </c>
      <c r="E58" s="461">
        <v>16789762</v>
      </c>
      <c r="F58" s="465">
        <v>1230591</v>
      </c>
      <c r="G58" s="461">
        <v>581019</v>
      </c>
      <c r="H58" s="465">
        <v>1909836</v>
      </c>
      <c r="I58" s="465">
        <v>3475259</v>
      </c>
      <c r="J58" s="465">
        <v>828399</v>
      </c>
      <c r="K58" s="465">
        <v>36862561</v>
      </c>
      <c r="L58" s="466">
        <v>1</v>
      </c>
      <c r="M58" s="541"/>
      <c r="N58" s="542"/>
      <c r="O58" s="15"/>
      <c r="P58" s="15"/>
      <c r="Q58" s="14"/>
      <c r="R58" s="566"/>
    </row>
    <row r="59" spans="2:18" ht="19.5" customHeight="1">
      <c r="B59" s="49"/>
      <c r="C59" s="356" t="s">
        <v>192</v>
      </c>
      <c r="D59" s="340">
        <v>7.510246660521203</v>
      </c>
      <c r="E59" s="340">
        <v>-10.620262647066092</v>
      </c>
      <c r="F59" s="340">
        <v>16.651878899562632</v>
      </c>
      <c r="G59" s="340">
        <v>0.3185571175501556</v>
      </c>
      <c r="H59" s="340">
        <v>-10.737265998213651</v>
      </c>
      <c r="I59" s="341">
        <v>-5.22864374161609</v>
      </c>
      <c r="J59" s="340">
        <v>-17.936502747505845</v>
      </c>
      <c r="K59" s="340">
        <v>-4.106041776320746</v>
      </c>
      <c r="L59" s="221"/>
      <c r="M59" s="241"/>
      <c r="N59" s="226"/>
      <c r="O59" s="15"/>
      <c r="P59" s="15"/>
      <c r="Q59" s="585"/>
      <c r="R59" s="470"/>
    </row>
    <row r="60" spans="2:17" ht="19.5" customHeight="1">
      <c r="B60" s="92"/>
      <c r="C60" s="216" t="s">
        <v>67</v>
      </c>
      <c r="D60" s="203">
        <v>0.327</v>
      </c>
      <c r="E60" s="203">
        <v>0.455</v>
      </c>
      <c r="F60" s="203">
        <v>0.033</v>
      </c>
      <c r="G60" s="203">
        <v>0.016</v>
      </c>
      <c r="H60" s="203">
        <v>0.052</v>
      </c>
      <c r="I60" s="203">
        <v>0.094</v>
      </c>
      <c r="J60" s="203">
        <v>0.022</v>
      </c>
      <c r="K60" s="203">
        <v>1</v>
      </c>
      <c r="L60" s="98"/>
      <c r="M60" s="538"/>
      <c r="N60" s="15"/>
      <c r="O60" s="15"/>
      <c r="P60" s="15"/>
      <c r="Q60" s="470"/>
    </row>
    <row r="61" spans="2:15" ht="19.5" customHeight="1">
      <c r="B61" s="452" t="s">
        <v>191</v>
      </c>
      <c r="C61" s="84"/>
      <c r="D61" s="12"/>
      <c r="E61" s="12"/>
      <c r="F61" s="12"/>
      <c r="G61" s="12"/>
      <c r="H61" s="86"/>
      <c r="I61" s="86"/>
      <c r="J61" s="12"/>
      <c r="K61" s="21"/>
      <c r="L61" s="15"/>
      <c r="M61" s="15"/>
      <c r="N61" s="15"/>
      <c r="O61" s="15"/>
    </row>
    <row r="62" spans="8:9" ht="17.25">
      <c r="H62" s="25"/>
      <c r="I62" s="25"/>
    </row>
    <row r="63" spans="8:11" ht="17.25">
      <c r="H63" s="26"/>
      <c r="I63" s="25"/>
      <c r="J63" s="14"/>
      <c r="K63" s="566"/>
    </row>
    <row r="64" spans="8:11" ht="17.25">
      <c r="H64" s="25"/>
      <c r="I64" s="25"/>
      <c r="J64" s="14"/>
      <c r="K64" s="470"/>
    </row>
    <row r="65" spans="4:6" ht="17.25">
      <c r="D65" s="832"/>
      <c r="E65" s="832"/>
      <c r="F65" s="833"/>
    </row>
    <row r="66" ht="17.25">
      <c r="E66" s="834"/>
    </row>
    <row r="84" spans="2:27" s="14" customFormat="1" ht="19.5" customHeight="1">
      <c r="B84" s="438"/>
      <c r="C84" s="1199"/>
      <c r="D84" s="1199"/>
      <c r="E84" s="1199"/>
      <c r="F84" s="1199"/>
      <c r="G84" s="1199"/>
      <c r="H84" s="1199"/>
      <c r="I84" s="1199"/>
      <c r="U84" s="578"/>
      <c r="V84" s="578"/>
      <c r="W84" s="578"/>
      <c r="X84" s="578"/>
      <c r="Y84" s="578"/>
      <c r="Z84" s="816"/>
      <c r="AA84" s="829"/>
    </row>
    <row r="85" spans="2:27" s="14" customFormat="1" ht="19.5" customHeight="1">
      <c r="B85" s="438"/>
      <c r="C85" s="1185"/>
      <c r="D85" s="1185"/>
      <c r="E85" s="1185"/>
      <c r="F85" s="1185"/>
      <c r="G85" s="1185"/>
      <c r="H85" s="1185"/>
      <c r="I85" s="1185"/>
      <c r="U85" s="578"/>
      <c r="V85" s="578"/>
      <c r="W85" s="578"/>
      <c r="X85" s="578"/>
      <c r="Y85" s="578"/>
      <c r="Z85" s="816"/>
      <c r="AA85" s="829"/>
    </row>
    <row r="86" spans="2:27" s="14" customFormat="1" ht="19.5" customHeight="1">
      <c r="B86" s="435"/>
      <c r="C86" s="1185"/>
      <c r="D86" s="1185"/>
      <c r="E86" s="1185"/>
      <c r="F86" s="1185"/>
      <c r="G86" s="1185"/>
      <c r="H86" s="1185"/>
      <c r="I86" s="1185"/>
      <c r="U86" s="578"/>
      <c r="V86" s="578"/>
      <c r="W86" s="578"/>
      <c r="X86" s="578"/>
      <c r="Y86" s="578"/>
      <c r="Z86" s="816"/>
      <c r="AA86" s="829"/>
    </row>
    <row r="87" spans="2:27" s="14" customFormat="1" ht="19.5" customHeight="1">
      <c r="B87" s="435"/>
      <c r="C87" s="1185"/>
      <c r="D87" s="1185"/>
      <c r="E87" s="1185"/>
      <c r="F87" s="1185"/>
      <c r="G87" s="1185"/>
      <c r="H87" s="1185"/>
      <c r="I87" s="1185"/>
      <c r="U87" s="578"/>
      <c r="V87" s="578"/>
      <c r="W87" s="578"/>
      <c r="X87" s="578"/>
      <c r="Y87" s="578"/>
      <c r="Z87" s="816"/>
      <c r="AA87" s="829"/>
    </row>
  </sheetData>
  <sheetProtection/>
  <mergeCells count="7">
    <mergeCell ref="C85:I87"/>
    <mergeCell ref="L3:N4"/>
    <mergeCell ref="D3:E4"/>
    <mergeCell ref="F3:G4"/>
    <mergeCell ref="H3:I4"/>
    <mergeCell ref="J3:K4"/>
    <mergeCell ref="C84:I8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view="pageBreakPreview" zoomScale="60" zoomScaleNormal="75" zoomScalePageLayoutView="0" workbookViewId="0" topLeftCell="A76">
      <selection activeCell="B78" sqref="B78:J84"/>
    </sheetView>
  </sheetViews>
  <sheetFormatPr defaultColWidth="9.00390625" defaultRowHeight="12"/>
  <cols>
    <col min="1" max="1" width="6.75390625" style="16" customWidth="1"/>
    <col min="2" max="13" width="20.125" style="15" customWidth="1"/>
    <col min="14" max="15" width="11.25390625" style="16" bestFit="1" customWidth="1"/>
    <col min="16" max="16" width="9.125" style="16" customWidth="1"/>
    <col min="17" max="17" width="16.625" style="14" bestFit="1" customWidth="1"/>
    <col min="18" max="18" width="18.375" style="14" bestFit="1" customWidth="1"/>
    <col min="19" max="16384" width="9.125" style="16" customWidth="1"/>
  </cols>
  <sheetData>
    <row r="1" spans="2:3" ht="19.5" customHeight="1">
      <c r="B1" s="142" t="s">
        <v>130</v>
      </c>
      <c r="C1" s="142"/>
    </row>
    <row r="2" spans="2:13" ht="19.5" customHeight="1">
      <c r="B2" s="6"/>
      <c r="C2" s="6"/>
      <c r="D2" s="6"/>
      <c r="E2" s="6"/>
      <c r="F2" s="6"/>
      <c r="G2" s="6"/>
      <c r="H2" s="6"/>
      <c r="I2" s="6"/>
      <c r="J2" s="6"/>
      <c r="K2" s="6"/>
      <c r="M2" s="14" t="s">
        <v>0</v>
      </c>
    </row>
    <row r="3" spans="2:13" ht="19.5" customHeight="1">
      <c r="B3" s="31" t="s">
        <v>56</v>
      </c>
      <c r="C3" s="96"/>
      <c r="D3" s="34"/>
      <c r="E3" s="43"/>
      <c r="F3" s="32"/>
      <c r="G3" s="48"/>
      <c r="H3" s="48"/>
      <c r="I3" s="48"/>
      <c r="J3" s="48"/>
      <c r="K3" s="48"/>
      <c r="L3" s="34"/>
      <c r="M3" s="48"/>
    </row>
    <row r="4" spans="2:13" ht="19.5" customHeight="1">
      <c r="B4" s="20"/>
      <c r="C4" s="57"/>
      <c r="D4" s="35" t="s">
        <v>2</v>
      </c>
      <c r="E4" s="44" t="s">
        <v>3</v>
      </c>
      <c r="F4" s="17" t="s">
        <v>4</v>
      </c>
      <c r="G4" s="49" t="s">
        <v>5</v>
      </c>
      <c r="H4" s="49" t="s">
        <v>6</v>
      </c>
      <c r="I4" s="49" t="s">
        <v>7</v>
      </c>
      <c r="J4" s="49" t="s">
        <v>8</v>
      </c>
      <c r="K4" s="49" t="s">
        <v>9</v>
      </c>
      <c r="L4" s="35" t="s">
        <v>10</v>
      </c>
      <c r="M4" s="101" t="s">
        <v>68</v>
      </c>
    </row>
    <row r="5" spans="2:13" ht="19.5" customHeight="1">
      <c r="B5" s="36" t="s">
        <v>17</v>
      </c>
      <c r="C5" s="54"/>
      <c r="D5" s="39"/>
      <c r="E5" s="45"/>
      <c r="F5" s="37"/>
      <c r="G5" s="50"/>
      <c r="H5" s="50"/>
      <c r="I5" s="50"/>
      <c r="J5" s="50"/>
      <c r="K5" s="50"/>
      <c r="L5" s="39"/>
      <c r="M5" s="50"/>
    </row>
    <row r="6" spans="2:13" ht="19.5" customHeight="1">
      <c r="B6" s="20"/>
      <c r="C6" s="329" t="s">
        <v>375</v>
      </c>
      <c r="D6" s="357">
        <v>4407264</v>
      </c>
      <c r="E6" s="238">
        <v>3498528</v>
      </c>
      <c r="F6" s="358">
        <v>74757</v>
      </c>
      <c r="G6" s="239">
        <v>782432</v>
      </c>
      <c r="H6" s="239">
        <v>1866538</v>
      </c>
      <c r="I6" s="239">
        <v>1525180</v>
      </c>
      <c r="J6" s="239">
        <v>1300686</v>
      </c>
      <c r="K6" s="239">
        <v>2356199</v>
      </c>
      <c r="L6" s="237">
        <v>7905792</v>
      </c>
      <c r="M6" s="369">
        <v>0.206</v>
      </c>
    </row>
    <row r="7" spans="2:18" ht="19.5" customHeight="1">
      <c r="B7" s="18" t="s">
        <v>20</v>
      </c>
      <c r="C7" s="336" t="s">
        <v>887</v>
      </c>
      <c r="D7" s="467">
        <v>5033326</v>
      </c>
      <c r="E7" s="461">
        <v>2982439</v>
      </c>
      <c r="F7" s="475">
        <v>87255</v>
      </c>
      <c r="G7" s="465">
        <v>555286</v>
      </c>
      <c r="H7" s="465">
        <v>1826617</v>
      </c>
      <c r="I7" s="465">
        <v>1606936</v>
      </c>
      <c r="J7" s="465">
        <v>1188082</v>
      </c>
      <c r="K7" s="465">
        <v>2751589</v>
      </c>
      <c r="L7" s="465">
        <v>8015765</v>
      </c>
      <c r="M7" s="469">
        <v>0.217</v>
      </c>
      <c r="Q7" s="566"/>
      <c r="R7" s="566"/>
    </row>
    <row r="8" spans="2:13" ht="19.5" customHeight="1">
      <c r="B8" s="20"/>
      <c r="C8" s="65" t="s">
        <v>192</v>
      </c>
      <c r="D8" s="345">
        <v>14.205230274383386</v>
      </c>
      <c r="E8" s="345">
        <v>-14.751604103211413</v>
      </c>
      <c r="F8" s="476">
        <v>16.718166860628436</v>
      </c>
      <c r="G8" s="345">
        <v>-29.030765612858367</v>
      </c>
      <c r="H8" s="345">
        <v>-2.1387724225276905</v>
      </c>
      <c r="I8" s="345">
        <v>5.360416475432417</v>
      </c>
      <c r="J8" s="345">
        <v>-8.65727777495875</v>
      </c>
      <c r="K8" s="345">
        <v>16.780840667532757</v>
      </c>
      <c r="L8" s="221">
        <v>1.391043427401084</v>
      </c>
      <c r="M8" s="370"/>
    </row>
    <row r="9" spans="2:15" ht="19.5" customHeight="1">
      <c r="B9" s="219"/>
      <c r="C9" s="215" t="s">
        <v>70</v>
      </c>
      <c r="D9" s="103">
        <v>0.628</v>
      </c>
      <c r="E9" s="471">
        <v>0.372</v>
      </c>
      <c r="F9" s="477">
        <v>0.011</v>
      </c>
      <c r="G9" s="83">
        <v>0.069</v>
      </c>
      <c r="H9" s="83">
        <v>0.228</v>
      </c>
      <c r="I9" s="83">
        <v>0.2</v>
      </c>
      <c r="J9" s="83">
        <v>0.148</v>
      </c>
      <c r="K9" s="83">
        <v>0.343</v>
      </c>
      <c r="L9" s="83">
        <v>1</v>
      </c>
      <c r="M9" s="102"/>
      <c r="N9" s="470"/>
      <c r="O9" s="470"/>
    </row>
    <row r="10" spans="2:13" ht="19.5" customHeight="1">
      <c r="B10" s="40"/>
      <c r="C10" s="329" t="s">
        <v>375</v>
      </c>
      <c r="D10" s="220">
        <v>4384271</v>
      </c>
      <c r="E10" s="212">
        <v>3018244</v>
      </c>
      <c r="F10" s="478">
        <v>25332</v>
      </c>
      <c r="G10" s="213">
        <v>893891</v>
      </c>
      <c r="H10" s="213">
        <v>1567957</v>
      </c>
      <c r="I10" s="213">
        <v>1268244</v>
      </c>
      <c r="J10" s="213">
        <v>1331248</v>
      </c>
      <c r="K10" s="213">
        <v>2315843</v>
      </c>
      <c r="L10" s="217">
        <v>7402515</v>
      </c>
      <c r="M10" s="105">
        <v>0.193</v>
      </c>
    </row>
    <row r="11" spans="2:17" ht="19.5" customHeight="1">
      <c r="B11" s="18" t="s">
        <v>21</v>
      </c>
      <c r="C11" s="336" t="s">
        <v>887</v>
      </c>
      <c r="D11" s="467">
        <v>4204402</v>
      </c>
      <c r="E11" s="462">
        <v>2311025</v>
      </c>
      <c r="F11" s="584">
        <v>44855</v>
      </c>
      <c r="G11" s="465">
        <v>800589</v>
      </c>
      <c r="H11" s="465">
        <v>1515326</v>
      </c>
      <c r="I11" s="465">
        <v>1108747</v>
      </c>
      <c r="J11" s="465">
        <v>1051065</v>
      </c>
      <c r="K11" s="465">
        <v>1994845</v>
      </c>
      <c r="L11" s="465">
        <v>6515427</v>
      </c>
      <c r="M11" s="469">
        <v>0.177</v>
      </c>
      <c r="Q11" s="566"/>
    </row>
    <row r="12" spans="2:13" ht="19.5" customHeight="1">
      <c r="B12" s="20"/>
      <c r="C12" s="65" t="s">
        <v>192</v>
      </c>
      <c r="D12" s="345">
        <v>-4.102597672452268</v>
      </c>
      <c r="E12" s="345">
        <v>-23.431472074491</v>
      </c>
      <c r="F12" s="476">
        <v>77.06852992262752</v>
      </c>
      <c r="G12" s="345">
        <v>-10.437737934490897</v>
      </c>
      <c r="H12" s="345">
        <v>-3.35666092883925</v>
      </c>
      <c r="I12" s="345">
        <v>-12.576207732896826</v>
      </c>
      <c r="J12" s="345">
        <v>-21.046641948006684</v>
      </c>
      <c r="K12" s="345">
        <v>-13.860956895609933</v>
      </c>
      <c r="L12" s="221">
        <v>-11.983602870105637</v>
      </c>
      <c r="M12" s="359"/>
    </row>
    <row r="13" spans="2:15" ht="19.5" customHeight="1">
      <c r="B13" s="219"/>
      <c r="C13" s="215" t="s">
        <v>70</v>
      </c>
      <c r="D13" s="207">
        <v>0.645</v>
      </c>
      <c r="E13" s="472">
        <v>0.355</v>
      </c>
      <c r="F13" s="477">
        <v>0.007</v>
      </c>
      <c r="G13" s="83">
        <v>0.123</v>
      </c>
      <c r="H13" s="83">
        <v>0.233</v>
      </c>
      <c r="I13" s="83">
        <v>0.17</v>
      </c>
      <c r="J13" s="83">
        <v>0.161</v>
      </c>
      <c r="K13" s="83">
        <v>0.306</v>
      </c>
      <c r="L13" s="83">
        <v>1</v>
      </c>
      <c r="M13" s="206"/>
      <c r="N13" s="470"/>
      <c r="O13" s="470"/>
    </row>
    <row r="14" spans="2:13" ht="19.5" customHeight="1">
      <c r="B14" s="20"/>
      <c r="C14" s="329" t="s">
        <v>375</v>
      </c>
      <c r="D14" s="213">
        <v>4616643</v>
      </c>
      <c r="E14" s="473">
        <v>3748162</v>
      </c>
      <c r="F14" s="478">
        <v>61113</v>
      </c>
      <c r="G14" s="213">
        <v>652362</v>
      </c>
      <c r="H14" s="213">
        <v>1486943</v>
      </c>
      <c r="I14" s="213">
        <v>1553061</v>
      </c>
      <c r="J14" s="213">
        <v>1572934</v>
      </c>
      <c r="K14" s="213">
        <v>3038392</v>
      </c>
      <c r="L14" s="217">
        <v>8364805</v>
      </c>
      <c r="M14" s="105">
        <v>0.218</v>
      </c>
    </row>
    <row r="15" spans="2:13" ht="19.5" customHeight="1">
      <c r="B15" s="18" t="s">
        <v>22</v>
      </c>
      <c r="C15" s="336" t="s">
        <v>887</v>
      </c>
      <c r="D15" s="467">
        <v>5056711</v>
      </c>
      <c r="E15" s="462">
        <v>3566037</v>
      </c>
      <c r="F15" s="475">
        <v>52185</v>
      </c>
      <c r="G15" s="465">
        <v>871581</v>
      </c>
      <c r="H15" s="465">
        <v>1459122</v>
      </c>
      <c r="I15" s="465">
        <v>1670987</v>
      </c>
      <c r="J15" s="465">
        <v>1840112</v>
      </c>
      <c r="K15" s="465">
        <v>2728761</v>
      </c>
      <c r="L15" s="467">
        <v>8622748</v>
      </c>
      <c r="M15" s="469">
        <v>0.234</v>
      </c>
    </row>
    <row r="16" spans="2:13" ht="19.5" customHeight="1">
      <c r="B16" s="20"/>
      <c r="C16" s="65" t="s">
        <v>192</v>
      </c>
      <c r="D16" s="345">
        <v>9.532207710234463</v>
      </c>
      <c r="E16" s="345">
        <v>-4.859048248181375</v>
      </c>
      <c r="F16" s="476">
        <v>-14.609002994452903</v>
      </c>
      <c r="G16" s="345">
        <v>33.60388863851664</v>
      </c>
      <c r="H16" s="345">
        <v>-1.8710199382222403</v>
      </c>
      <c r="I16" s="345">
        <v>7.593133817667175</v>
      </c>
      <c r="J16" s="345">
        <v>16.98596381030608</v>
      </c>
      <c r="K16" s="345">
        <v>-10.19062056508837</v>
      </c>
      <c r="L16" s="221">
        <v>3.0836702110808245</v>
      </c>
      <c r="M16" s="359"/>
    </row>
    <row r="17" spans="2:15" ht="19.5" customHeight="1">
      <c r="B17" s="219"/>
      <c r="C17" s="215" t="s">
        <v>70</v>
      </c>
      <c r="D17" s="207">
        <v>0.586</v>
      </c>
      <c r="E17" s="472">
        <v>0.414</v>
      </c>
      <c r="F17" s="477">
        <v>0.006</v>
      </c>
      <c r="G17" s="83">
        <v>0.101</v>
      </c>
      <c r="H17" s="83">
        <v>0.169</v>
      </c>
      <c r="I17" s="83">
        <v>0.194</v>
      </c>
      <c r="J17" s="83">
        <v>0.213</v>
      </c>
      <c r="K17" s="83">
        <v>0.316</v>
      </c>
      <c r="L17" s="203">
        <v>1</v>
      </c>
      <c r="M17" s="102"/>
      <c r="N17" s="470"/>
      <c r="O17" s="470"/>
    </row>
    <row r="18" spans="2:13" ht="19.5" customHeight="1">
      <c r="B18" s="40"/>
      <c r="C18" s="329" t="s">
        <v>375</v>
      </c>
      <c r="D18" s="213">
        <v>5635153</v>
      </c>
      <c r="E18" s="473">
        <v>3240348</v>
      </c>
      <c r="F18" s="478">
        <v>18137</v>
      </c>
      <c r="G18" s="213">
        <v>801817</v>
      </c>
      <c r="H18" s="213">
        <v>1358875</v>
      </c>
      <c r="I18" s="213">
        <v>1751011</v>
      </c>
      <c r="J18" s="213">
        <v>1865386</v>
      </c>
      <c r="K18" s="213">
        <v>3080275</v>
      </c>
      <c r="L18" s="217">
        <v>8875501</v>
      </c>
      <c r="M18" s="105">
        <v>0.231</v>
      </c>
    </row>
    <row r="19" spans="2:13" ht="19.5" customHeight="1">
      <c r="B19" s="18" t="s">
        <v>23</v>
      </c>
      <c r="C19" s="336" t="s">
        <v>887</v>
      </c>
      <c r="D19" s="467">
        <v>4830154</v>
      </c>
      <c r="E19" s="462">
        <v>3207281</v>
      </c>
      <c r="F19" s="475">
        <v>49898</v>
      </c>
      <c r="G19" s="465">
        <v>754039</v>
      </c>
      <c r="H19" s="465">
        <v>1259322</v>
      </c>
      <c r="I19" s="465">
        <v>1408173</v>
      </c>
      <c r="J19" s="465">
        <v>1814758</v>
      </c>
      <c r="K19" s="465">
        <v>2751245</v>
      </c>
      <c r="L19" s="467">
        <v>8037435</v>
      </c>
      <c r="M19" s="469">
        <v>0.218</v>
      </c>
    </row>
    <row r="20" spans="2:13" ht="19.5" customHeight="1">
      <c r="B20" s="20"/>
      <c r="C20" s="65" t="s">
        <v>192</v>
      </c>
      <c r="D20" s="345">
        <v>-14.285308668637741</v>
      </c>
      <c r="E20" s="345">
        <v>-1.0204768129842834</v>
      </c>
      <c r="F20" s="476">
        <v>175.1171638087887</v>
      </c>
      <c r="G20" s="345">
        <v>-5.9587162656815735</v>
      </c>
      <c r="H20" s="345">
        <v>-7.326133750344955</v>
      </c>
      <c r="I20" s="345">
        <v>-19.579431539836133</v>
      </c>
      <c r="J20" s="345">
        <v>-2.7140763359433384</v>
      </c>
      <c r="K20" s="345">
        <v>-10.681838472214334</v>
      </c>
      <c r="L20" s="221">
        <v>-9.44246414934774</v>
      </c>
      <c r="M20" s="359"/>
    </row>
    <row r="21" spans="2:15" ht="19.5" customHeight="1">
      <c r="B21" s="219"/>
      <c r="C21" s="215" t="s">
        <v>70</v>
      </c>
      <c r="D21" s="207">
        <v>0.601</v>
      </c>
      <c r="E21" s="472">
        <v>0.399</v>
      </c>
      <c r="F21" s="477">
        <v>0.006</v>
      </c>
      <c r="G21" s="83">
        <v>0.094</v>
      </c>
      <c r="H21" s="83">
        <v>0.157</v>
      </c>
      <c r="I21" s="83">
        <v>0.175</v>
      </c>
      <c r="J21" s="83">
        <v>0.226</v>
      </c>
      <c r="K21" s="83">
        <v>0.342</v>
      </c>
      <c r="L21" s="83">
        <v>1</v>
      </c>
      <c r="M21" s="206"/>
      <c r="N21" s="470"/>
      <c r="O21" s="470"/>
    </row>
    <row r="22" spans="2:13" ht="19.5" customHeight="1">
      <c r="B22" s="20"/>
      <c r="C22" s="329" t="s">
        <v>375</v>
      </c>
      <c r="D22" s="213">
        <v>2957731</v>
      </c>
      <c r="E22" s="212">
        <v>2934619</v>
      </c>
      <c r="F22" s="478">
        <v>106042</v>
      </c>
      <c r="G22" s="213">
        <v>911482</v>
      </c>
      <c r="H22" s="213">
        <v>1061028</v>
      </c>
      <c r="I22" s="213">
        <v>993739</v>
      </c>
      <c r="J22" s="213">
        <v>1220459</v>
      </c>
      <c r="K22" s="213">
        <v>1599600</v>
      </c>
      <c r="L22" s="217">
        <v>5892350</v>
      </c>
      <c r="M22" s="105">
        <v>0.153</v>
      </c>
    </row>
    <row r="23" spans="2:13" ht="19.5" customHeight="1">
      <c r="B23" s="18" t="s">
        <v>24</v>
      </c>
      <c r="C23" s="336" t="s">
        <v>887</v>
      </c>
      <c r="D23" s="467">
        <v>3061818</v>
      </c>
      <c r="E23" s="462">
        <v>2609368</v>
      </c>
      <c r="F23" s="475">
        <v>61501</v>
      </c>
      <c r="G23" s="465">
        <v>1066502</v>
      </c>
      <c r="H23" s="465">
        <v>1021287</v>
      </c>
      <c r="I23" s="465">
        <v>892867</v>
      </c>
      <c r="J23" s="465">
        <v>1052031</v>
      </c>
      <c r="K23" s="465">
        <v>1576998</v>
      </c>
      <c r="L23" s="467">
        <v>5671186</v>
      </c>
      <c r="M23" s="469">
        <v>0.154</v>
      </c>
    </row>
    <row r="24" spans="2:13" ht="19.5" customHeight="1">
      <c r="B24" s="20"/>
      <c r="C24" s="65" t="s">
        <v>192</v>
      </c>
      <c r="D24" s="345">
        <v>3.5191503216485787</v>
      </c>
      <c r="E24" s="345">
        <v>-11.083244537025083</v>
      </c>
      <c r="F24" s="476">
        <v>-42.00316855585523</v>
      </c>
      <c r="G24" s="345">
        <v>17.007466960400762</v>
      </c>
      <c r="H24" s="345">
        <v>-3.7455184971555866</v>
      </c>
      <c r="I24" s="345">
        <v>-10.150753869979944</v>
      </c>
      <c r="J24" s="345">
        <v>-13.800381659687055</v>
      </c>
      <c r="K24" s="345">
        <v>-1.412978244561136</v>
      </c>
      <c r="L24" s="221">
        <v>-3.75340908126639</v>
      </c>
      <c r="M24" s="359"/>
    </row>
    <row r="25" spans="2:15" ht="19.5" customHeight="1">
      <c r="B25" s="219"/>
      <c r="C25" s="215" t="s">
        <v>70</v>
      </c>
      <c r="D25" s="207">
        <v>0.54</v>
      </c>
      <c r="E25" s="472">
        <v>0.46</v>
      </c>
      <c r="F25" s="477">
        <v>0.011</v>
      </c>
      <c r="G25" s="83">
        <v>0.188</v>
      </c>
      <c r="H25" s="83">
        <v>0.18</v>
      </c>
      <c r="I25" s="83">
        <v>0.157</v>
      </c>
      <c r="J25" s="83">
        <v>0.186</v>
      </c>
      <c r="K25" s="83">
        <v>0.278</v>
      </c>
      <c r="L25" s="83">
        <v>1</v>
      </c>
      <c r="M25" s="206"/>
      <c r="N25" s="470"/>
      <c r="O25" s="470"/>
    </row>
    <row r="26" spans="1:13" ht="19.5" customHeight="1">
      <c r="A26" s="25"/>
      <c r="B26" s="40"/>
      <c r="C26" s="329" t="s">
        <v>375</v>
      </c>
      <c r="D26" s="217">
        <v>22001062</v>
      </c>
      <c r="E26" s="474">
        <v>16439901</v>
      </c>
      <c r="F26" s="479">
        <v>285381</v>
      </c>
      <c r="G26" s="214">
        <v>4041984</v>
      </c>
      <c r="H26" s="214">
        <v>7341341</v>
      </c>
      <c r="I26" s="214">
        <v>7091235</v>
      </c>
      <c r="J26" s="214">
        <v>7290713</v>
      </c>
      <c r="K26" s="214">
        <v>12390309</v>
      </c>
      <c r="L26" s="214">
        <v>38440963</v>
      </c>
      <c r="M26" s="105">
        <v>1</v>
      </c>
    </row>
    <row r="27" spans="1:18" ht="19.5" customHeight="1">
      <c r="A27" s="25"/>
      <c r="B27" s="18" t="s">
        <v>25</v>
      </c>
      <c r="C27" s="336" t="s">
        <v>887</v>
      </c>
      <c r="D27" s="467">
        <v>22186411</v>
      </c>
      <c r="E27" s="462">
        <v>14676150</v>
      </c>
      <c r="F27" s="475">
        <v>295694</v>
      </c>
      <c r="G27" s="465">
        <v>4047997</v>
      </c>
      <c r="H27" s="465">
        <v>7081674</v>
      </c>
      <c r="I27" s="465">
        <v>6687710</v>
      </c>
      <c r="J27" s="465">
        <v>6946048</v>
      </c>
      <c r="K27" s="465">
        <v>11803438</v>
      </c>
      <c r="L27" s="465">
        <v>36862561</v>
      </c>
      <c r="M27" s="469">
        <v>1</v>
      </c>
      <c r="R27" s="566"/>
    </row>
    <row r="28" spans="1:13" ht="19.5" customHeight="1">
      <c r="A28" s="29"/>
      <c r="B28" s="1128"/>
      <c r="C28" s="65" t="s">
        <v>192</v>
      </c>
      <c r="D28" s="345">
        <v>0.8424547869552823</v>
      </c>
      <c r="E28" s="345">
        <v>-10.728477014551363</v>
      </c>
      <c r="F28" s="476">
        <v>3.6137654574060596</v>
      </c>
      <c r="G28" s="345">
        <v>0.1487635774906515</v>
      </c>
      <c r="H28" s="345">
        <v>-3.5370513370786116</v>
      </c>
      <c r="I28" s="345">
        <v>-5.690475636472348</v>
      </c>
      <c r="J28" s="345">
        <v>-4.727452582484048</v>
      </c>
      <c r="K28" s="345">
        <v>-4.7365323980217084</v>
      </c>
      <c r="L28" s="221">
        <v>-4.106041776320746</v>
      </c>
      <c r="M28" s="359"/>
    </row>
    <row r="29" spans="1:15" ht="19.5" customHeight="1">
      <c r="A29" s="25"/>
      <c r="B29" s="219"/>
      <c r="C29" s="215" t="s">
        <v>70</v>
      </c>
      <c r="D29" s="207">
        <v>0.602</v>
      </c>
      <c r="E29" s="472">
        <v>0.398</v>
      </c>
      <c r="F29" s="477">
        <v>0.008</v>
      </c>
      <c r="G29" s="83">
        <v>0.11</v>
      </c>
      <c r="H29" s="83">
        <v>0.192</v>
      </c>
      <c r="I29" s="83">
        <v>0.181</v>
      </c>
      <c r="J29" s="83">
        <v>0.188</v>
      </c>
      <c r="K29" s="82">
        <v>0.32</v>
      </c>
      <c r="L29" s="83">
        <v>1</v>
      </c>
      <c r="M29" s="102"/>
      <c r="N29" s="470"/>
      <c r="O29" s="470"/>
    </row>
    <row r="30" spans="1:18" ht="19.5" customHeight="1">
      <c r="A30" s="25"/>
      <c r="B30" s="452" t="s">
        <v>191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470"/>
      <c r="R30" s="566"/>
    </row>
    <row r="31" spans="2:13" ht="19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2:13" ht="19.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2:3" ht="19.5" customHeight="1">
      <c r="B33" s="142" t="s">
        <v>131</v>
      </c>
      <c r="C33" s="142"/>
    </row>
    <row r="34" spans="2:18" s="22" customFormat="1" ht="19.5" customHeight="1">
      <c r="B34" s="6"/>
      <c r="C34" s="6"/>
      <c r="D34" s="6"/>
      <c r="E34" s="6"/>
      <c r="F34" s="6"/>
      <c r="G34" s="6"/>
      <c r="H34" s="6"/>
      <c r="I34" s="6"/>
      <c r="K34" s="14" t="s">
        <v>0</v>
      </c>
      <c r="L34" s="6"/>
      <c r="M34" s="6"/>
      <c r="Q34" s="14"/>
      <c r="R34" s="14"/>
    </row>
    <row r="35" spans="2:18" s="22" customFormat="1" ht="19.5" customHeight="1">
      <c r="B35" s="31" t="s">
        <v>56</v>
      </c>
      <c r="C35" s="31"/>
      <c r="D35" s="52"/>
      <c r="E35" s="46"/>
      <c r="F35" s="52"/>
      <c r="G35" s="41"/>
      <c r="H35" s="52"/>
      <c r="I35" s="52"/>
      <c r="J35" s="52"/>
      <c r="K35" s="97"/>
      <c r="L35" s="6"/>
      <c r="M35" s="6"/>
      <c r="Q35" s="14"/>
      <c r="R35" s="14"/>
    </row>
    <row r="36" spans="2:18" s="22" customFormat="1" ht="19.5" customHeight="1">
      <c r="B36" s="23"/>
      <c r="C36" s="23"/>
      <c r="D36" s="56" t="s">
        <v>61</v>
      </c>
      <c r="E36" s="55" t="s">
        <v>62</v>
      </c>
      <c r="F36" s="56" t="s">
        <v>88</v>
      </c>
      <c r="G36" s="58" t="s">
        <v>89</v>
      </c>
      <c r="H36" s="56" t="s">
        <v>90</v>
      </c>
      <c r="I36" s="56" t="s">
        <v>91</v>
      </c>
      <c r="J36" s="49" t="s">
        <v>10</v>
      </c>
      <c r="K36" s="78" t="s">
        <v>68</v>
      </c>
      <c r="L36" s="6"/>
      <c r="M36" s="6"/>
      <c r="Q36" s="14"/>
      <c r="R36" s="14"/>
    </row>
    <row r="37" spans="2:18" s="22" customFormat="1" ht="19.5" customHeight="1">
      <c r="B37" s="20" t="s">
        <v>17</v>
      </c>
      <c r="C37" s="20"/>
      <c r="D37" s="57"/>
      <c r="E37" s="29"/>
      <c r="F37" s="57"/>
      <c r="G37" s="30"/>
      <c r="H37" s="54"/>
      <c r="I37" s="54"/>
      <c r="J37" s="57"/>
      <c r="K37" s="73"/>
      <c r="L37" s="6"/>
      <c r="M37" s="6"/>
      <c r="Q37" s="14"/>
      <c r="R37" s="14"/>
    </row>
    <row r="38" spans="2:11" ht="19.5" customHeight="1">
      <c r="B38" s="40"/>
      <c r="C38" s="329" t="s">
        <v>375</v>
      </c>
      <c r="D38" s="213">
        <v>143801</v>
      </c>
      <c r="E38" s="212">
        <v>328761</v>
      </c>
      <c r="F38" s="213">
        <v>72796</v>
      </c>
      <c r="G38" s="220">
        <v>101860</v>
      </c>
      <c r="H38" s="213">
        <v>6066375</v>
      </c>
      <c r="I38" s="213">
        <v>1192199</v>
      </c>
      <c r="J38" s="214">
        <v>7905792</v>
      </c>
      <c r="K38" s="369">
        <v>0.206</v>
      </c>
    </row>
    <row r="39" spans="2:11" ht="19.5" customHeight="1">
      <c r="B39" s="18" t="s">
        <v>20</v>
      </c>
      <c r="C39" s="336" t="s">
        <v>887</v>
      </c>
      <c r="D39" s="480">
        <v>75126</v>
      </c>
      <c r="E39" s="481">
        <v>341592</v>
      </c>
      <c r="F39" s="480">
        <v>159161</v>
      </c>
      <c r="G39" s="482">
        <v>250002</v>
      </c>
      <c r="H39" s="480">
        <v>5961215</v>
      </c>
      <c r="I39" s="480">
        <v>1228669</v>
      </c>
      <c r="J39" s="480">
        <v>8015765</v>
      </c>
      <c r="K39" s="469">
        <v>0.217</v>
      </c>
    </row>
    <row r="40" spans="2:11" ht="19.5" customHeight="1">
      <c r="B40" s="57"/>
      <c r="C40" s="65" t="s">
        <v>192</v>
      </c>
      <c r="D40" s="221">
        <v>-47.75696970118427</v>
      </c>
      <c r="E40" s="221">
        <v>3.9028351903054093</v>
      </c>
      <c r="F40" s="221">
        <v>118.63976042639703</v>
      </c>
      <c r="G40" s="221">
        <v>145.4368741409778</v>
      </c>
      <c r="H40" s="221">
        <v>-1.733489934268817</v>
      </c>
      <c r="I40" s="221">
        <v>3.0590530607725652</v>
      </c>
      <c r="J40" s="221">
        <v>1.391043427401084</v>
      </c>
      <c r="K40" s="221"/>
    </row>
    <row r="41" spans="2:14" ht="19.5" customHeight="1">
      <c r="B41" s="120"/>
      <c r="C41" s="215" t="s">
        <v>193</v>
      </c>
      <c r="D41" s="208">
        <v>0.009</v>
      </c>
      <c r="E41" s="208">
        <v>0.043</v>
      </c>
      <c r="F41" s="208">
        <v>0.02</v>
      </c>
      <c r="G41" s="208">
        <v>0.031</v>
      </c>
      <c r="H41" s="208">
        <v>0.744</v>
      </c>
      <c r="I41" s="208">
        <v>0.153</v>
      </c>
      <c r="J41" s="208">
        <v>1</v>
      </c>
      <c r="K41" s="102"/>
      <c r="N41" s="470"/>
    </row>
    <row r="42" spans="2:11" ht="19.5" customHeight="1">
      <c r="B42" s="20"/>
      <c r="C42" s="329" t="s">
        <v>375</v>
      </c>
      <c r="D42" s="213">
        <v>38673</v>
      </c>
      <c r="E42" s="212">
        <v>145040</v>
      </c>
      <c r="F42" s="213">
        <v>6272</v>
      </c>
      <c r="G42" s="220">
        <v>185556</v>
      </c>
      <c r="H42" s="213">
        <v>6622778</v>
      </c>
      <c r="I42" s="213">
        <v>404196</v>
      </c>
      <c r="J42" s="214">
        <v>7402515</v>
      </c>
      <c r="K42" s="105">
        <v>0.193</v>
      </c>
    </row>
    <row r="43" spans="2:11" ht="19.5" customHeight="1">
      <c r="B43" s="18" t="s">
        <v>21</v>
      </c>
      <c r="C43" s="336" t="s">
        <v>887</v>
      </c>
      <c r="D43" s="480">
        <v>34596</v>
      </c>
      <c r="E43" s="481">
        <v>111043</v>
      </c>
      <c r="F43" s="480">
        <v>33125</v>
      </c>
      <c r="G43" s="482">
        <v>111652</v>
      </c>
      <c r="H43" s="480">
        <v>5687192</v>
      </c>
      <c r="I43" s="480">
        <v>537819</v>
      </c>
      <c r="J43" s="480">
        <v>6515427</v>
      </c>
      <c r="K43" s="469">
        <v>0.177</v>
      </c>
    </row>
    <row r="44" spans="2:11" ht="19.5" customHeight="1">
      <c r="B44" s="57"/>
      <c r="C44" s="65" t="s">
        <v>192</v>
      </c>
      <c r="D44" s="221">
        <v>-10.542238771235745</v>
      </c>
      <c r="E44" s="221">
        <v>-23.439740761169336</v>
      </c>
      <c r="F44" s="221">
        <v>428.140943877551</v>
      </c>
      <c r="G44" s="221">
        <v>-39.82840759662851</v>
      </c>
      <c r="H44" s="221">
        <v>-14.126790902548747</v>
      </c>
      <c r="I44" s="221">
        <v>33.058961493928685</v>
      </c>
      <c r="J44" s="221">
        <v>-11.983602870105637</v>
      </c>
      <c r="K44" s="221"/>
    </row>
    <row r="45" spans="2:14" ht="19.5" customHeight="1">
      <c r="B45" s="120"/>
      <c r="C45" s="215" t="s">
        <v>193</v>
      </c>
      <c r="D45" s="208">
        <v>0.005</v>
      </c>
      <c r="E45" s="208">
        <v>0.017</v>
      </c>
      <c r="F45" s="208">
        <v>0.005</v>
      </c>
      <c r="G45" s="208">
        <v>0.017</v>
      </c>
      <c r="H45" s="208">
        <v>0.873</v>
      </c>
      <c r="I45" s="208">
        <v>0.083</v>
      </c>
      <c r="J45" s="82">
        <v>1</v>
      </c>
      <c r="K45" s="206"/>
      <c r="N45" s="470"/>
    </row>
    <row r="46" spans="2:11" ht="19.5" customHeight="1">
      <c r="B46" s="40"/>
      <c r="C46" s="329" t="s">
        <v>375</v>
      </c>
      <c r="D46" s="213">
        <v>46488</v>
      </c>
      <c r="E46" s="212">
        <v>100370</v>
      </c>
      <c r="F46" s="213">
        <v>127141</v>
      </c>
      <c r="G46" s="220">
        <v>710896</v>
      </c>
      <c r="H46" s="213">
        <v>6915351</v>
      </c>
      <c r="I46" s="213">
        <v>464559</v>
      </c>
      <c r="J46" s="214">
        <v>8364805</v>
      </c>
      <c r="K46" s="105">
        <v>0.218</v>
      </c>
    </row>
    <row r="47" spans="2:11" ht="19.5" customHeight="1">
      <c r="B47" s="18" t="s">
        <v>22</v>
      </c>
      <c r="C47" s="336" t="s">
        <v>887</v>
      </c>
      <c r="D47" s="480">
        <v>28880</v>
      </c>
      <c r="E47" s="481">
        <v>120281</v>
      </c>
      <c r="F47" s="480">
        <v>70551</v>
      </c>
      <c r="G47" s="482">
        <v>631510</v>
      </c>
      <c r="H47" s="480">
        <v>7356394</v>
      </c>
      <c r="I47" s="480">
        <v>415132</v>
      </c>
      <c r="J47" s="480">
        <v>8622748</v>
      </c>
      <c r="K47" s="469">
        <v>0.234</v>
      </c>
    </row>
    <row r="48" spans="2:11" ht="19.5" customHeight="1">
      <c r="B48" s="57"/>
      <c r="C48" s="65" t="s">
        <v>192</v>
      </c>
      <c r="D48" s="221">
        <v>-37.87644123214593</v>
      </c>
      <c r="E48" s="221">
        <v>19.837600876756014</v>
      </c>
      <c r="F48" s="221">
        <v>-44.509638904837935</v>
      </c>
      <c r="G48" s="221">
        <v>-11.167034277869059</v>
      </c>
      <c r="H48" s="221">
        <v>6.377738454635207</v>
      </c>
      <c r="I48" s="221">
        <v>-10.639552780163552</v>
      </c>
      <c r="J48" s="221">
        <v>3.0836702110808245</v>
      </c>
      <c r="K48" s="221"/>
    </row>
    <row r="49" spans="2:14" ht="19.5" customHeight="1">
      <c r="B49" s="120"/>
      <c r="C49" s="215" t="s">
        <v>193</v>
      </c>
      <c r="D49" s="208">
        <v>0.003</v>
      </c>
      <c r="E49" s="208">
        <v>0.014</v>
      </c>
      <c r="F49" s="208">
        <v>0.008</v>
      </c>
      <c r="G49" s="208">
        <v>0.073</v>
      </c>
      <c r="H49" s="208">
        <v>0.853</v>
      </c>
      <c r="I49" s="208">
        <v>0.048</v>
      </c>
      <c r="J49" s="208">
        <v>1</v>
      </c>
      <c r="K49" s="102"/>
      <c r="N49" s="470"/>
    </row>
    <row r="50" spans="2:11" ht="19.5" customHeight="1">
      <c r="B50" s="20"/>
      <c r="C50" s="329" t="s">
        <v>375</v>
      </c>
      <c r="D50" s="213">
        <v>52793</v>
      </c>
      <c r="E50" s="212">
        <v>182850</v>
      </c>
      <c r="F50" s="213">
        <v>41891</v>
      </c>
      <c r="G50" s="220">
        <v>892374</v>
      </c>
      <c r="H50" s="213">
        <v>7420769</v>
      </c>
      <c r="I50" s="213">
        <v>284824</v>
      </c>
      <c r="J50" s="214">
        <v>8875501</v>
      </c>
      <c r="K50" s="105">
        <v>0.231</v>
      </c>
    </row>
    <row r="51" spans="2:11" ht="19.5" customHeight="1">
      <c r="B51" s="18" t="s">
        <v>23</v>
      </c>
      <c r="C51" s="336" t="s">
        <v>887</v>
      </c>
      <c r="D51" s="480">
        <v>35997</v>
      </c>
      <c r="E51" s="481">
        <v>90562</v>
      </c>
      <c r="F51" s="480">
        <v>48060</v>
      </c>
      <c r="G51" s="482">
        <v>940696</v>
      </c>
      <c r="H51" s="480">
        <v>6536124</v>
      </c>
      <c r="I51" s="480">
        <v>385996</v>
      </c>
      <c r="J51" s="480">
        <v>8037435</v>
      </c>
      <c r="K51" s="469">
        <v>0.218</v>
      </c>
    </row>
    <row r="52" spans="2:11" ht="19.5" customHeight="1">
      <c r="B52" s="57"/>
      <c r="C52" s="65" t="s">
        <v>192</v>
      </c>
      <c r="D52" s="221">
        <v>-31.814823934991377</v>
      </c>
      <c r="E52" s="221">
        <v>-50.47197156138912</v>
      </c>
      <c r="F52" s="221">
        <v>14.726313527965429</v>
      </c>
      <c r="G52" s="221">
        <v>5.4149941616407515</v>
      </c>
      <c r="H52" s="221">
        <v>-11.921203853670692</v>
      </c>
      <c r="I52" s="221">
        <v>35.52088307165127</v>
      </c>
      <c r="J52" s="221">
        <v>-9.44246414934774</v>
      </c>
      <c r="K52" s="221"/>
    </row>
    <row r="53" spans="2:14" ht="19.5" customHeight="1">
      <c r="B53" s="120"/>
      <c r="C53" s="215" t="s">
        <v>193</v>
      </c>
      <c r="D53" s="208">
        <v>0.004</v>
      </c>
      <c r="E53" s="208">
        <v>0.011</v>
      </c>
      <c r="F53" s="208">
        <v>0.006</v>
      </c>
      <c r="G53" s="208">
        <v>0.117</v>
      </c>
      <c r="H53" s="208">
        <v>0.813</v>
      </c>
      <c r="I53" s="208">
        <v>0.048</v>
      </c>
      <c r="J53" s="82">
        <v>1</v>
      </c>
      <c r="K53" s="206"/>
      <c r="N53" s="470"/>
    </row>
    <row r="54" spans="2:11" ht="19.5" customHeight="1">
      <c r="B54" s="40"/>
      <c r="C54" s="329" t="s">
        <v>375</v>
      </c>
      <c r="D54" s="213">
        <v>378886</v>
      </c>
      <c r="E54" s="212">
        <v>1290433</v>
      </c>
      <c r="F54" s="213">
        <v>368085</v>
      </c>
      <c r="G54" s="220">
        <v>834164</v>
      </c>
      <c r="H54" s="213">
        <v>2710503</v>
      </c>
      <c r="I54" s="213">
        <v>310279</v>
      </c>
      <c r="J54" s="214">
        <v>5892350</v>
      </c>
      <c r="K54" s="105">
        <v>0.153</v>
      </c>
    </row>
    <row r="55" spans="2:11" ht="19.5" customHeight="1">
      <c r="B55" s="18" t="s">
        <v>24</v>
      </c>
      <c r="C55" s="336" t="s">
        <v>887</v>
      </c>
      <c r="D55" s="480">
        <v>73213</v>
      </c>
      <c r="E55" s="481">
        <v>909287</v>
      </c>
      <c r="F55" s="480">
        <v>252121</v>
      </c>
      <c r="G55" s="482">
        <v>850574</v>
      </c>
      <c r="H55" s="480">
        <v>3135340</v>
      </c>
      <c r="I55" s="480">
        <v>450651</v>
      </c>
      <c r="J55" s="480">
        <v>5671186</v>
      </c>
      <c r="K55" s="469">
        <v>0.154</v>
      </c>
    </row>
    <row r="56" spans="2:11" ht="19.5" customHeight="1">
      <c r="B56" s="57"/>
      <c r="C56" s="65" t="s">
        <v>192</v>
      </c>
      <c r="D56" s="221">
        <v>-80.67677348859552</v>
      </c>
      <c r="E56" s="221">
        <v>-29.53628743220299</v>
      </c>
      <c r="F56" s="221">
        <v>-31.50467962562995</v>
      </c>
      <c r="G56" s="221">
        <v>1.9672390561088715</v>
      </c>
      <c r="H56" s="221">
        <v>15.67373288278966</v>
      </c>
      <c r="I56" s="221">
        <v>45.24057380615511</v>
      </c>
      <c r="J56" s="221">
        <v>-3.75340908126639</v>
      </c>
      <c r="K56" s="221"/>
    </row>
    <row r="57" spans="2:14" ht="19.5" customHeight="1">
      <c r="B57" s="120"/>
      <c r="C57" s="215" t="s">
        <v>193</v>
      </c>
      <c r="D57" s="208">
        <v>0.013</v>
      </c>
      <c r="E57" s="208">
        <v>0.16</v>
      </c>
      <c r="F57" s="208">
        <v>0.044</v>
      </c>
      <c r="G57" s="208">
        <v>0.15</v>
      </c>
      <c r="H57" s="208">
        <v>0.553</v>
      </c>
      <c r="I57" s="208">
        <v>0.079</v>
      </c>
      <c r="J57" s="82">
        <v>1</v>
      </c>
      <c r="K57" s="206"/>
      <c r="N57" s="470"/>
    </row>
    <row r="58" spans="2:14" ht="19.5" customHeight="1">
      <c r="B58" s="20"/>
      <c r="C58" s="329" t="s">
        <v>375</v>
      </c>
      <c r="D58" s="214">
        <v>660641</v>
      </c>
      <c r="E58" s="218">
        <v>2047454</v>
      </c>
      <c r="F58" s="214">
        <v>616185</v>
      </c>
      <c r="G58" s="217">
        <v>2724850</v>
      </c>
      <c r="H58" s="214">
        <v>29735776</v>
      </c>
      <c r="I58" s="214">
        <v>2656057</v>
      </c>
      <c r="J58" s="214">
        <v>38440963</v>
      </c>
      <c r="K58" s="105">
        <v>1</v>
      </c>
      <c r="N58" s="470"/>
    </row>
    <row r="59" spans="2:11" ht="19.5" customHeight="1">
      <c r="B59" s="18" t="s">
        <v>25</v>
      </c>
      <c r="C59" s="336" t="s">
        <v>887</v>
      </c>
      <c r="D59" s="480">
        <v>247812</v>
      </c>
      <c r="E59" s="481">
        <v>1572765</v>
      </c>
      <c r="F59" s="480">
        <v>563018</v>
      </c>
      <c r="G59" s="482">
        <v>2784434</v>
      </c>
      <c r="H59" s="480">
        <v>28676265</v>
      </c>
      <c r="I59" s="480">
        <v>3018267</v>
      </c>
      <c r="J59" s="480">
        <v>36862561</v>
      </c>
      <c r="K59" s="469">
        <v>1</v>
      </c>
    </row>
    <row r="60" spans="2:11" ht="19.5" customHeight="1">
      <c r="B60" s="57"/>
      <c r="C60" s="65" t="s">
        <v>192</v>
      </c>
      <c r="D60" s="221">
        <v>-62.48915825690504</v>
      </c>
      <c r="E60" s="221">
        <v>-23.184354813343788</v>
      </c>
      <c r="F60" s="221">
        <v>-8.628415167522741</v>
      </c>
      <c r="G60" s="221">
        <v>2.1866891755509377</v>
      </c>
      <c r="H60" s="221">
        <v>-3.563085086462847</v>
      </c>
      <c r="I60" s="221">
        <v>13.637132034440524</v>
      </c>
      <c r="J60" s="221">
        <v>-4.106041776320746</v>
      </c>
      <c r="K60" s="221"/>
    </row>
    <row r="61" spans="2:14" ht="19.5" customHeight="1">
      <c r="B61" s="120"/>
      <c r="C61" s="215" t="s">
        <v>193</v>
      </c>
      <c r="D61" s="208">
        <v>0.007</v>
      </c>
      <c r="E61" s="208">
        <v>0.043</v>
      </c>
      <c r="F61" s="208">
        <v>0.015</v>
      </c>
      <c r="G61" s="208">
        <v>0.076</v>
      </c>
      <c r="H61" s="208">
        <v>0.778</v>
      </c>
      <c r="I61" s="208">
        <v>0.082</v>
      </c>
      <c r="J61" s="82">
        <v>1</v>
      </c>
      <c r="K61" s="102"/>
      <c r="N61" s="470"/>
    </row>
    <row r="62" spans="2:9" ht="18.75" customHeight="1">
      <c r="B62" s="452" t="s">
        <v>191</v>
      </c>
      <c r="C62" s="24"/>
      <c r="I62" s="201"/>
    </row>
    <row r="63" spans="2:3" ht="17.25">
      <c r="B63" s="24"/>
      <c r="C63" s="24"/>
    </row>
    <row r="64" spans="2:3" ht="17.25">
      <c r="B64" s="24"/>
      <c r="C64" s="24"/>
    </row>
    <row r="74" ht="17.25">
      <c r="G74" s="15" t="s">
        <v>195</v>
      </c>
    </row>
    <row r="80" spans="2:9" s="14" customFormat="1" ht="19.5" customHeight="1">
      <c r="B80" s="438"/>
      <c r="C80" s="1199"/>
      <c r="D80" s="1199"/>
      <c r="E80" s="1199"/>
      <c r="F80" s="1199"/>
      <c r="G80" s="1199"/>
      <c r="H80" s="1199"/>
      <c r="I80" s="1199"/>
    </row>
    <row r="81" spans="2:9" s="14" customFormat="1" ht="19.5" customHeight="1">
      <c r="B81" s="438"/>
      <c r="C81" s="1185"/>
      <c r="D81" s="1185"/>
      <c r="E81" s="1185"/>
      <c r="F81" s="1185"/>
      <c r="G81" s="1185"/>
      <c r="H81" s="1185"/>
      <c r="I81" s="1185"/>
    </row>
    <row r="82" spans="2:9" s="14" customFormat="1" ht="19.5" customHeight="1">
      <c r="B82" s="435"/>
      <c r="C82" s="1185"/>
      <c r="D82" s="1185"/>
      <c r="E82" s="1185"/>
      <c r="F82" s="1185"/>
      <c r="G82" s="1185"/>
      <c r="H82" s="1185"/>
      <c r="I82" s="1185"/>
    </row>
    <row r="83" spans="2:9" s="14" customFormat="1" ht="19.5" customHeight="1">
      <c r="B83" s="435"/>
      <c r="C83" s="1185"/>
      <c r="D83" s="1185"/>
      <c r="E83" s="1185"/>
      <c r="F83" s="1185"/>
      <c r="G83" s="1185"/>
      <c r="H83" s="1185"/>
      <c r="I83" s="1185"/>
    </row>
  </sheetData>
  <sheetProtection/>
  <mergeCells count="2">
    <mergeCell ref="C80:I80"/>
    <mergeCell ref="C81:I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83"/>
  <sheetViews>
    <sheetView view="pageBreakPreview" zoomScale="60" zoomScaleNormal="75" zoomScalePageLayoutView="0" workbookViewId="0" topLeftCell="A58">
      <selection activeCell="E74" sqref="E74"/>
    </sheetView>
  </sheetViews>
  <sheetFormatPr defaultColWidth="9.00390625" defaultRowHeight="12"/>
  <cols>
    <col min="1" max="1" width="9.125" style="22" customWidth="1"/>
    <col min="2" max="13" width="20.125" style="22" customWidth="1"/>
    <col min="14" max="14" width="11.25390625" style="22" bestFit="1" customWidth="1"/>
    <col min="15" max="15" width="18.375" style="22" bestFit="1" customWidth="1"/>
    <col min="16" max="16384" width="9.125" style="22" customWidth="1"/>
  </cols>
  <sheetData>
    <row r="1" spans="2:9" ht="19.5" customHeight="1">
      <c r="B1" s="142" t="s">
        <v>132</v>
      </c>
      <c r="C1" s="142"/>
      <c r="D1" s="15"/>
      <c r="E1" s="15"/>
      <c r="F1" s="15"/>
      <c r="G1" s="15"/>
      <c r="H1" s="15"/>
      <c r="I1" s="15"/>
    </row>
    <row r="2" spans="2:10" ht="19.5" customHeight="1">
      <c r="B2" s="6"/>
      <c r="C2" s="6"/>
      <c r="D2" s="6"/>
      <c r="E2" s="6"/>
      <c r="F2" s="6"/>
      <c r="G2" s="6"/>
      <c r="H2" s="6"/>
      <c r="J2" s="14" t="s">
        <v>0</v>
      </c>
    </row>
    <row r="3" spans="2:10" ht="19.5" customHeight="1">
      <c r="B3" s="31" t="s">
        <v>56</v>
      </c>
      <c r="C3" s="31"/>
      <c r="D3" s="52"/>
      <c r="E3" s="46"/>
      <c r="F3" s="52"/>
      <c r="G3" s="41"/>
      <c r="H3" s="52"/>
      <c r="I3" s="52"/>
      <c r="J3" s="109"/>
    </row>
    <row r="4" spans="2:10" ht="19.5" customHeight="1">
      <c r="B4" s="20"/>
      <c r="C4" s="20"/>
      <c r="D4" s="49" t="s">
        <v>11</v>
      </c>
      <c r="E4" s="44" t="s">
        <v>12</v>
      </c>
      <c r="F4" s="49" t="s">
        <v>13</v>
      </c>
      <c r="G4" s="35" t="s">
        <v>14</v>
      </c>
      <c r="H4" s="49" t="s">
        <v>15</v>
      </c>
      <c r="I4" s="49" t="s">
        <v>10</v>
      </c>
      <c r="J4" s="101" t="s">
        <v>68</v>
      </c>
    </row>
    <row r="5" spans="2:10" ht="19.5" customHeight="1">
      <c r="B5" s="20" t="s">
        <v>17</v>
      </c>
      <c r="C5" s="20"/>
      <c r="D5" s="57"/>
      <c r="E5" s="29"/>
      <c r="F5" s="57"/>
      <c r="G5" s="30"/>
      <c r="H5" s="57"/>
      <c r="I5" s="57"/>
      <c r="J5" s="1177"/>
    </row>
    <row r="6" spans="2:10" ht="19.5" customHeight="1">
      <c r="B6" s="40"/>
      <c r="C6" s="329" t="s">
        <v>375</v>
      </c>
      <c r="D6" s="213">
        <v>647281</v>
      </c>
      <c r="E6" s="212">
        <v>4780693</v>
      </c>
      <c r="F6" s="213">
        <v>1943322</v>
      </c>
      <c r="G6" s="220">
        <v>422249</v>
      </c>
      <c r="H6" s="213">
        <v>112247</v>
      </c>
      <c r="I6" s="214">
        <v>7905792</v>
      </c>
      <c r="J6" s="369">
        <v>0.206</v>
      </c>
    </row>
    <row r="7" spans="2:10" ht="19.5" customHeight="1">
      <c r="B7" s="18" t="s">
        <v>20</v>
      </c>
      <c r="C7" s="336" t="s">
        <v>887</v>
      </c>
      <c r="D7" s="480">
        <f>'[3]⑦同行者人数'!C44</f>
        <v>734763</v>
      </c>
      <c r="E7" s="483">
        <f>'[3]⑦同行者人数'!D44</f>
        <v>4714795</v>
      </c>
      <c r="F7" s="480">
        <f>'[3]⑦同行者人数'!E44</f>
        <v>2043082</v>
      </c>
      <c r="G7" s="482">
        <f>'[3]⑦同行者人数'!F44</f>
        <v>425969</v>
      </c>
      <c r="H7" s="480">
        <f>'[3]⑦同行者人数'!G44</f>
        <v>97156</v>
      </c>
      <c r="I7" s="480">
        <f>'[3]⑦同行者人数'!H44</f>
        <v>8015765</v>
      </c>
      <c r="J7" s="469">
        <f>ROUND(I7/I$27,3)</f>
        <v>0.217</v>
      </c>
    </row>
    <row r="8" spans="2:10" ht="19.5" customHeight="1">
      <c r="B8" s="57"/>
      <c r="C8" s="65" t="s">
        <v>192</v>
      </c>
      <c r="D8" s="221">
        <f aca="true" t="shared" si="0" ref="D8:I8">((D7/D6)-1)*100</f>
        <v>13.515304790346082</v>
      </c>
      <c r="E8" s="221">
        <f t="shared" si="0"/>
        <v>-1.3784194048854448</v>
      </c>
      <c r="F8" s="221">
        <f t="shared" si="0"/>
        <v>5.1334776223394885</v>
      </c>
      <c r="G8" s="221">
        <f t="shared" si="0"/>
        <v>0.8809967578371936</v>
      </c>
      <c r="H8" s="221">
        <f t="shared" si="0"/>
        <v>-13.444457312890323</v>
      </c>
      <c r="I8" s="221">
        <f t="shared" si="0"/>
        <v>1.391043427401084</v>
      </c>
      <c r="J8" s="370"/>
    </row>
    <row r="9" spans="2:14" ht="19.5" customHeight="1">
      <c r="B9" s="106"/>
      <c r="C9" s="484" t="s">
        <v>71</v>
      </c>
      <c r="D9" s="203">
        <f>ROUND(D7/$I7,3)</f>
        <v>0.092</v>
      </c>
      <c r="E9" s="203">
        <f>ROUND(E7/$I7,3)</f>
        <v>0.588</v>
      </c>
      <c r="F9" s="203">
        <f>ROUND(F7/$I7,3)</f>
        <v>0.255</v>
      </c>
      <c r="G9" s="203">
        <f>ROUND(G7/$I7,3)</f>
        <v>0.053</v>
      </c>
      <c r="H9" s="203">
        <f>ROUND(H7/$I7,3)</f>
        <v>0.012</v>
      </c>
      <c r="I9" s="203">
        <v>1</v>
      </c>
      <c r="J9" s="102"/>
      <c r="N9" s="470"/>
    </row>
    <row r="10" spans="2:10" ht="19.5" customHeight="1">
      <c r="B10" s="20"/>
      <c r="C10" s="329" t="s">
        <v>375</v>
      </c>
      <c r="D10" s="213">
        <v>547997</v>
      </c>
      <c r="E10" s="212">
        <v>4802167</v>
      </c>
      <c r="F10" s="213">
        <v>1526402</v>
      </c>
      <c r="G10" s="220">
        <v>417615</v>
      </c>
      <c r="H10" s="213">
        <v>108334</v>
      </c>
      <c r="I10" s="214">
        <v>7402515</v>
      </c>
      <c r="J10" s="105">
        <v>0.193</v>
      </c>
    </row>
    <row r="11" spans="2:10" ht="19.5" customHeight="1">
      <c r="B11" s="18" t="s">
        <v>21</v>
      </c>
      <c r="C11" s="336" t="s">
        <v>887</v>
      </c>
      <c r="D11" s="480">
        <f>'[3]⑦同行者人数'!C45</f>
        <v>472268</v>
      </c>
      <c r="E11" s="483">
        <f>'[3]⑦同行者人数'!D45</f>
        <v>4221904</v>
      </c>
      <c r="F11" s="480">
        <f>'[3]⑦同行者人数'!E45</f>
        <v>1455463</v>
      </c>
      <c r="G11" s="482">
        <f>'[3]⑦同行者人数'!F45</f>
        <v>304422</v>
      </c>
      <c r="H11" s="480">
        <f>'[3]⑦同行者人数'!G45</f>
        <v>61370</v>
      </c>
      <c r="I11" s="480">
        <f>'[3]⑦同行者人数'!H45</f>
        <v>6515427</v>
      </c>
      <c r="J11" s="469">
        <f>ROUND(I11/I$27,3)</f>
        <v>0.177</v>
      </c>
    </row>
    <row r="12" spans="2:10" ht="19.5" customHeight="1">
      <c r="B12" s="20"/>
      <c r="C12" s="65" t="s">
        <v>192</v>
      </c>
      <c r="D12" s="221">
        <f aca="true" t="shared" si="1" ref="D12:I12">((D11/D10)-1)*100</f>
        <v>-13.819236236694731</v>
      </c>
      <c r="E12" s="221">
        <f t="shared" si="1"/>
        <v>-12.083357367621739</v>
      </c>
      <c r="F12" s="221">
        <f t="shared" si="1"/>
        <v>-4.647465084558322</v>
      </c>
      <c r="G12" s="221">
        <f t="shared" si="1"/>
        <v>-27.104629862433104</v>
      </c>
      <c r="H12" s="221">
        <f t="shared" si="1"/>
        <v>-43.351117839274835</v>
      </c>
      <c r="I12" s="221">
        <f t="shared" si="1"/>
        <v>-11.983602870105637</v>
      </c>
      <c r="J12" s="359"/>
    </row>
    <row r="13" spans="2:14" ht="19.5" customHeight="1">
      <c r="B13" s="106"/>
      <c r="C13" s="484" t="s">
        <v>71</v>
      </c>
      <c r="D13" s="203">
        <f>ROUND(D11/$I11,3)</f>
        <v>0.072</v>
      </c>
      <c r="E13" s="203">
        <f>ROUND(E11/$I11,3)</f>
        <v>0.648</v>
      </c>
      <c r="F13" s="203">
        <f>ROUND(F11/$I11,3)</f>
        <v>0.223</v>
      </c>
      <c r="G13" s="203">
        <f>ROUND(G11/$I11,3)</f>
        <v>0.047</v>
      </c>
      <c r="H13" s="203">
        <f>ROUND(H11/$I11,3)</f>
        <v>0.009</v>
      </c>
      <c r="I13" s="83">
        <v>1</v>
      </c>
      <c r="J13" s="206"/>
      <c r="N13" s="470"/>
    </row>
    <row r="14" spans="2:10" ht="19.5" customHeight="1">
      <c r="B14" s="40"/>
      <c r="C14" s="329" t="s">
        <v>375</v>
      </c>
      <c r="D14" s="213">
        <v>812187</v>
      </c>
      <c r="E14" s="212">
        <v>5022296</v>
      </c>
      <c r="F14" s="213">
        <v>1526142</v>
      </c>
      <c r="G14" s="220">
        <v>497168</v>
      </c>
      <c r="H14" s="213">
        <v>507012</v>
      </c>
      <c r="I14" s="214">
        <v>8364805</v>
      </c>
      <c r="J14" s="105">
        <v>0.218</v>
      </c>
    </row>
    <row r="15" spans="2:10" ht="19.5" customHeight="1">
      <c r="B15" s="18" t="s">
        <v>22</v>
      </c>
      <c r="C15" s="336" t="s">
        <v>887</v>
      </c>
      <c r="D15" s="480">
        <f>'[3]⑦同行者人数'!C46</f>
        <v>720392</v>
      </c>
      <c r="E15" s="483">
        <f>'[3]⑦同行者人数'!D46</f>
        <v>5344548</v>
      </c>
      <c r="F15" s="480">
        <f>'[3]⑦同行者人数'!E46</f>
        <v>1632524</v>
      </c>
      <c r="G15" s="482">
        <f>'[3]⑦同行者人数'!F46</f>
        <v>520835</v>
      </c>
      <c r="H15" s="480">
        <f>'[3]⑦同行者人数'!G46</f>
        <v>404449</v>
      </c>
      <c r="I15" s="480">
        <f>'[3]⑦同行者人数'!H46</f>
        <v>8622748</v>
      </c>
      <c r="J15" s="469">
        <f>ROUND(I15/I$27,3)</f>
        <v>0.234</v>
      </c>
    </row>
    <row r="16" spans="2:10" ht="19.5" customHeight="1">
      <c r="B16" s="20"/>
      <c r="C16" s="65" t="s">
        <v>192</v>
      </c>
      <c r="D16" s="221">
        <f aca="true" t="shared" si="2" ref="D16:I16">((D15/D14)-1)*100</f>
        <v>-11.30220010908818</v>
      </c>
      <c r="E16" s="221">
        <f t="shared" si="2"/>
        <v>6.416427864865004</v>
      </c>
      <c r="F16" s="221">
        <f t="shared" si="2"/>
        <v>6.970648864915585</v>
      </c>
      <c r="G16" s="221">
        <f t="shared" si="2"/>
        <v>4.760362694300513</v>
      </c>
      <c r="H16" s="221">
        <f t="shared" si="2"/>
        <v>-20.228909769394022</v>
      </c>
      <c r="I16" s="221">
        <f t="shared" si="2"/>
        <v>3.0836702110808245</v>
      </c>
      <c r="J16" s="359"/>
    </row>
    <row r="17" spans="2:14" ht="19.5" customHeight="1">
      <c r="B17" s="106"/>
      <c r="C17" s="484" t="s">
        <v>71</v>
      </c>
      <c r="D17" s="203">
        <f>ROUND(D15/$I15,3)</f>
        <v>0.084</v>
      </c>
      <c r="E17" s="203">
        <f>ROUND(E15/$I15,3)</f>
        <v>0.62</v>
      </c>
      <c r="F17" s="203">
        <f>ROUND(F15/$I15,3)</f>
        <v>0.189</v>
      </c>
      <c r="G17" s="203">
        <f>ROUND(G15/$I15,3)</f>
        <v>0.06</v>
      </c>
      <c r="H17" s="203">
        <f>ROUND(H15/$I15,3)</f>
        <v>0.047</v>
      </c>
      <c r="I17" s="203">
        <v>1</v>
      </c>
      <c r="J17" s="102"/>
      <c r="N17" s="470"/>
    </row>
    <row r="18" spans="2:10" ht="19.5" customHeight="1">
      <c r="B18" s="20"/>
      <c r="C18" s="329" t="s">
        <v>375</v>
      </c>
      <c r="D18" s="213">
        <v>610234</v>
      </c>
      <c r="E18" s="212">
        <v>5657401</v>
      </c>
      <c r="F18" s="213">
        <v>1497794</v>
      </c>
      <c r="G18" s="220">
        <v>547216</v>
      </c>
      <c r="H18" s="213">
        <v>562856</v>
      </c>
      <c r="I18" s="214">
        <v>8875501</v>
      </c>
      <c r="J18" s="105">
        <v>0.231</v>
      </c>
    </row>
    <row r="19" spans="2:10" ht="19.5" customHeight="1">
      <c r="B19" s="18" t="s">
        <v>23</v>
      </c>
      <c r="C19" s="336" t="s">
        <v>887</v>
      </c>
      <c r="D19" s="480">
        <f>'[3]⑦同行者人数'!C47</f>
        <v>402798</v>
      </c>
      <c r="E19" s="483">
        <f>'[3]⑦同行者人数'!D47</f>
        <v>5236427</v>
      </c>
      <c r="F19" s="480">
        <f>'[3]⑦同行者人数'!E47</f>
        <v>1253259</v>
      </c>
      <c r="G19" s="482">
        <f>'[3]⑦同行者人数'!F47</f>
        <v>584582</v>
      </c>
      <c r="H19" s="480">
        <f>'[3]⑦同行者人数'!G47</f>
        <v>560369</v>
      </c>
      <c r="I19" s="480">
        <f>'[3]⑦同行者人数'!H47</f>
        <v>8037435</v>
      </c>
      <c r="J19" s="469">
        <f>ROUND(I19/I$27,3)</f>
        <v>0.218</v>
      </c>
    </row>
    <row r="20" spans="2:10" ht="19.5" customHeight="1">
      <c r="B20" s="20"/>
      <c r="C20" s="65" t="s">
        <v>192</v>
      </c>
      <c r="D20" s="221">
        <f aca="true" t="shared" si="3" ref="D20:I20">((D19/D18)-1)*100</f>
        <v>-33.992861754671154</v>
      </c>
      <c r="E20" s="221">
        <f t="shared" si="3"/>
        <v>-7.441120047880645</v>
      </c>
      <c r="F20" s="221">
        <f t="shared" si="3"/>
        <v>-16.32634394315907</v>
      </c>
      <c r="G20" s="221">
        <f t="shared" si="3"/>
        <v>6.828382211046469</v>
      </c>
      <c r="H20" s="221">
        <f t="shared" si="3"/>
        <v>-0.4418536890430258</v>
      </c>
      <c r="I20" s="221">
        <f t="shared" si="3"/>
        <v>-9.44246414934774</v>
      </c>
      <c r="J20" s="359"/>
    </row>
    <row r="21" spans="2:14" ht="19.5" customHeight="1">
      <c r="B21" s="106"/>
      <c r="C21" s="484" t="s">
        <v>71</v>
      </c>
      <c r="D21" s="203">
        <f>ROUND(D19/$I19,3)</f>
        <v>0.05</v>
      </c>
      <c r="E21" s="203">
        <f>ROUND(E19/$I19,3)</f>
        <v>0.652</v>
      </c>
      <c r="F21" s="203">
        <f>ROUND(F19/$I19,3)</f>
        <v>0.156</v>
      </c>
      <c r="G21" s="203">
        <f>ROUND(G19/$I19,3)</f>
        <v>0.073</v>
      </c>
      <c r="H21" s="203">
        <f>ROUND(H19/$I19,3)</f>
        <v>0.07</v>
      </c>
      <c r="I21" s="83">
        <v>1</v>
      </c>
      <c r="J21" s="206"/>
      <c r="N21" s="470"/>
    </row>
    <row r="22" spans="2:10" ht="19.5" customHeight="1">
      <c r="B22" s="40"/>
      <c r="C22" s="329" t="s">
        <v>375</v>
      </c>
      <c r="D22" s="213">
        <v>380695</v>
      </c>
      <c r="E22" s="212">
        <v>3820742</v>
      </c>
      <c r="F22" s="213">
        <v>982457</v>
      </c>
      <c r="G22" s="220">
        <v>426275</v>
      </c>
      <c r="H22" s="213">
        <v>282181</v>
      </c>
      <c r="I22" s="214">
        <v>5892350</v>
      </c>
      <c r="J22" s="105">
        <v>0.153</v>
      </c>
    </row>
    <row r="23" spans="2:10" ht="19.5" customHeight="1">
      <c r="B23" s="18" t="s">
        <v>24</v>
      </c>
      <c r="C23" s="336" t="s">
        <v>887</v>
      </c>
      <c r="D23" s="480">
        <f>'[3]⑦同行者人数'!C48</f>
        <v>328385</v>
      </c>
      <c r="E23" s="483">
        <f>'[3]⑦同行者人数'!D48</f>
        <v>3597041</v>
      </c>
      <c r="F23" s="480">
        <f>'[3]⑦同行者人数'!E48</f>
        <v>857684</v>
      </c>
      <c r="G23" s="482">
        <f>'[3]⑦同行者人数'!F48</f>
        <v>478360</v>
      </c>
      <c r="H23" s="480">
        <f>'[3]⑦同行者人数'!G48</f>
        <v>409716</v>
      </c>
      <c r="I23" s="480">
        <f>'[3]⑦同行者人数'!H48</f>
        <v>5671186</v>
      </c>
      <c r="J23" s="469">
        <f>ROUND(I23/I$27,3)</f>
        <v>0.154</v>
      </c>
    </row>
    <row r="24" spans="2:10" ht="19.5" customHeight="1">
      <c r="B24" s="20"/>
      <c r="C24" s="65" t="s">
        <v>192</v>
      </c>
      <c r="D24" s="221">
        <f aca="true" t="shared" si="4" ref="D24:I24">((D23/D22)-1)*100</f>
        <v>-13.74065853242097</v>
      </c>
      <c r="E24" s="221">
        <f t="shared" si="4"/>
        <v>-5.854909857823431</v>
      </c>
      <c r="F24" s="221">
        <f t="shared" si="4"/>
        <v>-12.700097815985846</v>
      </c>
      <c r="G24" s="221">
        <f t="shared" si="4"/>
        <v>12.218638203037946</v>
      </c>
      <c r="H24" s="221">
        <f t="shared" si="4"/>
        <v>45.19616841672543</v>
      </c>
      <c r="I24" s="221">
        <f t="shared" si="4"/>
        <v>-3.75340908126639</v>
      </c>
      <c r="J24" s="359"/>
    </row>
    <row r="25" spans="2:14" ht="19.5" customHeight="1">
      <c r="B25" s="106"/>
      <c r="C25" s="484" t="s">
        <v>71</v>
      </c>
      <c r="D25" s="203">
        <f>ROUND(D23/$I23,3)</f>
        <v>0.058</v>
      </c>
      <c r="E25" s="203">
        <f>ROUND(E23/$I23,3)</f>
        <v>0.634</v>
      </c>
      <c r="F25" s="203">
        <f>ROUND(F23/$I23,3)</f>
        <v>0.151</v>
      </c>
      <c r="G25" s="203">
        <f>ROUND(G23/$I23,3)</f>
        <v>0.084</v>
      </c>
      <c r="H25" s="203">
        <f>ROUND(H23/$I23,3)</f>
        <v>0.072</v>
      </c>
      <c r="I25" s="83">
        <v>1</v>
      </c>
      <c r="J25" s="206"/>
      <c r="N25" s="470"/>
    </row>
    <row r="26" spans="2:10" ht="19.5" customHeight="1">
      <c r="B26" s="20"/>
      <c r="C26" s="329" t="s">
        <v>375</v>
      </c>
      <c r="D26" s="214">
        <v>2998394</v>
      </c>
      <c r="E26" s="218">
        <v>24083299</v>
      </c>
      <c r="F26" s="214">
        <v>7476117</v>
      </c>
      <c r="G26" s="217">
        <v>2310523</v>
      </c>
      <c r="H26" s="214">
        <v>1572630</v>
      </c>
      <c r="I26" s="214">
        <v>38440963</v>
      </c>
      <c r="J26" s="105">
        <v>1</v>
      </c>
    </row>
    <row r="27" spans="2:11" ht="19.5" customHeight="1">
      <c r="B27" s="18" t="s">
        <v>25</v>
      </c>
      <c r="C27" s="336" t="s">
        <v>887</v>
      </c>
      <c r="D27" s="480">
        <f>SUM(D7+D11+D15+D19+D23)</f>
        <v>2658606</v>
      </c>
      <c r="E27" s="483">
        <f>SUM(E7+E11+E15+E19+E23)</f>
        <v>23114715</v>
      </c>
      <c r="F27" s="480">
        <f>SUM(F7+F11+F15+F19+F23)</f>
        <v>7242012</v>
      </c>
      <c r="G27" s="482">
        <f>SUM(G7+G11+G15+G19+G23)</f>
        <v>2314168</v>
      </c>
      <c r="H27" s="480">
        <f>SUM(H7+H11+H15+H19+H23)</f>
        <v>1533060</v>
      </c>
      <c r="I27" s="480">
        <f>SUM(D27:H27)</f>
        <v>36862561</v>
      </c>
      <c r="J27" s="469">
        <v>1</v>
      </c>
      <c r="K27" s="539"/>
    </row>
    <row r="28" spans="2:10" ht="19.5" customHeight="1">
      <c r="B28" s="20"/>
      <c r="C28" s="65" t="s">
        <v>192</v>
      </c>
      <c r="D28" s="221">
        <f aca="true" t="shared" si="5" ref="D28:I28">((D27/D26)-1)*100</f>
        <v>-11.332333242395764</v>
      </c>
      <c r="E28" s="221">
        <f t="shared" si="5"/>
        <v>-4.021807809636046</v>
      </c>
      <c r="F28" s="221">
        <f t="shared" si="5"/>
        <v>-3.131371539530481</v>
      </c>
      <c r="G28" s="221">
        <f t="shared" si="5"/>
        <v>0.15775649063003438</v>
      </c>
      <c r="H28" s="221">
        <f t="shared" si="5"/>
        <v>-2.5161671849068146</v>
      </c>
      <c r="I28" s="221">
        <f t="shared" si="5"/>
        <v>-4.106041776320746</v>
      </c>
      <c r="J28" s="359"/>
    </row>
    <row r="29" spans="2:14" ht="19.5" customHeight="1">
      <c r="B29" s="106"/>
      <c r="C29" s="484" t="s">
        <v>71</v>
      </c>
      <c r="D29" s="203">
        <f>ROUND(D27/$I27,3)</f>
        <v>0.072</v>
      </c>
      <c r="E29" s="203">
        <f>ROUND(E27/$I27,3)</f>
        <v>0.627</v>
      </c>
      <c r="F29" s="203">
        <f>ROUND(F27/$I27,3)</f>
        <v>0.196</v>
      </c>
      <c r="G29" s="203">
        <f>ROUND(G27/$I27,3)</f>
        <v>0.063</v>
      </c>
      <c r="H29" s="203">
        <f>ROUND(H27/$I27,3)</f>
        <v>0.042</v>
      </c>
      <c r="I29" s="83">
        <v>1</v>
      </c>
      <c r="J29" s="102"/>
      <c r="N29" s="470"/>
    </row>
    <row r="30" spans="2:9" ht="19.5" customHeight="1">
      <c r="B30" s="452" t="s">
        <v>191</v>
      </c>
      <c r="C30" s="1178"/>
      <c r="D30" s="445"/>
      <c r="E30" s="445"/>
      <c r="F30" s="445"/>
      <c r="G30" s="445"/>
      <c r="H30" s="445"/>
      <c r="I30" s="445"/>
    </row>
    <row r="31" spans="2:9" ht="19.5" customHeight="1">
      <c r="B31" s="1178"/>
      <c r="C31" s="1178"/>
      <c r="D31" s="1178"/>
      <c r="E31" s="1178"/>
      <c r="F31" s="1178"/>
      <c r="G31" s="1178"/>
      <c r="H31" s="1178"/>
      <c r="I31" s="1178"/>
    </row>
    <row r="32" spans="2:9" ht="19.5" customHeight="1">
      <c r="B32" s="1178"/>
      <c r="C32" s="1178"/>
      <c r="D32" s="1178"/>
      <c r="E32" s="1178"/>
      <c r="F32" s="1178"/>
      <c r="G32" s="1178"/>
      <c r="H32" s="1178"/>
      <c r="I32" s="1178"/>
    </row>
    <row r="33" spans="2:13" ht="19.5" customHeight="1">
      <c r="B33" s="142" t="s">
        <v>133</v>
      </c>
      <c r="C33" s="142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2:13" ht="19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M34" s="14" t="s">
        <v>0</v>
      </c>
    </row>
    <row r="35" spans="2:13" ht="19.5" customHeight="1">
      <c r="B35" s="31" t="s">
        <v>56</v>
      </c>
      <c r="C35" s="31"/>
      <c r="D35" s="1202" t="s">
        <v>29</v>
      </c>
      <c r="E35" s="1203"/>
      <c r="F35" s="1203"/>
      <c r="G35" s="1204"/>
      <c r="H35" s="48"/>
      <c r="I35" s="48"/>
      <c r="J35" s="48"/>
      <c r="K35" s="48"/>
      <c r="L35" s="34"/>
      <c r="M35" s="48"/>
    </row>
    <row r="36" spans="2:13" ht="19.5" customHeight="1">
      <c r="B36" s="20"/>
      <c r="C36" s="20"/>
      <c r="D36" s="1205" t="s">
        <v>38</v>
      </c>
      <c r="E36" s="1205" t="s">
        <v>60</v>
      </c>
      <c r="F36" s="1207" t="s">
        <v>39</v>
      </c>
      <c r="G36" s="1188" t="s">
        <v>40</v>
      </c>
      <c r="H36" s="352" t="s">
        <v>966</v>
      </c>
      <c r="I36" s="49" t="s">
        <v>108</v>
      </c>
      <c r="J36" s="49" t="s">
        <v>36</v>
      </c>
      <c r="K36" s="49" t="s">
        <v>37</v>
      </c>
      <c r="L36" s="35" t="s">
        <v>10</v>
      </c>
      <c r="M36" s="101" t="s">
        <v>68</v>
      </c>
    </row>
    <row r="37" spans="2:13" ht="19.5" customHeight="1">
      <c r="B37" s="20" t="s">
        <v>17</v>
      </c>
      <c r="C37" s="20"/>
      <c r="D37" s="1206"/>
      <c r="E37" s="1206"/>
      <c r="F37" s="1208"/>
      <c r="G37" s="1209"/>
      <c r="H37" s="49"/>
      <c r="I37" s="49"/>
      <c r="J37" s="49"/>
      <c r="K37" s="49"/>
      <c r="L37" s="35"/>
      <c r="M37" s="50"/>
    </row>
    <row r="38" spans="2:13" ht="19.5" customHeight="1">
      <c r="B38" s="40"/>
      <c r="C38" s="329" t="s">
        <v>375</v>
      </c>
      <c r="D38" s="213">
        <v>129470</v>
      </c>
      <c r="E38" s="212">
        <v>39144</v>
      </c>
      <c r="F38" s="213">
        <v>8436</v>
      </c>
      <c r="G38" s="220">
        <v>177050</v>
      </c>
      <c r="H38" s="213">
        <v>166554</v>
      </c>
      <c r="I38" s="213">
        <v>961127</v>
      </c>
      <c r="J38" s="213">
        <v>6592645</v>
      </c>
      <c r="K38" s="213">
        <v>8416</v>
      </c>
      <c r="L38" s="217">
        <v>7905792</v>
      </c>
      <c r="M38" s="369">
        <v>0.206</v>
      </c>
    </row>
    <row r="39" spans="2:13" ht="19.5" customHeight="1">
      <c r="B39" s="18" t="s">
        <v>20</v>
      </c>
      <c r="C39" s="336" t="s">
        <v>887</v>
      </c>
      <c r="D39" s="465">
        <f>'[3]⑧同行者別'!C44</f>
        <v>58662</v>
      </c>
      <c r="E39" s="461">
        <f>'[3]⑧同行者別'!D44</f>
        <v>71093</v>
      </c>
      <c r="F39" s="465">
        <f>'[3]⑧同行者別'!E44</f>
        <v>26869</v>
      </c>
      <c r="G39" s="467">
        <f>SUM(D39:F39)</f>
        <v>156624</v>
      </c>
      <c r="H39" s="465">
        <f>'[3]⑧同行者別'!F44</f>
        <v>301643</v>
      </c>
      <c r="I39" s="465">
        <f>'[3]⑧同行者別'!G44</f>
        <v>1039717</v>
      </c>
      <c r="J39" s="465">
        <f>'[3]⑧同行者別'!H44</f>
        <v>6492403</v>
      </c>
      <c r="K39" s="465">
        <f>'[3]⑧同行者別'!I44</f>
        <v>25378</v>
      </c>
      <c r="L39" s="467">
        <f>SUM(G39:K39)</f>
        <v>8015765</v>
      </c>
      <c r="M39" s="469">
        <f>ROUND(L39/L$59,3)</f>
        <v>0.217</v>
      </c>
    </row>
    <row r="40" spans="2:15" ht="19.5" customHeight="1">
      <c r="B40" s="57"/>
      <c r="C40" s="65" t="s">
        <v>192</v>
      </c>
      <c r="D40" s="221">
        <f>((D39/D38)-1)*100</f>
        <v>-54.69066192940449</v>
      </c>
      <c r="E40" s="221">
        <f aca="true" t="shared" si="6" ref="E40:L40">((E39/E38)-1)*100</f>
        <v>81.61914980584508</v>
      </c>
      <c r="F40" s="350" t="s">
        <v>967</v>
      </c>
      <c r="G40" s="221">
        <f>((G39/G38)-1)*100</f>
        <v>-11.536853996046315</v>
      </c>
      <c r="H40" s="221">
        <f t="shared" si="6"/>
        <v>81.10822916291414</v>
      </c>
      <c r="I40" s="221">
        <f t="shared" si="6"/>
        <v>8.176859041521055</v>
      </c>
      <c r="J40" s="221">
        <f t="shared" si="6"/>
        <v>-1.5205126318799222</v>
      </c>
      <c r="K40" s="221">
        <f t="shared" si="6"/>
        <v>201.54467680608366</v>
      </c>
      <c r="L40" s="221">
        <f t="shared" si="6"/>
        <v>1.391043427401084</v>
      </c>
      <c r="M40" s="370"/>
      <c r="O40" s="14"/>
    </row>
    <row r="41" spans="2:14" ht="19.5" customHeight="1">
      <c r="B41" s="107"/>
      <c r="C41" s="485" t="s">
        <v>72</v>
      </c>
      <c r="D41" s="203">
        <f aca="true" t="shared" si="7" ref="D41:K41">ROUND(D39/$L39,3)</f>
        <v>0.007</v>
      </c>
      <c r="E41" s="203">
        <f t="shared" si="7"/>
        <v>0.009</v>
      </c>
      <c r="F41" s="203">
        <f t="shared" si="7"/>
        <v>0.003</v>
      </c>
      <c r="G41" s="203">
        <f t="shared" si="7"/>
        <v>0.02</v>
      </c>
      <c r="H41" s="203">
        <f t="shared" si="7"/>
        <v>0.038</v>
      </c>
      <c r="I41" s="203">
        <f t="shared" si="7"/>
        <v>0.13</v>
      </c>
      <c r="J41" s="203">
        <f t="shared" si="7"/>
        <v>0.81</v>
      </c>
      <c r="K41" s="203">
        <f t="shared" si="7"/>
        <v>0.003</v>
      </c>
      <c r="L41" s="203">
        <v>1</v>
      </c>
      <c r="M41" s="102"/>
      <c r="N41" s="470"/>
    </row>
    <row r="42" spans="2:13" ht="19.5" customHeight="1">
      <c r="B42" s="20"/>
      <c r="C42" s="329" t="s">
        <v>375</v>
      </c>
      <c r="D42" s="213">
        <v>134313</v>
      </c>
      <c r="E42" s="213">
        <v>0</v>
      </c>
      <c r="F42" s="486">
        <v>8836</v>
      </c>
      <c r="G42" s="220">
        <v>143149</v>
      </c>
      <c r="H42" s="213">
        <v>295665</v>
      </c>
      <c r="I42" s="213">
        <v>899737</v>
      </c>
      <c r="J42" s="213">
        <v>6055149</v>
      </c>
      <c r="K42" s="213">
        <v>8815</v>
      </c>
      <c r="L42" s="217">
        <v>7402515</v>
      </c>
      <c r="M42" s="105">
        <v>0.193</v>
      </c>
    </row>
    <row r="43" spans="2:13" ht="19.5" customHeight="1">
      <c r="B43" s="18" t="s">
        <v>21</v>
      </c>
      <c r="C43" s="336" t="s">
        <v>887</v>
      </c>
      <c r="D43" s="465">
        <f>'[3]⑧同行者別'!C45</f>
        <v>29221</v>
      </c>
      <c r="E43" s="465">
        <f>'[3]⑧同行者別'!D45</f>
        <v>50077</v>
      </c>
      <c r="F43" s="467">
        <f>'[3]⑧同行者別'!E45</f>
        <v>13267</v>
      </c>
      <c r="G43" s="467">
        <f>SUM(D43:F43)</f>
        <v>92565</v>
      </c>
      <c r="H43" s="465">
        <f>'[3]⑧同行者別'!F45</f>
        <v>182674</v>
      </c>
      <c r="I43" s="465">
        <f>'[3]⑧同行者別'!G45</f>
        <v>1008095</v>
      </c>
      <c r="J43" s="465">
        <f>'[3]⑧同行者別'!H45</f>
        <v>5218194</v>
      </c>
      <c r="K43" s="465">
        <f>'[3]⑧同行者別'!I45</f>
        <v>13899</v>
      </c>
      <c r="L43" s="467">
        <f>SUM(G43:K43)</f>
        <v>6515427</v>
      </c>
      <c r="M43" s="469">
        <f>ROUND(L43/L$59,3)</f>
        <v>0.177</v>
      </c>
    </row>
    <row r="44" spans="2:13" ht="19.5" customHeight="1">
      <c r="B44" s="57"/>
      <c r="C44" s="65" t="s">
        <v>192</v>
      </c>
      <c r="D44" s="221">
        <f aca="true" t="shared" si="8" ref="D44:L44">((D43/D42)-1)*100</f>
        <v>-78.24410146448966</v>
      </c>
      <c r="E44" s="221" t="e">
        <f t="shared" si="8"/>
        <v>#DIV/0!</v>
      </c>
      <c r="F44" s="350" t="s">
        <v>968</v>
      </c>
      <c r="G44" s="221">
        <f t="shared" si="8"/>
        <v>-35.336607311263094</v>
      </c>
      <c r="H44" s="221">
        <f t="shared" si="8"/>
        <v>-38.215886222582995</v>
      </c>
      <c r="I44" s="221">
        <f t="shared" si="8"/>
        <v>12.043297096818284</v>
      </c>
      <c r="J44" s="221">
        <f t="shared" si="8"/>
        <v>-13.82220321911154</v>
      </c>
      <c r="K44" s="221">
        <f t="shared" si="8"/>
        <v>57.674418604651166</v>
      </c>
      <c r="L44" s="221">
        <f t="shared" si="8"/>
        <v>-11.983602870105637</v>
      </c>
      <c r="M44" s="359"/>
    </row>
    <row r="45" spans="2:14" ht="19.5" customHeight="1">
      <c r="B45" s="107"/>
      <c r="C45" s="485" t="s">
        <v>72</v>
      </c>
      <c r="D45" s="203">
        <f aca="true" t="shared" si="9" ref="D45:K45">ROUND(D43/$L43,3)</f>
        <v>0.004</v>
      </c>
      <c r="E45" s="203">
        <f t="shared" si="9"/>
        <v>0.008</v>
      </c>
      <c r="F45" s="203">
        <f t="shared" si="9"/>
        <v>0.002</v>
      </c>
      <c r="G45" s="203">
        <f t="shared" si="9"/>
        <v>0.014</v>
      </c>
      <c r="H45" s="203">
        <f t="shared" si="9"/>
        <v>0.028</v>
      </c>
      <c r="I45" s="203">
        <f t="shared" si="9"/>
        <v>0.155</v>
      </c>
      <c r="J45" s="203">
        <f t="shared" si="9"/>
        <v>0.801</v>
      </c>
      <c r="K45" s="203">
        <f t="shared" si="9"/>
        <v>0.002</v>
      </c>
      <c r="L45" s="83">
        <v>1</v>
      </c>
      <c r="M45" s="206"/>
      <c r="N45" s="470"/>
    </row>
    <row r="46" spans="2:13" ht="19.5" customHeight="1">
      <c r="B46" s="40"/>
      <c r="C46" s="329" t="s">
        <v>375</v>
      </c>
      <c r="D46" s="213">
        <v>454230</v>
      </c>
      <c r="E46" s="212">
        <v>156761</v>
      </c>
      <c r="F46" s="213">
        <v>114922</v>
      </c>
      <c r="G46" s="220">
        <v>725913</v>
      </c>
      <c r="H46" s="213">
        <v>164638</v>
      </c>
      <c r="I46" s="213">
        <v>1224846</v>
      </c>
      <c r="J46" s="213">
        <v>6221202</v>
      </c>
      <c r="K46" s="213">
        <v>28206</v>
      </c>
      <c r="L46" s="217">
        <v>8364805</v>
      </c>
      <c r="M46" s="105">
        <v>0.218</v>
      </c>
    </row>
    <row r="47" spans="2:13" ht="19.5" customHeight="1">
      <c r="B47" s="18" t="s">
        <v>22</v>
      </c>
      <c r="C47" s="336" t="s">
        <v>887</v>
      </c>
      <c r="D47" s="465">
        <f>'[3]⑧同行者別'!C46</f>
        <v>112709</v>
      </c>
      <c r="E47" s="461">
        <f>'[3]⑧同行者別'!D46</f>
        <v>233905</v>
      </c>
      <c r="F47" s="465">
        <f>'[3]⑧同行者別'!E46</f>
        <v>7871</v>
      </c>
      <c r="G47" s="467">
        <f>SUM(D47:F47)</f>
        <v>354485</v>
      </c>
      <c r="H47" s="465">
        <f>'[3]⑧同行者別'!F46</f>
        <v>247094</v>
      </c>
      <c r="I47" s="465">
        <f>'[3]⑧同行者別'!G46</f>
        <v>1263547</v>
      </c>
      <c r="J47" s="465">
        <f>'[3]⑧同行者別'!H46</f>
        <v>6630727</v>
      </c>
      <c r="K47" s="465">
        <f>'[3]⑧同行者別'!I46</f>
        <v>126895</v>
      </c>
      <c r="L47" s="467">
        <f>SUM(G47:K47)</f>
        <v>8622748</v>
      </c>
      <c r="M47" s="469">
        <f>ROUND(L47/L$59,3)</f>
        <v>0.234</v>
      </c>
    </row>
    <row r="48" spans="2:13" ht="19.5" customHeight="1">
      <c r="B48" s="57"/>
      <c r="C48" s="65" t="s">
        <v>192</v>
      </c>
      <c r="D48" s="221">
        <f aca="true" t="shared" si="10" ref="D48:L48">((D47/D46)-1)*100</f>
        <v>-75.18679963894942</v>
      </c>
      <c r="E48" s="221">
        <f t="shared" si="10"/>
        <v>49.21121962733077</v>
      </c>
      <c r="F48" s="221">
        <f t="shared" si="10"/>
        <v>-93.15100676980909</v>
      </c>
      <c r="G48" s="221">
        <f t="shared" si="10"/>
        <v>-51.16701312691742</v>
      </c>
      <c r="H48" s="221">
        <f t="shared" si="10"/>
        <v>50.08321286701734</v>
      </c>
      <c r="I48" s="221">
        <f t="shared" si="10"/>
        <v>3.159662520839346</v>
      </c>
      <c r="J48" s="221">
        <f t="shared" si="10"/>
        <v>6.582731118520191</v>
      </c>
      <c r="K48" s="221">
        <f t="shared" si="10"/>
        <v>349.886548961214</v>
      </c>
      <c r="L48" s="221">
        <f t="shared" si="10"/>
        <v>3.0836702110808245</v>
      </c>
      <c r="M48" s="359"/>
    </row>
    <row r="49" spans="2:14" ht="19.5" customHeight="1">
      <c r="B49" s="107"/>
      <c r="C49" s="485" t="s">
        <v>72</v>
      </c>
      <c r="D49" s="203">
        <f aca="true" t="shared" si="11" ref="D49:K49">ROUND(D47/$L47,3)</f>
        <v>0.013</v>
      </c>
      <c r="E49" s="203">
        <f t="shared" si="11"/>
        <v>0.027</v>
      </c>
      <c r="F49" s="203">
        <f t="shared" si="11"/>
        <v>0.001</v>
      </c>
      <c r="G49" s="203">
        <f t="shared" si="11"/>
        <v>0.041</v>
      </c>
      <c r="H49" s="203">
        <f t="shared" si="11"/>
        <v>0.029</v>
      </c>
      <c r="I49" s="203">
        <f t="shared" si="11"/>
        <v>0.147</v>
      </c>
      <c r="J49" s="203">
        <f t="shared" si="11"/>
        <v>0.769</v>
      </c>
      <c r="K49" s="203">
        <f t="shared" si="11"/>
        <v>0.015</v>
      </c>
      <c r="L49" s="203">
        <v>1</v>
      </c>
      <c r="M49" s="102"/>
      <c r="N49" s="470"/>
    </row>
    <row r="50" spans="2:13" ht="19.5" customHeight="1">
      <c r="B50" s="20"/>
      <c r="C50" s="329" t="s">
        <v>375</v>
      </c>
      <c r="D50" s="213">
        <v>322029</v>
      </c>
      <c r="E50" s="212">
        <v>170216</v>
      </c>
      <c r="F50" s="213">
        <v>22463</v>
      </c>
      <c r="G50" s="220">
        <v>514708</v>
      </c>
      <c r="H50" s="213">
        <v>197973</v>
      </c>
      <c r="I50" s="213">
        <v>1418914</v>
      </c>
      <c r="J50" s="213">
        <v>6727492</v>
      </c>
      <c r="K50" s="213">
        <v>16414</v>
      </c>
      <c r="L50" s="217">
        <v>8875501</v>
      </c>
      <c r="M50" s="105">
        <v>0.231</v>
      </c>
    </row>
    <row r="51" spans="2:13" ht="19.5" customHeight="1">
      <c r="B51" s="18" t="s">
        <v>23</v>
      </c>
      <c r="C51" s="336" t="s">
        <v>887</v>
      </c>
      <c r="D51" s="465">
        <f>'[3]⑧同行者別'!C47</f>
        <v>235861</v>
      </c>
      <c r="E51" s="461">
        <f>'[3]⑧同行者別'!D47</f>
        <v>159793</v>
      </c>
      <c r="F51" s="465">
        <f>'[3]⑧同行者別'!E47</f>
        <v>0</v>
      </c>
      <c r="G51" s="467">
        <f>SUM(D51:F51)</f>
        <v>395654</v>
      </c>
      <c r="H51" s="465">
        <f>'[3]⑧同行者別'!F47</f>
        <v>219157</v>
      </c>
      <c r="I51" s="465">
        <f>'[3]⑧同行者別'!G47</f>
        <v>1574879</v>
      </c>
      <c r="J51" s="465">
        <f>'[3]⑧同行者別'!H47</f>
        <v>5784846</v>
      </c>
      <c r="K51" s="465">
        <f>'[3]⑧同行者別'!I47</f>
        <v>62899</v>
      </c>
      <c r="L51" s="467">
        <f>SUM(G51:K51)</f>
        <v>8037435</v>
      </c>
      <c r="M51" s="469">
        <f>ROUND(L51/L$59,3)</f>
        <v>0.218</v>
      </c>
    </row>
    <row r="52" spans="2:13" ht="19.5" customHeight="1">
      <c r="B52" s="20"/>
      <c r="C52" s="65" t="s">
        <v>192</v>
      </c>
      <c r="D52" s="221">
        <f aca="true" t="shared" si="12" ref="D52:L52">((D51/D50)-1)*100</f>
        <v>-26.757838579755244</v>
      </c>
      <c r="E52" s="221">
        <f t="shared" si="12"/>
        <v>-6.123396155473049</v>
      </c>
      <c r="F52" s="221">
        <f t="shared" si="12"/>
        <v>-100</v>
      </c>
      <c r="G52" s="221">
        <f t="shared" si="12"/>
        <v>-23.13039626351252</v>
      </c>
      <c r="H52" s="221">
        <f t="shared" si="12"/>
        <v>10.700449051133232</v>
      </c>
      <c r="I52" s="221">
        <f t="shared" si="12"/>
        <v>10.991857152723838</v>
      </c>
      <c r="J52" s="221">
        <f t="shared" si="12"/>
        <v>-14.01184869487767</v>
      </c>
      <c r="K52" s="221">
        <f t="shared" si="12"/>
        <v>283.20336298281956</v>
      </c>
      <c r="L52" s="221">
        <f t="shared" si="12"/>
        <v>-9.44246414934774</v>
      </c>
      <c r="M52" s="359"/>
    </row>
    <row r="53" spans="2:14" ht="19.5" customHeight="1">
      <c r="B53" s="107"/>
      <c r="C53" s="485" t="s">
        <v>72</v>
      </c>
      <c r="D53" s="203">
        <f aca="true" t="shared" si="13" ref="D53:K53">ROUND(D51/$L51,3)</f>
        <v>0.029</v>
      </c>
      <c r="E53" s="203">
        <f t="shared" si="13"/>
        <v>0.02</v>
      </c>
      <c r="F53" s="203">
        <f t="shared" si="13"/>
        <v>0</v>
      </c>
      <c r="G53" s="203">
        <f t="shared" si="13"/>
        <v>0.049</v>
      </c>
      <c r="H53" s="203">
        <f t="shared" si="13"/>
        <v>0.027</v>
      </c>
      <c r="I53" s="203">
        <f t="shared" si="13"/>
        <v>0.196</v>
      </c>
      <c r="J53" s="203">
        <f t="shared" si="13"/>
        <v>0.72</v>
      </c>
      <c r="K53" s="203">
        <f t="shared" si="13"/>
        <v>0.008</v>
      </c>
      <c r="L53" s="83">
        <v>1</v>
      </c>
      <c r="M53" s="206"/>
      <c r="N53" s="470"/>
    </row>
    <row r="54" spans="2:13" ht="19.5" customHeight="1">
      <c r="B54" s="40"/>
      <c r="C54" s="329" t="s">
        <v>375</v>
      </c>
      <c r="D54" s="213">
        <v>169732</v>
      </c>
      <c r="E54" s="212">
        <v>161463</v>
      </c>
      <c r="F54" s="213">
        <v>55876</v>
      </c>
      <c r="G54" s="220">
        <v>387071</v>
      </c>
      <c r="H54" s="213">
        <v>141894</v>
      </c>
      <c r="I54" s="213">
        <v>1506001</v>
      </c>
      <c r="J54" s="213">
        <v>3815322</v>
      </c>
      <c r="K54" s="213">
        <v>42062</v>
      </c>
      <c r="L54" s="217">
        <v>5892350</v>
      </c>
      <c r="M54" s="105">
        <v>0.153</v>
      </c>
    </row>
    <row r="55" spans="2:13" ht="19.5" customHeight="1">
      <c r="B55" s="18" t="s">
        <v>24</v>
      </c>
      <c r="C55" s="336" t="s">
        <v>887</v>
      </c>
      <c r="D55" s="465">
        <f>'[3]⑧同行者別'!C48</f>
        <v>199244</v>
      </c>
      <c r="E55" s="461">
        <f>'[3]⑧同行者別'!D48</f>
        <v>223360</v>
      </c>
      <c r="F55" s="465">
        <f>'[3]⑧同行者別'!E48</f>
        <v>45549</v>
      </c>
      <c r="G55" s="467">
        <f>SUM(D55:F55)</f>
        <v>468153</v>
      </c>
      <c r="H55" s="465">
        <f>'[3]⑧同行者別'!F48</f>
        <v>125806</v>
      </c>
      <c r="I55" s="465">
        <f>'[3]⑧同行者別'!G48</f>
        <v>1627579</v>
      </c>
      <c r="J55" s="465">
        <f>'[3]⑧同行者別'!H48</f>
        <v>3423363</v>
      </c>
      <c r="K55" s="465">
        <f>'[3]⑧同行者別'!I48</f>
        <v>26285</v>
      </c>
      <c r="L55" s="467">
        <f>SUM(G55:K55)</f>
        <v>5671186</v>
      </c>
      <c r="M55" s="469">
        <f>ROUND(L55/L$59,3)</f>
        <v>0.154</v>
      </c>
    </row>
    <row r="56" spans="2:13" ht="19.5" customHeight="1">
      <c r="B56" s="20"/>
      <c r="C56" s="65" t="s">
        <v>192</v>
      </c>
      <c r="D56" s="221">
        <f aca="true" t="shared" si="14" ref="D56:L56">((D55/D54)-1)*100</f>
        <v>17.387410741639762</v>
      </c>
      <c r="E56" s="221">
        <f t="shared" si="14"/>
        <v>38.33509844360628</v>
      </c>
      <c r="F56" s="221">
        <f t="shared" si="14"/>
        <v>-18.48199584794903</v>
      </c>
      <c r="G56" s="221">
        <f t="shared" si="14"/>
        <v>20.947578092908014</v>
      </c>
      <c r="H56" s="221">
        <f t="shared" si="14"/>
        <v>-11.338041072913585</v>
      </c>
      <c r="I56" s="221">
        <f t="shared" si="14"/>
        <v>8.07290300604051</v>
      </c>
      <c r="J56" s="221">
        <f t="shared" si="14"/>
        <v>-10.273287549517441</v>
      </c>
      <c r="K56" s="221">
        <f t="shared" si="14"/>
        <v>-37.50891541058438</v>
      </c>
      <c r="L56" s="221">
        <f t="shared" si="14"/>
        <v>-3.75340908126639</v>
      </c>
      <c r="M56" s="359"/>
    </row>
    <row r="57" spans="2:14" ht="19.5" customHeight="1">
      <c r="B57" s="107"/>
      <c r="C57" s="485" t="s">
        <v>72</v>
      </c>
      <c r="D57" s="203">
        <f aca="true" t="shared" si="15" ref="D57:K57">ROUND(D55/$L55,3)</f>
        <v>0.035</v>
      </c>
      <c r="E57" s="203">
        <f t="shared" si="15"/>
        <v>0.039</v>
      </c>
      <c r="F57" s="203">
        <f t="shared" si="15"/>
        <v>0.008</v>
      </c>
      <c r="G57" s="203">
        <f t="shared" si="15"/>
        <v>0.083</v>
      </c>
      <c r="H57" s="203">
        <f t="shared" si="15"/>
        <v>0.022</v>
      </c>
      <c r="I57" s="203">
        <f t="shared" si="15"/>
        <v>0.287</v>
      </c>
      <c r="J57" s="203">
        <f t="shared" si="15"/>
        <v>0.604</v>
      </c>
      <c r="K57" s="203">
        <f t="shared" si="15"/>
        <v>0.005</v>
      </c>
      <c r="L57" s="83">
        <v>1</v>
      </c>
      <c r="M57" s="206"/>
      <c r="N57" s="470"/>
    </row>
    <row r="58" spans="2:13" ht="19.5" customHeight="1">
      <c r="B58" s="20"/>
      <c r="C58" s="329" t="s">
        <v>375</v>
      </c>
      <c r="D58" s="214">
        <v>1209774</v>
      </c>
      <c r="E58" s="218">
        <v>527584</v>
      </c>
      <c r="F58" s="214">
        <v>210533</v>
      </c>
      <c r="G58" s="220">
        <v>1947891</v>
      </c>
      <c r="H58" s="214">
        <v>966724</v>
      </c>
      <c r="I58" s="214">
        <v>6010625</v>
      </c>
      <c r="J58" s="214">
        <v>29411810</v>
      </c>
      <c r="K58" s="214">
        <v>103913</v>
      </c>
      <c r="L58" s="217">
        <v>38440963</v>
      </c>
      <c r="M58" s="105">
        <v>1</v>
      </c>
    </row>
    <row r="59" spans="2:15" ht="19.5" customHeight="1">
      <c r="B59" s="18" t="s">
        <v>25</v>
      </c>
      <c r="C59" s="336" t="s">
        <v>887</v>
      </c>
      <c r="D59" s="465">
        <f>SUM(D39+D43+D47+D51+D55)</f>
        <v>635697</v>
      </c>
      <c r="E59" s="461">
        <f>SUM(E39+E43+E47+E51+E55)</f>
        <v>738228</v>
      </c>
      <c r="F59" s="465">
        <f>SUM(F39,F43,F47,F51,F55)</f>
        <v>93556</v>
      </c>
      <c r="G59" s="467">
        <f>SUM(G39,G43,G47,G51,G55)</f>
        <v>1467481</v>
      </c>
      <c r="H59" s="465">
        <f>SUM(H39+H43+H47+H51+H55)</f>
        <v>1076374</v>
      </c>
      <c r="I59" s="465">
        <f>SUM(I39+I43+I47+I51+I55)</f>
        <v>6513817</v>
      </c>
      <c r="J59" s="465">
        <f>SUM(J39+J43+J47+J51+J55)</f>
        <v>27549533</v>
      </c>
      <c r="K59" s="465">
        <f>SUM(K39+K43+K47+K51+K55)</f>
        <v>255356</v>
      </c>
      <c r="L59" s="467">
        <f>SUM(G59:K59)</f>
        <v>36862561</v>
      </c>
      <c r="M59" s="469">
        <v>1</v>
      </c>
      <c r="O59" s="539"/>
    </row>
    <row r="60" spans="2:13" ht="19.5" customHeight="1">
      <c r="B60" s="57"/>
      <c r="C60" s="65" t="s">
        <v>192</v>
      </c>
      <c r="D60" s="221">
        <f aca="true" t="shared" si="16" ref="D60:K60">((D59/D58)-1)*100</f>
        <v>-47.453243333052285</v>
      </c>
      <c r="E60" s="221">
        <f t="shared" si="16"/>
        <v>39.926153939467454</v>
      </c>
      <c r="F60" s="221">
        <f t="shared" si="16"/>
        <v>-55.56231089662903</v>
      </c>
      <c r="G60" s="221">
        <f>((G59/G58)-1)*100</f>
        <v>-24.663084330694073</v>
      </c>
      <c r="H60" s="221">
        <f t="shared" si="16"/>
        <v>11.34243072479839</v>
      </c>
      <c r="I60" s="221">
        <f t="shared" si="16"/>
        <v>8.37170843298325</v>
      </c>
      <c r="J60" s="221">
        <f t="shared" si="16"/>
        <v>-6.331732049132643</v>
      </c>
      <c r="K60" s="221">
        <f t="shared" si="16"/>
        <v>145.74018650217008</v>
      </c>
      <c r="L60" s="221">
        <f>((L59/L58)-1)*100</f>
        <v>-4.106041776320746</v>
      </c>
      <c r="M60" s="359"/>
    </row>
    <row r="61" spans="2:14" ht="19.5" customHeight="1">
      <c r="B61" s="107"/>
      <c r="C61" s="485" t="s">
        <v>72</v>
      </c>
      <c r="D61" s="203">
        <f>ROUND(D59/$L59,3)</f>
        <v>0.017</v>
      </c>
      <c r="E61" s="203">
        <f aca="true" t="shared" si="17" ref="E61:K61">ROUND(E59/$L59,3)</f>
        <v>0.02</v>
      </c>
      <c r="F61" s="203">
        <f t="shared" si="17"/>
        <v>0.003</v>
      </c>
      <c r="G61" s="203">
        <f>ROUND(G59/$L59,3)</f>
        <v>0.04</v>
      </c>
      <c r="H61" s="203">
        <f t="shared" si="17"/>
        <v>0.029</v>
      </c>
      <c r="I61" s="203">
        <f t="shared" si="17"/>
        <v>0.177</v>
      </c>
      <c r="J61" s="203">
        <f t="shared" si="17"/>
        <v>0.747</v>
      </c>
      <c r="K61" s="203">
        <f t="shared" si="17"/>
        <v>0.007</v>
      </c>
      <c r="L61" s="83">
        <v>1</v>
      </c>
      <c r="M61" s="102"/>
      <c r="N61" s="470"/>
    </row>
    <row r="62" spans="2:14" ht="13.5" customHeight="1">
      <c r="B62" s="158" t="s">
        <v>81</v>
      </c>
      <c r="C62" s="158"/>
      <c r="D62" s="157">
        <f>ROUND(D59/G59,3)</f>
        <v>0.433</v>
      </c>
      <c r="E62" s="211">
        <f>ROUND(E59/G59,3)</f>
        <v>0.503</v>
      </c>
      <c r="F62" s="211">
        <f>ROUND(F59/G59,3)</f>
        <v>0.064</v>
      </c>
      <c r="G62" s="126">
        <v>1</v>
      </c>
      <c r="H62" s="1179"/>
      <c r="K62" s="1200"/>
      <c r="L62" s="1200"/>
      <c r="M62" s="1200"/>
      <c r="N62" s="470"/>
    </row>
    <row r="63" spans="2:13" ht="12" customHeight="1">
      <c r="B63" s="452" t="s">
        <v>191</v>
      </c>
      <c r="K63" s="1201"/>
      <c r="L63" s="1201"/>
      <c r="M63" s="1201"/>
    </row>
    <row r="64" spans="5:13" ht="17.25">
      <c r="E64" s="1178"/>
      <c r="F64" s="26"/>
      <c r="G64" s="19"/>
      <c r="L64" s="28"/>
      <c r="M64" s="28"/>
    </row>
    <row r="65" spans="5:7" ht="12">
      <c r="E65" s="1178"/>
      <c r="F65" s="1178"/>
      <c r="G65" s="1178"/>
    </row>
    <row r="74" ht="12">
      <c r="G74" s="22" t="s">
        <v>969</v>
      </c>
    </row>
    <row r="80" spans="2:9" s="14" customFormat="1" ht="19.5" customHeight="1">
      <c r="B80" s="438"/>
      <c r="C80" s="1199"/>
      <c r="D80" s="1199"/>
      <c r="E80" s="1199"/>
      <c r="F80" s="1199"/>
      <c r="G80" s="1199"/>
      <c r="H80" s="1199"/>
      <c r="I80" s="1199"/>
    </row>
    <row r="81" spans="2:9" s="14" customFormat="1" ht="19.5" customHeight="1">
      <c r="B81" s="438"/>
      <c r="C81" s="1185"/>
      <c r="D81" s="1185"/>
      <c r="E81" s="1185"/>
      <c r="F81" s="1185"/>
      <c r="G81" s="1185"/>
      <c r="H81" s="1185"/>
      <c r="I81" s="1185"/>
    </row>
    <row r="82" spans="2:9" s="14" customFormat="1" ht="19.5" customHeight="1">
      <c r="B82" s="435"/>
      <c r="C82" s="1185"/>
      <c r="D82" s="1185"/>
      <c r="E82" s="1185"/>
      <c r="F82" s="1185"/>
      <c r="G82" s="1185"/>
      <c r="H82" s="1185"/>
      <c r="I82" s="1185"/>
    </row>
    <row r="83" spans="2:9" s="14" customFormat="1" ht="19.5" customHeight="1">
      <c r="B83" s="435"/>
      <c r="C83" s="1185"/>
      <c r="D83" s="1185"/>
      <c r="E83" s="1185"/>
      <c r="F83" s="1185"/>
      <c r="G83" s="1185"/>
      <c r="H83" s="1185"/>
      <c r="I83" s="1185"/>
    </row>
  </sheetData>
  <sheetProtection/>
  <mergeCells count="8">
    <mergeCell ref="K62:M63"/>
    <mergeCell ref="C80:I80"/>
    <mergeCell ref="C81:I83"/>
    <mergeCell ref="D35:G35"/>
    <mergeCell ref="D36:D37"/>
    <mergeCell ref="E36:E37"/>
    <mergeCell ref="F36:F37"/>
    <mergeCell ref="G36:G37"/>
  </mergeCells>
  <printOptions/>
  <pageMargins left="0.5905511811023623" right="0.5905511811023623" top="0.1968503937007874" bottom="0.1968503937007874" header="0.2362204724409449" footer="0.1968503937007874"/>
  <pageSetup fitToHeight="0" fitToWidth="0"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view="pageBreakPreview" zoomScale="60" zoomScaleNormal="75" zoomScalePageLayoutView="0" workbookViewId="0" topLeftCell="A37">
      <selection activeCell="A26" sqref="A26:A29"/>
    </sheetView>
  </sheetViews>
  <sheetFormatPr defaultColWidth="9.00390625" defaultRowHeight="12"/>
  <cols>
    <col min="1" max="1" width="6.75390625" style="16" customWidth="1"/>
    <col min="2" max="2" width="20.125" style="16" customWidth="1"/>
    <col min="3" max="6" width="23.625" style="16" customWidth="1"/>
    <col min="7" max="9" width="22.00390625" style="16" customWidth="1"/>
    <col min="10" max="11" width="21.875" style="16" customWidth="1"/>
    <col min="12" max="12" width="11.25390625" style="16" bestFit="1" customWidth="1"/>
    <col min="13" max="16384" width="9.125" style="16" customWidth="1"/>
  </cols>
  <sheetData>
    <row r="1" spans="2:11" ht="19.5" customHeight="1">
      <c r="B1" s="142" t="s">
        <v>134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9.5" customHeight="1">
      <c r="B2" s="6"/>
      <c r="C2" s="6"/>
      <c r="D2" s="6"/>
      <c r="E2" s="6"/>
      <c r="F2" s="6"/>
      <c r="G2" s="6"/>
      <c r="H2" s="6"/>
      <c r="I2" s="6"/>
      <c r="J2" s="108"/>
      <c r="K2" s="108" t="s">
        <v>64</v>
      </c>
    </row>
    <row r="3" spans="2:11" ht="19.5" customHeight="1">
      <c r="B3" s="31" t="s">
        <v>65</v>
      </c>
      <c r="C3" s="31"/>
      <c r="D3" s="48"/>
      <c r="E3" s="43"/>
      <c r="F3" s="48"/>
      <c r="G3" s="76"/>
      <c r="H3" s="48"/>
      <c r="I3" s="33"/>
      <c r="J3" s="48"/>
      <c r="K3" s="48"/>
    </row>
    <row r="4" spans="2:11" ht="19.5" customHeight="1">
      <c r="B4" s="20"/>
      <c r="C4" s="20"/>
      <c r="D4" s="49" t="s">
        <v>16</v>
      </c>
      <c r="E4" s="44" t="s">
        <v>109</v>
      </c>
      <c r="F4" s="49" t="s">
        <v>95</v>
      </c>
      <c r="G4" s="78" t="s">
        <v>107</v>
      </c>
      <c r="H4" s="49" t="s">
        <v>97</v>
      </c>
      <c r="I4" s="18" t="s">
        <v>189</v>
      </c>
      <c r="J4" s="49" t="s">
        <v>10</v>
      </c>
      <c r="K4" s="101" t="s">
        <v>68</v>
      </c>
    </row>
    <row r="5" spans="2:11" ht="19.5" customHeight="1">
      <c r="B5" s="20" t="s">
        <v>66</v>
      </c>
      <c r="C5" s="20"/>
      <c r="D5" s="49"/>
      <c r="E5" s="44"/>
      <c r="F5" s="49"/>
      <c r="G5" s="78"/>
      <c r="H5" s="354" t="s">
        <v>110</v>
      </c>
      <c r="I5" s="355"/>
      <c r="J5" s="49"/>
      <c r="K5" s="50"/>
    </row>
    <row r="6" spans="2:11" ht="19.5" customHeight="1">
      <c r="B6" s="40"/>
      <c r="C6" s="329" t="s">
        <v>375</v>
      </c>
      <c r="D6" s="62">
        <v>261182</v>
      </c>
      <c r="E6" s="61">
        <v>1940419</v>
      </c>
      <c r="F6" s="62">
        <v>388320</v>
      </c>
      <c r="G6" s="62">
        <v>1635630</v>
      </c>
      <c r="H6" s="62">
        <v>451406</v>
      </c>
      <c r="I6" s="360">
        <v>3228835</v>
      </c>
      <c r="J6" s="214">
        <v>7905792</v>
      </c>
      <c r="K6" s="369">
        <v>0.206</v>
      </c>
    </row>
    <row r="7" spans="2:11" ht="19.5" customHeight="1">
      <c r="B7" s="18" t="s">
        <v>20</v>
      </c>
      <c r="C7" s="336" t="s">
        <v>887</v>
      </c>
      <c r="D7" s="465">
        <v>272396</v>
      </c>
      <c r="E7" s="465">
        <v>1850001</v>
      </c>
      <c r="F7" s="465">
        <v>365966</v>
      </c>
      <c r="G7" s="465">
        <v>1681215</v>
      </c>
      <c r="H7" s="465">
        <v>439132</v>
      </c>
      <c r="I7" s="462">
        <v>3407055</v>
      </c>
      <c r="J7" s="465">
        <v>8015765</v>
      </c>
      <c r="K7" s="469">
        <v>0.217</v>
      </c>
    </row>
    <row r="8" spans="2:11" ht="19.5" customHeight="1">
      <c r="B8" s="57"/>
      <c r="C8" s="65" t="s">
        <v>192</v>
      </c>
      <c r="D8" s="221">
        <v>4.293557749002619</v>
      </c>
      <c r="E8" s="222">
        <v>-4.6597152470677745</v>
      </c>
      <c r="F8" s="222">
        <v>-5.756592501030077</v>
      </c>
      <c r="G8" s="221">
        <v>2.786999504777965</v>
      </c>
      <c r="H8" s="222">
        <v>-2.719060003633089</v>
      </c>
      <c r="I8" s="344">
        <v>5.519637887968876</v>
      </c>
      <c r="J8" s="221">
        <v>1.391043427401084</v>
      </c>
      <c r="K8" s="370">
        <v>5.339805825242716</v>
      </c>
    </row>
    <row r="9" spans="2:12" ht="19.5" customHeight="1">
      <c r="B9" s="106"/>
      <c r="C9" s="488" t="s">
        <v>73</v>
      </c>
      <c r="D9" s="208">
        <v>0.034</v>
      </c>
      <c r="E9" s="208">
        <v>0.231</v>
      </c>
      <c r="F9" s="208">
        <v>0.046</v>
      </c>
      <c r="G9" s="208">
        <v>0.21</v>
      </c>
      <c r="H9" s="208">
        <v>0.055</v>
      </c>
      <c r="I9" s="448">
        <v>0.425</v>
      </c>
      <c r="J9" s="208">
        <v>1</v>
      </c>
      <c r="K9" s="449"/>
      <c r="L9" s="470"/>
    </row>
    <row r="10" spans="2:11" ht="19.5" customHeight="1">
      <c r="B10" s="20"/>
      <c r="C10" s="329" t="s">
        <v>375</v>
      </c>
      <c r="D10" s="62">
        <v>308849</v>
      </c>
      <c r="E10" s="61">
        <v>2621347</v>
      </c>
      <c r="F10" s="62">
        <v>1152251</v>
      </c>
      <c r="G10" s="62">
        <v>1860355</v>
      </c>
      <c r="H10" s="62">
        <v>220665</v>
      </c>
      <c r="I10" s="360">
        <v>1239048</v>
      </c>
      <c r="J10" s="213">
        <v>7402515</v>
      </c>
      <c r="K10" s="450">
        <v>0.193</v>
      </c>
    </row>
    <row r="11" spans="2:11" ht="19.5" customHeight="1">
      <c r="B11" s="18" t="s">
        <v>21</v>
      </c>
      <c r="C11" s="336" t="s">
        <v>887</v>
      </c>
      <c r="D11" s="465">
        <v>205809</v>
      </c>
      <c r="E11" s="465">
        <v>2325193</v>
      </c>
      <c r="F11" s="465">
        <v>1026215</v>
      </c>
      <c r="G11" s="465">
        <v>1686067</v>
      </c>
      <c r="H11" s="465">
        <v>162587</v>
      </c>
      <c r="I11" s="462">
        <v>1109556</v>
      </c>
      <c r="J11" s="465">
        <v>6515427</v>
      </c>
      <c r="K11" s="469">
        <v>0.177</v>
      </c>
    </row>
    <row r="12" spans="2:11" ht="19.5" customHeight="1">
      <c r="B12" s="57"/>
      <c r="C12" s="65" t="s">
        <v>192</v>
      </c>
      <c r="D12" s="221">
        <v>-33.36258171468906</v>
      </c>
      <c r="E12" s="222">
        <v>-11.297779347793323</v>
      </c>
      <c r="F12" s="222">
        <v>-10.938241754617707</v>
      </c>
      <c r="G12" s="221">
        <v>-9.368534500135727</v>
      </c>
      <c r="H12" s="222">
        <v>-26.31953413545419</v>
      </c>
      <c r="I12" s="344">
        <v>-10.450926840606655</v>
      </c>
      <c r="J12" s="221">
        <v>-11.983602870105637</v>
      </c>
      <c r="K12" s="370">
        <v>-8.290155440414516</v>
      </c>
    </row>
    <row r="13" spans="2:12" ht="19.5" customHeight="1">
      <c r="B13" s="106"/>
      <c r="C13" s="488" t="s">
        <v>73</v>
      </c>
      <c r="D13" s="208">
        <v>0.032</v>
      </c>
      <c r="E13" s="208">
        <v>0.357</v>
      </c>
      <c r="F13" s="208">
        <v>0.158</v>
      </c>
      <c r="G13" s="208">
        <v>0.259</v>
      </c>
      <c r="H13" s="208">
        <v>0.025</v>
      </c>
      <c r="I13" s="448">
        <v>0.17</v>
      </c>
      <c r="J13" s="208">
        <v>1</v>
      </c>
      <c r="K13" s="451"/>
      <c r="L13" s="470"/>
    </row>
    <row r="14" spans="2:11" ht="19.5" customHeight="1">
      <c r="B14" s="40"/>
      <c r="C14" s="329" t="s">
        <v>375</v>
      </c>
      <c r="D14" s="62">
        <v>327554</v>
      </c>
      <c r="E14" s="61">
        <v>846478</v>
      </c>
      <c r="F14" s="62">
        <v>1417368</v>
      </c>
      <c r="G14" s="62">
        <v>2965379</v>
      </c>
      <c r="H14" s="62">
        <v>777714</v>
      </c>
      <c r="I14" s="360">
        <v>2030312</v>
      </c>
      <c r="J14" s="213">
        <v>8364805</v>
      </c>
      <c r="K14" s="450">
        <v>0.218</v>
      </c>
    </row>
    <row r="15" spans="2:11" ht="19.5" customHeight="1">
      <c r="B15" s="18" t="s">
        <v>22</v>
      </c>
      <c r="C15" s="336" t="s">
        <v>887</v>
      </c>
      <c r="D15" s="465">
        <v>303921</v>
      </c>
      <c r="E15" s="465">
        <v>768198</v>
      </c>
      <c r="F15" s="465">
        <v>2050830</v>
      </c>
      <c r="G15" s="465">
        <v>2920359</v>
      </c>
      <c r="H15" s="465">
        <v>670677</v>
      </c>
      <c r="I15" s="462">
        <v>1908763</v>
      </c>
      <c r="J15" s="465">
        <v>8622748</v>
      </c>
      <c r="K15" s="469">
        <v>0.234</v>
      </c>
    </row>
    <row r="16" spans="2:11" ht="19.5" customHeight="1">
      <c r="B16" s="20"/>
      <c r="C16" s="65" t="s">
        <v>192</v>
      </c>
      <c r="D16" s="221">
        <v>-7.214993558314053</v>
      </c>
      <c r="E16" s="222">
        <v>-9.247730005977706</v>
      </c>
      <c r="F16" s="222">
        <v>44.69283912152666</v>
      </c>
      <c r="G16" s="221">
        <v>-1.5181870513010343</v>
      </c>
      <c r="H16" s="222">
        <v>-13.763028568342605</v>
      </c>
      <c r="I16" s="344">
        <v>-5.98671534227252</v>
      </c>
      <c r="J16" s="221">
        <v>3.0836702110808245</v>
      </c>
      <c r="K16" s="370">
        <v>7.339449541284404</v>
      </c>
    </row>
    <row r="17" spans="2:12" ht="19.5" customHeight="1">
      <c r="B17" s="106"/>
      <c r="C17" s="488" t="s">
        <v>73</v>
      </c>
      <c r="D17" s="208">
        <v>0.035</v>
      </c>
      <c r="E17" s="208">
        <v>0.089</v>
      </c>
      <c r="F17" s="208">
        <v>0.238</v>
      </c>
      <c r="G17" s="208">
        <v>0.339</v>
      </c>
      <c r="H17" s="208">
        <v>0.078</v>
      </c>
      <c r="I17" s="448">
        <v>0.221</v>
      </c>
      <c r="J17" s="208">
        <v>1</v>
      </c>
      <c r="K17" s="449"/>
      <c r="L17" s="470"/>
    </row>
    <row r="18" spans="2:11" ht="19.5" customHeight="1">
      <c r="B18" s="20"/>
      <c r="C18" s="329" t="s">
        <v>375</v>
      </c>
      <c r="D18" s="62">
        <v>489157</v>
      </c>
      <c r="E18" s="61">
        <v>1310470</v>
      </c>
      <c r="F18" s="62">
        <v>399837</v>
      </c>
      <c r="G18" s="62">
        <v>854009</v>
      </c>
      <c r="H18" s="62">
        <v>3702221</v>
      </c>
      <c r="I18" s="360">
        <v>2119807</v>
      </c>
      <c r="J18" s="213">
        <v>8875501</v>
      </c>
      <c r="K18" s="450">
        <v>0.231</v>
      </c>
    </row>
    <row r="19" spans="2:11" ht="19.5" customHeight="1">
      <c r="B19" s="18" t="s">
        <v>23</v>
      </c>
      <c r="C19" s="336" t="s">
        <v>887</v>
      </c>
      <c r="D19" s="465">
        <v>361519</v>
      </c>
      <c r="E19" s="465">
        <v>1276847</v>
      </c>
      <c r="F19" s="465">
        <v>344171</v>
      </c>
      <c r="G19" s="465">
        <v>718108</v>
      </c>
      <c r="H19" s="465">
        <v>3503032</v>
      </c>
      <c r="I19" s="462">
        <v>1833758</v>
      </c>
      <c r="J19" s="465">
        <v>8037435</v>
      </c>
      <c r="K19" s="469">
        <v>0.218</v>
      </c>
    </row>
    <row r="20" spans="2:11" ht="19.5" customHeight="1">
      <c r="B20" s="20"/>
      <c r="C20" s="65" t="s">
        <v>192</v>
      </c>
      <c r="D20" s="221">
        <v>-26.093462835040693</v>
      </c>
      <c r="E20" s="222">
        <v>-2.565720695628282</v>
      </c>
      <c r="F20" s="222">
        <v>-13.922173285613892</v>
      </c>
      <c r="G20" s="221">
        <v>-15.913298337605342</v>
      </c>
      <c r="H20" s="222">
        <v>-5.380256878236067</v>
      </c>
      <c r="I20" s="344">
        <v>-13.494105831332758</v>
      </c>
      <c r="J20" s="221">
        <v>-9.44246414934774</v>
      </c>
      <c r="K20" s="370">
        <v>-5.627705627705637</v>
      </c>
    </row>
    <row r="21" spans="2:12" ht="19.5" customHeight="1">
      <c r="B21" s="106"/>
      <c r="C21" s="488" t="s">
        <v>73</v>
      </c>
      <c r="D21" s="208">
        <v>0.045</v>
      </c>
      <c r="E21" s="208">
        <v>0.159</v>
      </c>
      <c r="F21" s="208">
        <v>0.043</v>
      </c>
      <c r="G21" s="208">
        <v>0.089</v>
      </c>
      <c r="H21" s="208">
        <v>0.436</v>
      </c>
      <c r="I21" s="448">
        <v>0.228</v>
      </c>
      <c r="J21" s="208">
        <v>1</v>
      </c>
      <c r="K21" s="451"/>
      <c r="L21" s="470"/>
    </row>
    <row r="22" spans="2:11" ht="19.5" customHeight="1">
      <c r="B22" s="40"/>
      <c r="C22" s="329" t="s">
        <v>375</v>
      </c>
      <c r="D22" s="62">
        <v>460596</v>
      </c>
      <c r="E22" s="61">
        <v>2545746</v>
      </c>
      <c r="F22" s="62">
        <v>1395046</v>
      </c>
      <c r="G22" s="62">
        <v>489566</v>
      </c>
      <c r="H22" s="62">
        <v>131007</v>
      </c>
      <c r="I22" s="360">
        <v>870389</v>
      </c>
      <c r="J22" s="213">
        <v>5892350</v>
      </c>
      <c r="K22" s="450">
        <v>0.153</v>
      </c>
    </row>
    <row r="23" spans="2:11" ht="19.5" customHeight="1">
      <c r="B23" s="18" t="s">
        <v>24</v>
      </c>
      <c r="C23" s="336" t="s">
        <v>887</v>
      </c>
      <c r="D23" s="465">
        <v>403906</v>
      </c>
      <c r="E23" s="465">
        <v>2565305</v>
      </c>
      <c r="F23" s="465">
        <v>1276071</v>
      </c>
      <c r="G23" s="465">
        <v>452604</v>
      </c>
      <c r="H23" s="465">
        <v>101239</v>
      </c>
      <c r="I23" s="462">
        <v>872061</v>
      </c>
      <c r="J23" s="465">
        <v>5671186</v>
      </c>
      <c r="K23" s="469">
        <v>0.154</v>
      </c>
    </row>
    <row r="24" spans="2:11" ht="19.5" customHeight="1">
      <c r="B24" s="20"/>
      <c r="C24" s="65" t="s">
        <v>192</v>
      </c>
      <c r="D24" s="221">
        <v>-12.307966200314379</v>
      </c>
      <c r="E24" s="222">
        <v>0.7683013152137042</v>
      </c>
      <c r="F24" s="222">
        <v>-8.528392612143254</v>
      </c>
      <c r="G24" s="221">
        <v>-7.549952406825633</v>
      </c>
      <c r="H24" s="222">
        <v>-22.722449945422763</v>
      </c>
      <c r="I24" s="344">
        <v>0.1920980159445973</v>
      </c>
      <c r="J24" s="221">
        <v>-3.75340908126639</v>
      </c>
      <c r="K24" s="370">
        <v>0.6535947712418277</v>
      </c>
    </row>
    <row r="25" spans="2:12" ht="19.5" customHeight="1">
      <c r="B25" s="106"/>
      <c r="C25" s="488" t="s">
        <v>73</v>
      </c>
      <c r="D25" s="208">
        <v>0.071</v>
      </c>
      <c r="E25" s="208">
        <v>0.452</v>
      </c>
      <c r="F25" s="208">
        <v>0.225</v>
      </c>
      <c r="G25" s="208">
        <v>0.08</v>
      </c>
      <c r="H25" s="208">
        <v>0.018</v>
      </c>
      <c r="I25" s="448">
        <v>0.154</v>
      </c>
      <c r="J25" s="208">
        <v>1</v>
      </c>
      <c r="K25" s="451"/>
      <c r="L25" s="470"/>
    </row>
    <row r="26" spans="1:11" ht="19.5" customHeight="1">
      <c r="A26" s="1130"/>
      <c r="B26" s="20"/>
      <c r="C26" s="329" t="s">
        <v>375</v>
      </c>
      <c r="D26" s="62">
        <v>1847338</v>
      </c>
      <c r="E26" s="61">
        <v>9264460</v>
      </c>
      <c r="F26" s="62">
        <v>4752822</v>
      </c>
      <c r="G26" s="62">
        <v>7804939</v>
      </c>
      <c r="H26" s="62">
        <v>5283013</v>
      </c>
      <c r="I26" s="360">
        <v>9488391</v>
      </c>
      <c r="J26" s="213">
        <v>38440963</v>
      </c>
      <c r="K26" s="450">
        <v>1</v>
      </c>
    </row>
    <row r="27" spans="1:11" ht="19.5" customHeight="1">
      <c r="A27" s="1130"/>
      <c r="B27" s="18" t="s">
        <v>25</v>
      </c>
      <c r="C27" s="336" t="s">
        <v>887</v>
      </c>
      <c r="D27" s="465">
        <v>1547551</v>
      </c>
      <c r="E27" s="465">
        <v>8785544</v>
      </c>
      <c r="F27" s="465">
        <v>5063253</v>
      </c>
      <c r="G27" s="465">
        <v>7458353</v>
      </c>
      <c r="H27" s="465">
        <v>4876667</v>
      </c>
      <c r="I27" s="462">
        <v>9131193</v>
      </c>
      <c r="J27" s="465">
        <v>36862561</v>
      </c>
      <c r="K27" s="469">
        <v>1</v>
      </c>
    </row>
    <row r="28" spans="1:11" ht="19.5" customHeight="1">
      <c r="A28" s="30"/>
      <c r="B28" s="1129"/>
      <c r="C28" s="65" t="s">
        <v>192</v>
      </c>
      <c r="D28" s="221">
        <v>-16.228053555981635</v>
      </c>
      <c r="E28" s="222">
        <v>-5.169389257441881</v>
      </c>
      <c r="F28" s="222">
        <v>6.531509069769492</v>
      </c>
      <c r="G28" s="221">
        <v>-4.440598446701505</v>
      </c>
      <c r="H28" s="222">
        <v>-7.691557828837448</v>
      </c>
      <c r="I28" s="344">
        <v>-3.764579263228085</v>
      </c>
      <c r="J28" s="221">
        <v>-4.106041776320746</v>
      </c>
      <c r="K28" s="370">
        <v>0</v>
      </c>
    </row>
    <row r="29" spans="1:12" ht="19.5" customHeight="1">
      <c r="A29" s="1130"/>
      <c r="B29" s="106"/>
      <c r="C29" s="488" t="s">
        <v>73</v>
      </c>
      <c r="D29" s="208">
        <v>0.042</v>
      </c>
      <c r="E29" s="208">
        <v>0.238</v>
      </c>
      <c r="F29" s="208">
        <v>0.137</v>
      </c>
      <c r="G29" s="208">
        <v>0.202</v>
      </c>
      <c r="H29" s="208">
        <v>0.132</v>
      </c>
      <c r="I29" s="448">
        <v>0.248</v>
      </c>
      <c r="J29" s="208">
        <v>1</v>
      </c>
      <c r="K29" s="449"/>
      <c r="L29" s="470"/>
    </row>
    <row r="30" spans="2:10" ht="19.5" customHeight="1">
      <c r="B30" s="452" t="s">
        <v>191</v>
      </c>
      <c r="C30" s="100"/>
      <c r="D30" s="100"/>
      <c r="E30" s="100"/>
      <c r="F30" s="100"/>
      <c r="G30" s="100"/>
      <c r="H30" s="100"/>
      <c r="I30" s="100"/>
      <c r="J30" s="44"/>
    </row>
    <row r="31" spans="2:11" ht="19.5" customHeight="1">
      <c r="B31" s="114"/>
      <c r="C31" s="100"/>
      <c r="D31" s="100"/>
      <c r="E31" s="100"/>
      <c r="F31" s="100"/>
      <c r="G31" s="100"/>
      <c r="H31" s="100"/>
      <c r="I31" s="100"/>
      <c r="J31" s="100"/>
      <c r="K31" s="540"/>
    </row>
    <row r="32" spans="2:11" ht="19.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</row>
    <row r="33" spans="2:11" ht="19.5" customHeight="1">
      <c r="B33" s="142" t="s">
        <v>111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2:11" s="22" customFormat="1" ht="19.5" customHeight="1">
      <c r="B34" s="6"/>
      <c r="C34" s="6"/>
      <c r="D34" s="6"/>
      <c r="E34" s="6"/>
      <c r="F34" s="6"/>
      <c r="H34" s="6"/>
      <c r="I34" s="6"/>
      <c r="J34" s="108" t="s">
        <v>87</v>
      </c>
      <c r="K34" s="6"/>
    </row>
    <row r="35" spans="2:11" s="22" customFormat="1" ht="19.5" customHeight="1">
      <c r="B35" s="40"/>
      <c r="C35" s="34" t="s">
        <v>56</v>
      </c>
      <c r="D35" s="64"/>
      <c r="E35" s="1187" t="s">
        <v>30</v>
      </c>
      <c r="F35" s="41"/>
      <c r="G35" s="109"/>
      <c r="H35" s="1186" t="s">
        <v>74</v>
      </c>
      <c r="I35" s="1187"/>
      <c r="J35" s="1188"/>
      <c r="K35" s="6"/>
    </row>
    <row r="36" spans="2:11" s="22" customFormat="1" ht="19.5" customHeight="1">
      <c r="B36" s="20"/>
      <c r="C36" s="30"/>
      <c r="D36" s="47"/>
      <c r="E36" s="1210"/>
      <c r="F36" s="42"/>
      <c r="G36" s="110"/>
      <c r="H36" s="1211"/>
      <c r="I36" s="1212"/>
      <c r="J36" s="1213"/>
      <c r="K36" s="6"/>
    </row>
    <row r="37" spans="2:11" s="22" customFormat="1" ht="19.5" customHeight="1">
      <c r="B37" s="38" t="s">
        <v>17</v>
      </c>
      <c r="C37" s="42"/>
      <c r="D37" s="18" t="s">
        <v>41</v>
      </c>
      <c r="E37" s="49" t="s">
        <v>42</v>
      </c>
      <c r="F37" s="35" t="s">
        <v>10</v>
      </c>
      <c r="G37" s="112" t="s">
        <v>68</v>
      </c>
      <c r="H37" s="49" t="s">
        <v>41</v>
      </c>
      <c r="I37" s="44" t="s">
        <v>42</v>
      </c>
      <c r="J37" s="48" t="s">
        <v>10</v>
      </c>
      <c r="K37" s="6"/>
    </row>
    <row r="38" spans="2:11" ht="19.5" customHeight="1">
      <c r="B38" s="40"/>
      <c r="C38" s="329" t="s">
        <v>375</v>
      </c>
      <c r="D38" s="61">
        <v>22548200931</v>
      </c>
      <c r="E38" s="62">
        <v>25369385552</v>
      </c>
      <c r="F38" s="62">
        <v>47917586483</v>
      </c>
      <c r="G38" s="342">
        <v>0.18</v>
      </c>
      <c r="H38" s="62">
        <v>3312</v>
      </c>
      <c r="I38" s="61">
        <v>23103</v>
      </c>
      <c r="J38" s="62">
        <v>6061</v>
      </c>
      <c r="K38" s="15"/>
    </row>
    <row r="39" spans="2:11" ht="19.5" customHeight="1">
      <c r="B39" s="18" t="s">
        <v>20</v>
      </c>
      <c r="C39" s="336" t="s">
        <v>887</v>
      </c>
      <c r="D39" s="461">
        <v>17894870912</v>
      </c>
      <c r="E39" s="465">
        <v>31232766126</v>
      </c>
      <c r="F39" s="467">
        <v>49127637038</v>
      </c>
      <c r="G39" s="464">
        <v>0.182</v>
      </c>
      <c r="H39" s="465">
        <v>2663</v>
      </c>
      <c r="I39" s="461">
        <v>24090</v>
      </c>
      <c r="J39" s="465">
        <v>6129</v>
      </c>
      <c r="K39" s="446"/>
    </row>
    <row r="40" spans="2:11" ht="19.5" customHeight="1">
      <c r="B40" s="36"/>
      <c r="C40" s="361" t="s">
        <v>192</v>
      </c>
      <c r="D40" s="363">
        <v>-20.637256308118356</v>
      </c>
      <c r="E40" s="363">
        <v>23.112032264170313</v>
      </c>
      <c r="F40" s="363">
        <v>2.525274421801882</v>
      </c>
      <c r="G40" s="363">
        <v>1.1111111111111072</v>
      </c>
      <c r="H40" s="363">
        <v>-19.595410628019327</v>
      </c>
      <c r="I40" s="363">
        <v>4.272172445137001</v>
      </c>
      <c r="J40" s="363">
        <v>1.1219270747401477</v>
      </c>
      <c r="K40" s="446"/>
    </row>
    <row r="41" spans="2:11" ht="19.5" customHeight="1">
      <c r="B41" s="20"/>
      <c r="C41" s="329" t="s">
        <v>375</v>
      </c>
      <c r="D41" s="19">
        <v>16523298686</v>
      </c>
      <c r="E41" s="51">
        <v>8513850916</v>
      </c>
      <c r="F41" s="59">
        <v>25037149602</v>
      </c>
      <c r="G41" s="104">
        <v>0.094</v>
      </c>
      <c r="H41" s="51">
        <v>2365</v>
      </c>
      <c r="I41" s="19">
        <v>20528</v>
      </c>
      <c r="J41" s="51">
        <v>3382</v>
      </c>
      <c r="K41" s="446"/>
    </row>
    <row r="42" spans="2:11" ht="19.5" customHeight="1">
      <c r="B42" s="18" t="s">
        <v>21</v>
      </c>
      <c r="C42" s="336" t="s">
        <v>887</v>
      </c>
      <c r="D42" s="461">
        <v>14682699865</v>
      </c>
      <c r="E42" s="465">
        <v>6650298001</v>
      </c>
      <c r="F42" s="467">
        <v>21332997866</v>
      </c>
      <c r="G42" s="464">
        <v>0.079</v>
      </c>
      <c r="H42" s="465">
        <v>2342</v>
      </c>
      <c r="I42" s="461">
        <v>26930</v>
      </c>
      <c r="J42" s="465">
        <v>3274</v>
      </c>
      <c r="K42" s="446"/>
    </row>
    <row r="43" spans="2:11" ht="19.5" customHeight="1">
      <c r="B43" s="20"/>
      <c r="C43" s="361" t="s">
        <v>192</v>
      </c>
      <c r="D43" s="363">
        <v>-11.139415052513202</v>
      </c>
      <c r="E43" s="363">
        <v>-21.888484228656658</v>
      </c>
      <c r="F43" s="363">
        <v>-14.794622370687549</v>
      </c>
      <c r="G43" s="363">
        <v>-15.957446808510634</v>
      </c>
      <c r="H43" s="363">
        <v>-0.9725158562367886</v>
      </c>
      <c r="I43" s="363">
        <v>31.186671862821512</v>
      </c>
      <c r="J43" s="363">
        <v>-3.1933767001774083</v>
      </c>
      <c r="K43" s="446"/>
    </row>
    <row r="44" spans="2:11" ht="19.5" customHeight="1">
      <c r="B44" s="40"/>
      <c r="C44" s="329" t="s">
        <v>375</v>
      </c>
      <c r="D44" s="61">
        <v>30139843270</v>
      </c>
      <c r="E44" s="62">
        <v>7347935038</v>
      </c>
      <c r="F44" s="63">
        <v>37487778308</v>
      </c>
      <c r="G44" s="342">
        <v>0.141</v>
      </c>
      <c r="H44" s="62">
        <v>3733</v>
      </c>
      <c r="I44" s="61">
        <v>25327</v>
      </c>
      <c r="J44" s="62">
        <v>4482</v>
      </c>
      <c r="K44" s="446"/>
    </row>
    <row r="45" spans="2:11" ht="19.5" customHeight="1">
      <c r="B45" s="18" t="s">
        <v>22</v>
      </c>
      <c r="C45" s="336" t="s">
        <v>887</v>
      </c>
      <c r="D45" s="461">
        <v>30218534093</v>
      </c>
      <c r="E45" s="465">
        <v>9537937450</v>
      </c>
      <c r="F45" s="467">
        <v>39756471543</v>
      </c>
      <c r="G45" s="464">
        <v>0.148</v>
      </c>
      <c r="H45" s="465">
        <v>3676</v>
      </c>
      <c r="I45" s="461">
        <v>23763</v>
      </c>
      <c r="J45" s="465">
        <v>4611</v>
      </c>
      <c r="K45" s="446"/>
    </row>
    <row r="46" spans="2:11" ht="19.5" customHeight="1">
      <c r="B46" s="36"/>
      <c r="C46" s="361" t="s">
        <v>192</v>
      </c>
      <c r="D46" s="363">
        <v>0.26108570736440573</v>
      </c>
      <c r="E46" s="363">
        <v>29.804324625549317</v>
      </c>
      <c r="F46" s="363">
        <v>6.051820986456957</v>
      </c>
      <c r="G46" s="363">
        <v>4.964539007092195</v>
      </c>
      <c r="H46" s="363">
        <v>-1.526922046611301</v>
      </c>
      <c r="I46" s="363">
        <v>-6.175228017530698</v>
      </c>
      <c r="J46" s="363">
        <v>2.878179384203472</v>
      </c>
      <c r="K46" s="446"/>
    </row>
    <row r="47" spans="2:11" ht="19.5" customHeight="1">
      <c r="B47" s="20"/>
      <c r="C47" s="329" t="s">
        <v>375</v>
      </c>
      <c r="D47" s="19">
        <v>35842901087</v>
      </c>
      <c r="E47" s="51">
        <v>10069496939</v>
      </c>
      <c r="F47" s="59">
        <v>45912398026</v>
      </c>
      <c r="G47" s="342">
        <v>0.173</v>
      </c>
      <c r="H47" s="51">
        <v>4285</v>
      </c>
      <c r="I47" s="19">
        <v>19744</v>
      </c>
      <c r="J47" s="51">
        <v>5173</v>
      </c>
      <c r="K47" s="446"/>
    </row>
    <row r="48" spans="2:11" ht="19.5" customHeight="1">
      <c r="B48" s="18" t="s">
        <v>23</v>
      </c>
      <c r="C48" s="336" t="s">
        <v>887</v>
      </c>
      <c r="D48" s="461">
        <v>34154736336</v>
      </c>
      <c r="E48" s="465">
        <v>12312943797</v>
      </c>
      <c r="F48" s="467">
        <v>46467680133</v>
      </c>
      <c r="G48" s="464">
        <v>0.172</v>
      </c>
      <c r="H48" s="465">
        <v>4555</v>
      </c>
      <c r="I48" s="461">
        <v>22820</v>
      </c>
      <c r="J48" s="465">
        <v>5781</v>
      </c>
      <c r="K48" s="446"/>
    </row>
    <row r="49" spans="2:11" ht="19.5" customHeight="1">
      <c r="B49" s="20"/>
      <c r="C49" s="361" t="s">
        <v>192</v>
      </c>
      <c r="D49" s="363">
        <v>-4.709899868044687</v>
      </c>
      <c r="E49" s="363">
        <v>22.279631957689404</v>
      </c>
      <c r="F49" s="363">
        <v>1.2094382582359176</v>
      </c>
      <c r="G49" s="363">
        <v>-0.5780346820809301</v>
      </c>
      <c r="H49" s="363">
        <v>6.301050175029177</v>
      </c>
      <c r="I49" s="363">
        <v>15.57941653160453</v>
      </c>
      <c r="J49" s="363">
        <v>11.753334622076173</v>
      </c>
      <c r="K49" s="446"/>
    </row>
    <row r="50" spans="2:11" ht="19.5" customHeight="1">
      <c r="B50" s="40"/>
      <c r="C50" s="329" t="s">
        <v>375</v>
      </c>
      <c r="D50" s="62">
        <v>20225989858</v>
      </c>
      <c r="E50" s="62">
        <v>89296013401</v>
      </c>
      <c r="F50" s="63">
        <v>109522003259</v>
      </c>
      <c r="G50" s="342">
        <v>0.412</v>
      </c>
      <c r="H50" s="62">
        <v>6964</v>
      </c>
      <c r="I50" s="61">
        <v>29884</v>
      </c>
      <c r="J50" s="62">
        <v>18587</v>
      </c>
      <c r="K50" s="446"/>
    </row>
    <row r="51" spans="2:11" ht="19.5" customHeight="1">
      <c r="B51" s="18" t="s">
        <v>24</v>
      </c>
      <c r="C51" s="336" t="s">
        <v>887</v>
      </c>
      <c r="D51" s="465">
        <v>18626049533</v>
      </c>
      <c r="E51" s="465">
        <v>94129790792</v>
      </c>
      <c r="F51" s="467">
        <v>112755840325</v>
      </c>
      <c r="G51" s="464">
        <v>0.418</v>
      </c>
      <c r="H51" s="465">
        <v>7218</v>
      </c>
      <c r="I51" s="461">
        <v>30454</v>
      </c>
      <c r="J51" s="465">
        <v>19882</v>
      </c>
      <c r="K51" s="446"/>
    </row>
    <row r="52" spans="2:11" ht="19.5" customHeight="1">
      <c r="B52" s="36"/>
      <c r="C52" s="361" t="s">
        <v>192</v>
      </c>
      <c r="D52" s="363">
        <v>-7.910319031269442</v>
      </c>
      <c r="E52" s="363">
        <v>5.4132062640837475</v>
      </c>
      <c r="F52" s="363">
        <v>2.9526825384599276</v>
      </c>
      <c r="G52" s="363">
        <v>1.4563106796116498</v>
      </c>
      <c r="H52" s="363">
        <v>3.64732912119472</v>
      </c>
      <c r="I52" s="363">
        <v>1.9073751840449793</v>
      </c>
      <c r="J52" s="363">
        <v>6.9672351643621955</v>
      </c>
      <c r="K52" s="446"/>
    </row>
    <row r="53" spans="2:11" ht="19.5" customHeight="1">
      <c r="B53" s="20"/>
      <c r="C53" s="329" t="s">
        <v>375</v>
      </c>
      <c r="D53" s="19">
        <v>125280233832</v>
      </c>
      <c r="E53" s="51">
        <v>140596681846</v>
      </c>
      <c r="F53" s="59">
        <v>265876915678</v>
      </c>
      <c r="G53" s="342">
        <v>1</v>
      </c>
      <c r="H53" s="62">
        <v>3780</v>
      </c>
      <c r="I53" s="61">
        <v>26522</v>
      </c>
      <c r="J53" s="62">
        <v>6916</v>
      </c>
      <c r="K53" s="446"/>
    </row>
    <row r="54" spans="2:11" ht="19.5" customHeight="1">
      <c r="B54" s="18" t="s">
        <v>25</v>
      </c>
      <c r="C54" s="336" t="s">
        <v>887</v>
      </c>
      <c r="D54" s="461">
        <v>115576890739</v>
      </c>
      <c r="E54" s="465">
        <v>153863736166</v>
      </c>
      <c r="F54" s="467">
        <v>269440626905</v>
      </c>
      <c r="G54" s="464">
        <v>1</v>
      </c>
      <c r="H54" s="465">
        <v>3694</v>
      </c>
      <c r="I54" s="461">
        <v>27598</v>
      </c>
      <c r="J54" s="465">
        <v>7309</v>
      </c>
      <c r="K54" s="446"/>
    </row>
    <row r="55" spans="2:11" ht="19.5" customHeight="1">
      <c r="B55" s="99"/>
      <c r="C55" s="223" t="s">
        <v>192</v>
      </c>
      <c r="D55" s="344">
        <v>-7.745310490090662</v>
      </c>
      <c r="E55" s="221">
        <v>9.436249949719166</v>
      </c>
      <c r="F55" s="222">
        <v>1.340361278794111</v>
      </c>
      <c r="G55" s="364">
        <v>0</v>
      </c>
      <c r="H55" s="363">
        <v>-2.2751322751322745</v>
      </c>
      <c r="I55" s="362">
        <v>4.057009275318602</v>
      </c>
      <c r="J55" s="363">
        <v>5.682475419317523</v>
      </c>
      <c r="K55" s="15"/>
    </row>
    <row r="56" spans="2:12" ht="19.5" customHeight="1">
      <c r="B56" s="111"/>
      <c r="C56" s="487" t="s">
        <v>99</v>
      </c>
      <c r="D56" s="82">
        <v>0.429</v>
      </c>
      <c r="E56" s="82">
        <v>0.571</v>
      </c>
      <c r="F56" s="82">
        <v>1</v>
      </c>
      <c r="G56" s="113"/>
      <c r="H56" s="80"/>
      <c r="I56" s="80"/>
      <c r="J56" s="80"/>
      <c r="K56" s="15"/>
      <c r="L56" s="470"/>
    </row>
    <row r="57" ht="19.5" customHeight="1">
      <c r="B57" s="452" t="s">
        <v>191</v>
      </c>
    </row>
    <row r="58" ht="12">
      <c r="G58" s="159"/>
    </row>
    <row r="59" ht="17.25">
      <c r="J59" s="470"/>
    </row>
    <row r="60" spans="3:6" ht="18.75">
      <c r="C60" s="516"/>
      <c r="D60" s="830"/>
      <c r="E60" s="830"/>
      <c r="F60" s="830"/>
    </row>
    <row r="61" spans="3:6" ht="18.75">
      <c r="C61" s="516"/>
      <c r="D61" s="830"/>
      <c r="E61" s="830"/>
      <c r="F61" s="830"/>
    </row>
    <row r="62" spans="3:6" ht="18.75">
      <c r="C62" s="516"/>
      <c r="D62" s="830"/>
      <c r="E62" s="830"/>
      <c r="F62" s="830"/>
    </row>
    <row r="63" spans="3:6" ht="18.75">
      <c r="C63" s="516"/>
      <c r="D63" s="831"/>
      <c r="E63" s="831"/>
      <c r="F63" s="831"/>
    </row>
    <row r="64" spans="3:6" ht="18.75">
      <c r="C64" s="516"/>
      <c r="D64" s="579"/>
      <c r="E64" s="579"/>
      <c r="F64" s="579"/>
    </row>
    <row r="74" ht="12">
      <c r="G74" s="16" t="s">
        <v>195</v>
      </c>
    </row>
    <row r="80" spans="2:9" s="14" customFormat="1" ht="19.5" customHeight="1">
      <c r="B80" s="438" t="s">
        <v>186</v>
      </c>
      <c r="C80" s="1199" t="s">
        <v>197</v>
      </c>
      <c r="D80" s="1199"/>
      <c r="E80" s="1199"/>
      <c r="F80" s="1199"/>
      <c r="G80" s="1199"/>
      <c r="H80" s="1199"/>
      <c r="I80" s="1199"/>
    </row>
    <row r="81" spans="2:9" s="14" customFormat="1" ht="19.5" customHeight="1">
      <c r="B81" s="438" t="s">
        <v>183</v>
      </c>
      <c r="C81" s="1185" t="s">
        <v>199</v>
      </c>
      <c r="D81" s="1185"/>
      <c r="E81" s="1185"/>
      <c r="F81" s="1185"/>
      <c r="G81" s="1185"/>
      <c r="H81" s="1185"/>
      <c r="I81" s="1185"/>
    </row>
    <row r="82" spans="2:9" s="14" customFormat="1" ht="19.5" customHeight="1">
      <c r="B82" s="435"/>
      <c r="C82" s="1185"/>
      <c r="D82" s="1185"/>
      <c r="E82" s="1185"/>
      <c r="F82" s="1185"/>
      <c r="G82" s="1185"/>
      <c r="H82" s="1185"/>
      <c r="I82" s="1185"/>
    </row>
    <row r="83" spans="2:9" s="14" customFormat="1" ht="19.5" customHeight="1">
      <c r="B83" s="435"/>
      <c r="C83" s="1185"/>
      <c r="D83" s="1185"/>
      <c r="E83" s="1185"/>
      <c r="F83" s="1185"/>
      <c r="G83" s="1185"/>
      <c r="H83" s="1185"/>
      <c r="I83" s="1185"/>
    </row>
  </sheetData>
  <sheetProtection/>
  <mergeCells count="4">
    <mergeCell ref="E35:E36"/>
    <mergeCell ref="H35:J36"/>
    <mergeCell ref="C80:I80"/>
    <mergeCell ref="C81:I8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7"/>
  <sheetViews>
    <sheetView view="pageBreakPreview" zoomScale="75" zoomScaleNormal="75" zoomScaleSheetLayoutView="75" zoomScalePageLayoutView="0" workbookViewId="0" topLeftCell="A19">
      <selection activeCell="A3" sqref="A3:K5"/>
    </sheetView>
  </sheetViews>
  <sheetFormatPr defaultColWidth="11.375" defaultRowHeight="12.75" customHeight="1"/>
  <cols>
    <col min="1" max="1" width="7.375" style="3" customWidth="1"/>
    <col min="2" max="2" width="15.25390625" style="4" customWidth="1"/>
    <col min="3" max="3" width="41.75390625" style="1" customWidth="1"/>
    <col min="4" max="7" width="17.75390625" style="2" customWidth="1"/>
    <col min="8" max="8" width="17.25390625" style="2" customWidth="1"/>
    <col min="9" max="9" width="16.625" style="3" customWidth="1"/>
    <col min="10" max="10" width="14.875" style="3" customWidth="1"/>
    <col min="11" max="11" width="16.75390625" style="3" customWidth="1"/>
    <col min="12" max="12" width="11.375" style="3" customWidth="1"/>
    <col min="13" max="13" width="15.00390625" style="3" customWidth="1"/>
    <col min="14" max="16384" width="11.375" style="3" customWidth="1"/>
  </cols>
  <sheetData>
    <row r="1" spans="1:8" ht="14.25">
      <c r="A1" s="1214" t="s">
        <v>135</v>
      </c>
      <c r="B1" s="1214"/>
      <c r="C1" s="1214"/>
      <c r="D1" s="1214"/>
      <c r="E1" s="1214"/>
      <c r="F1" s="1214"/>
      <c r="G1" s="595"/>
      <c r="H1" s="3"/>
    </row>
    <row r="2" spans="1:11" ht="15" thickBot="1">
      <c r="A2" s="595"/>
      <c r="B2" s="595"/>
      <c r="C2" s="595"/>
      <c r="D2" s="595"/>
      <c r="E2" s="595"/>
      <c r="F2" s="595"/>
      <c r="G2" s="595"/>
      <c r="H2" s="3"/>
      <c r="K2" s="511" t="s">
        <v>139</v>
      </c>
    </row>
    <row r="3" spans="1:11" ht="14.25">
      <c r="A3" s="836"/>
      <c r="B3" s="837"/>
      <c r="C3" s="838"/>
      <c r="D3" s="839"/>
      <c r="E3" s="840"/>
      <c r="F3" s="840"/>
      <c r="G3" s="841"/>
      <c r="H3" s="842"/>
      <c r="I3" s="843"/>
      <c r="J3" s="844"/>
      <c r="K3" s="844"/>
    </row>
    <row r="4" spans="1:11" ht="14.25">
      <c r="A4" s="845" t="s">
        <v>383</v>
      </c>
      <c r="B4" s="846" t="s">
        <v>384</v>
      </c>
      <c r="C4" s="845" t="s">
        <v>78</v>
      </c>
      <c r="D4" s="847" t="s">
        <v>178</v>
      </c>
      <c r="E4" s="848" t="s">
        <v>180</v>
      </c>
      <c r="F4" s="848" t="s">
        <v>179</v>
      </c>
      <c r="G4" s="849" t="s">
        <v>886</v>
      </c>
      <c r="H4" s="850" t="s">
        <v>385</v>
      </c>
      <c r="I4" s="846" t="s">
        <v>386</v>
      </c>
      <c r="J4" s="851" t="s">
        <v>387</v>
      </c>
      <c r="K4" s="851" t="s">
        <v>388</v>
      </c>
    </row>
    <row r="5" spans="1:11" ht="15" thickBot="1">
      <c r="A5" s="879"/>
      <c r="B5" s="880"/>
      <c r="C5" s="1172"/>
      <c r="D5" s="853"/>
      <c r="E5" s="854"/>
      <c r="F5" s="854"/>
      <c r="G5" s="1173"/>
      <c r="H5" s="1174"/>
      <c r="I5" s="1175"/>
      <c r="J5" s="1176"/>
      <c r="K5" s="1176"/>
    </row>
    <row r="6" spans="1:11" ht="14.25">
      <c r="A6" s="836">
        <v>1</v>
      </c>
      <c r="B6" s="837" t="s">
        <v>389</v>
      </c>
      <c r="C6" s="855" t="s">
        <v>390</v>
      </c>
      <c r="D6" s="856">
        <v>18957</v>
      </c>
      <c r="E6" s="857">
        <v>13597</v>
      </c>
      <c r="F6" s="857">
        <v>12231</v>
      </c>
      <c r="G6" s="858">
        <v>16535</v>
      </c>
      <c r="H6" s="859">
        <v>61320</v>
      </c>
      <c r="I6" s="860">
        <v>68906</v>
      </c>
      <c r="J6" s="861">
        <v>-7586</v>
      </c>
      <c r="K6" s="862">
        <v>0.8899079905958842</v>
      </c>
    </row>
    <row r="7" spans="1:11" ht="14.25">
      <c r="A7" s="863">
        <v>2</v>
      </c>
      <c r="B7" s="864" t="s">
        <v>389</v>
      </c>
      <c r="C7" s="865" t="s">
        <v>391</v>
      </c>
      <c r="D7" s="737">
        <v>16068</v>
      </c>
      <c r="E7" s="510">
        <v>21267</v>
      </c>
      <c r="F7" s="510">
        <v>32557</v>
      </c>
      <c r="G7" s="562">
        <v>17491</v>
      </c>
      <c r="H7" s="716">
        <v>87383</v>
      </c>
      <c r="I7" s="866">
        <v>85839</v>
      </c>
      <c r="J7" s="867">
        <v>1544</v>
      </c>
      <c r="K7" s="868">
        <v>1.017987162012605</v>
      </c>
    </row>
    <row r="8" spans="1:11" ht="14.25">
      <c r="A8" s="863">
        <v>3</v>
      </c>
      <c r="B8" s="864" t="s">
        <v>389</v>
      </c>
      <c r="C8" s="865" t="s">
        <v>392</v>
      </c>
      <c r="D8" s="737">
        <v>13135</v>
      </c>
      <c r="E8" s="510">
        <v>14860</v>
      </c>
      <c r="F8" s="510">
        <v>80214</v>
      </c>
      <c r="G8" s="562">
        <v>14519</v>
      </c>
      <c r="H8" s="716">
        <v>122728</v>
      </c>
      <c r="I8" s="866">
        <v>122569</v>
      </c>
      <c r="J8" s="867">
        <v>159</v>
      </c>
      <c r="K8" s="868">
        <v>1.0012972284998654</v>
      </c>
    </row>
    <row r="9" spans="1:11" ht="14.25">
      <c r="A9" s="863">
        <v>4</v>
      </c>
      <c r="B9" s="864" t="s">
        <v>389</v>
      </c>
      <c r="C9" s="865" t="s">
        <v>393</v>
      </c>
      <c r="D9" s="737">
        <v>28000</v>
      </c>
      <c r="E9" s="510">
        <v>23000</v>
      </c>
      <c r="F9" s="510">
        <v>17000</v>
      </c>
      <c r="G9" s="562">
        <v>17000</v>
      </c>
      <c r="H9" s="716">
        <v>85000</v>
      </c>
      <c r="I9" s="866">
        <v>150000</v>
      </c>
      <c r="J9" s="867">
        <v>-65000</v>
      </c>
      <c r="K9" s="868">
        <v>0.5666666666666667</v>
      </c>
    </row>
    <row r="10" spans="1:11" ht="14.25">
      <c r="A10" s="863">
        <v>5</v>
      </c>
      <c r="B10" s="864" t="s">
        <v>389</v>
      </c>
      <c r="C10" s="865" t="s">
        <v>394</v>
      </c>
      <c r="D10" s="737">
        <v>43868</v>
      </c>
      <c r="E10" s="510">
        <v>67958</v>
      </c>
      <c r="F10" s="510">
        <v>82646</v>
      </c>
      <c r="G10" s="562">
        <v>52053</v>
      </c>
      <c r="H10" s="716">
        <v>246525</v>
      </c>
      <c r="I10" s="866">
        <v>231348</v>
      </c>
      <c r="J10" s="867">
        <v>15177</v>
      </c>
      <c r="K10" s="868">
        <v>1.0656024690077286</v>
      </c>
    </row>
    <row r="11" spans="1:11" ht="14.25">
      <c r="A11" s="863">
        <v>6</v>
      </c>
      <c r="B11" s="864" t="s">
        <v>389</v>
      </c>
      <c r="C11" s="865" t="s">
        <v>395</v>
      </c>
      <c r="D11" s="737">
        <v>67730</v>
      </c>
      <c r="E11" s="510">
        <v>15520</v>
      </c>
      <c r="F11" s="510">
        <v>16862</v>
      </c>
      <c r="G11" s="562">
        <v>18402</v>
      </c>
      <c r="H11" s="716">
        <v>118514</v>
      </c>
      <c r="I11" s="866">
        <v>117248</v>
      </c>
      <c r="J11" s="867">
        <v>1266</v>
      </c>
      <c r="K11" s="868">
        <v>1.0107976255458515</v>
      </c>
    </row>
    <row r="12" spans="1:11" ht="14.25">
      <c r="A12" s="863">
        <v>7</v>
      </c>
      <c r="B12" s="864" t="s">
        <v>389</v>
      </c>
      <c r="C12" s="865" t="s">
        <v>396</v>
      </c>
      <c r="D12" s="737">
        <v>43417</v>
      </c>
      <c r="E12" s="510">
        <v>52510</v>
      </c>
      <c r="F12" s="510">
        <v>63082</v>
      </c>
      <c r="G12" s="562">
        <v>58709</v>
      </c>
      <c r="H12" s="716">
        <v>217718</v>
      </c>
      <c r="I12" s="866">
        <v>201140</v>
      </c>
      <c r="J12" s="867">
        <v>16578</v>
      </c>
      <c r="K12" s="868">
        <v>1.082420204832455</v>
      </c>
    </row>
    <row r="13" spans="1:11" ht="14.25">
      <c r="A13" s="863">
        <v>8</v>
      </c>
      <c r="B13" s="864" t="s">
        <v>389</v>
      </c>
      <c r="C13" s="865" t="s">
        <v>397</v>
      </c>
      <c r="D13" s="737">
        <v>45000</v>
      </c>
      <c r="E13" s="510">
        <v>45000</v>
      </c>
      <c r="F13" s="510">
        <v>45000</v>
      </c>
      <c r="G13" s="562">
        <v>50000</v>
      </c>
      <c r="H13" s="716">
        <v>185000</v>
      </c>
      <c r="I13" s="866">
        <v>240000</v>
      </c>
      <c r="J13" s="867">
        <v>-55000</v>
      </c>
      <c r="K13" s="868">
        <v>0.7708333333333334</v>
      </c>
    </row>
    <row r="14" spans="1:11" ht="14.25">
      <c r="A14" s="863">
        <v>9</v>
      </c>
      <c r="B14" s="864" t="s">
        <v>389</v>
      </c>
      <c r="C14" s="865" t="s">
        <v>398</v>
      </c>
      <c r="D14" s="737">
        <v>36744</v>
      </c>
      <c r="E14" s="510">
        <v>69751</v>
      </c>
      <c r="F14" s="510">
        <v>38330</v>
      </c>
      <c r="G14" s="562">
        <v>51526</v>
      </c>
      <c r="H14" s="716">
        <v>196351</v>
      </c>
      <c r="I14" s="866">
        <v>189527</v>
      </c>
      <c r="J14" s="867">
        <v>6824</v>
      </c>
      <c r="K14" s="868">
        <v>1.036005424029294</v>
      </c>
    </row>
    <row r="15" spans="1:11" ht="14.25">
      <c r="A15" s="863">
        <v>10</v>
      </c>
      <c r="B15" s="864" t="s">
        <v>389</v>
      </c>
      <c r="C15" s="865" t="s">
        <v>399</v>
      </c>
      <c r="D15" s="737">
        <v>32017</v>
      </c>
      <c r="E15" s="510">
        <v>31116</v>
      </c>
      <c r="F15" s="510">
        <v>33633</v>
      </c>
      <c r="G15" s="562">
        <v>35697</v>
      </c>
      <c r="H15" s="716">
        <v>132463</v>
      </c>
      <c r="I15" s="866">
        <v>133591</v>
      </c>
      <c r="J15" s="867">
        <v>-1128</v>
      </c>
      <c r="K15" s="868">
        <v>0.9915563174165924</v>
      </c>
    </row>
    <row r="16" spans="1:11" ht="14.25">
      <c r="A16" s="863">
        <v>11</v>
      </c>
      <c r="B16" s="864" t="s">
        <v>389</v>
      </c>
      <c r="C16" s="865" t="s">
        <v>400</v>
      </c>
      <c r="D16" s="737">
        <v>93142</v>
      </c>
      <c r="E16" s="510">
        <v>112035</v>
      </c>
      <c r="F16" s="510">
        <v>76716</v>
      </c>
      <c r="G16" s="562">
        <v>95755</v>
      </c>
      <c r="H16" s="716">
        <v>377648</v>
      </c>
      <c r="I16" s="866">
        <v>395086</v>
      </c>
      <c r="J16" s="867">
        <v>-17438</v>
      </c>
      <c r="K16" s="868">
        <v>0.9558627741808112</v>
      </c>
    </row>
    <row r="17" spans="1:11" ht="14.25">
      <c r="A17" s="863">
        <v>12</v>
      </c>
      <c r="B17" s="864" t="s">
        <v>389</v>
      </c>
      <c r="C17" s="865" t="s">
        <v>401</v>
      </c>
      <c r="D17" s="737">
        <v>106494</v>
      </c>
      <c r="E17" s="510">
        <v>184665</v>
      </c>
      <c r="F17" s="510">
        <v>142425</v>
      </c>
      <c r="G17" s="562">
        <v>110815</v>
      </c>
      <c r="H17" s="716">
        <v>544399</v>
      </c>
      <c r="I17" s="866">
        <v>515030</v>
      </c>
      <c r="J17" s="867">
        <v>29369</v>
      </c>
      <c r="K17" s="868">
        <v>1.0570238626876105</v>
      </c>
    </row>
    <row r="18" spans="1:11" ht="14.25">
      <c r="A18" s="863">
        <v>13</v>
      </c>
      <c r="B18" s="864" t="s">
        <v>389</v>
      </c>
      <c r="C18" s="865" t="s">
        <v>402</v>
      </c>
      <c r="D18" s="737">
        <v>173843</v>
      </c>
      <c r="E18" s="510">
        <v>271715</v>
      </c>
      <c r="F18" s="510">
        <v>338799</v>
      </c>
      <c r="G18" s="562">
        <v>226399</v>
      </c>
      <c r="H18" s="716">
        <v>1010756</v>
      </c>
      <c r="I18" s="866">
        <v>930125</v>
      </c>
      <c r="J18" s="867">
        <v>80631</v>
      </c>
      <c r="K18" s="868">
        <v>1.086688348340277</v>
      </c>
    </row>
    <row r="19" spans="1:11" ht="14.25">
      <c r="A19" s="863">
        <v>14</v>
      </c>
      <c r="B19" s="864" t="s">
        <v>389</v>
      </c>
      <c r="C19" s="865" t="s">
        <v>403</v>
      </c>
      <c r="D19" s="737">
        <v>1172000</v>
      </c>
      <c r="E19" s="510">
        <v>134500</v>
      </c>
      <c r="F19" s="510">
        <v>59000</v>
      </c>
      <c r="G19" s="562">
        <v>131000</v>
      </c>
      <c r="H19" s="716">
        <v>1496500</v>
      </c>
      <c r="I19" s="866">
        <v>1496500</v>
      </c>
      <c r="J19" s="867">
        <v>0</v>
      </c>
      <c r="K19" s="868">
        <v>1</v>
      </c>
    </row>
    <row r="20" spans="1:11" ht="14.25">
      <c r="A20" s="863">
        <v>15</v>
      </c>
      <c r="B20" s="864" t="s">
        <v>389</v>
      </c>
      <c r="C20" s="865" t="s">
        <v>404</v>
      </c>
      <c r="D20" s="737">
        <v>210749</v>
      </c>
      <c r="E20" s="510">
        <v>408446</v>
      </c>
      <c r="F20" s="510">
        <v>411172</v>
      </c>
      <c r="G20" s="562">
        <v>285304</v>
      </c>
      <c r="H20" s="716">
        <v>1315671</v>
      </c>
      <c r="I20" s="866">
        <v>1207410</v>
      </c>
      <c r="J20" s="867">
        <v>108261</v>
      </c>
      <c r="K20" s="868">
        <v>1.0896638258752205</v>
      </c>
    </row>
    <row r="21" spans="1:11" ht="14.25">
      <c r="A21" s="863">
        <v>16</v>
      </c>
      <c r="B21" s="864" t="s">
        <v>389</v>
      </c>
      <c r="C21" s="865" t="s">
        <v>405</v>
      </c>
      <c r="D21" s="737">
        <v>0</v>
      </c>
      <c r="E21" s="510">
        <v>25262</v>
      </c>
      <c r="F21" s="510">
        <v>69793</v>
      </c>
      <c r="G21" s="562">
        <v>7659</v>
      </c>
      <c r="H21" s="716">
        <v>102714</v>
      </c>
      <c r="I21" s="866">
        <v>96341</v>
      </c>
      <c r="J21" s="867">
        <v>6373</v>
      </c>
      <c r="K21" s="868">
        <v>1.0661504447742913</v>
      </c>
    </row>
    <row r="22" spans="1:11" ht="15" thickBot="1">
      <c r="A22" s="869">
        <v>17</v>
      </c>
      <c r="B22" s="870" t="s">
        <v>389</v>
      </c>
      <c r="C22" s="871" t="s">
        <v>406</v>
      </c>
      <c r="D22" s="872">
        <v>24757</v>
      </c>
      <c r="E22" s="873">
        <v>32794</v>
      </c>
      <c r="F22" s="873">
        <v>48021</v>
      </c>
      <c r="G22" s="874">
        <v>42136</v>
      </c>
      <c r="H22" s="875">
        <v>147708</v>
      </c>
      <c r="I22" s="876">
        <v>126414</v>
      </c>
      <c r="J22" s="877">
        <v>21294</v>
      </c>
      <c r="K22" s="878">
        <v>1.1684465328207319</v>
      </c>
    </row>
    <row r="23" spans="1:13" ht="15.75" thickBot="1" thickTop="1">
      <c r="A23" s="879"/>
      <c r="B23" s="880"/>
      <c r="C23" s="881" t="s">
        <v>40</v>
      </c>
      <c r="D23" s="882">
        <v>2125921</v>
      </c>
      <c r="E23" s="883">
        <v>1523996</v>
      </c>
      <c r="F23" s="883">
        <v>1567481</v>
      </c>
      <c r="G23" s="884">
        <v>1231000</v>
      </c>
      <c r="H23" s="885">
        <v>6448398</v>
      </c>
      <c r="I23" s="886">
        <v>6307074</v>
      </c>
      <c r="J23" s="887">
        <v>141324</v>
      </c>
      <c r="K23" s="888">
        <v>1.0224072208444042</v>
      </c>
      <c r="L23" s="594"/>
      <c r="M23" s="592"/>
    </row>
    <row r="24" spans="1:11" ht="14.25">
      <c r="A24" s="889">
        <v>18</v>
      </c>
      <c r="B24" s="890" t="s">
        <v>407</v>
      </c>
      <c r="C24" s="526" t="s">
        <v>408</v>
      </c>
      <c r="D24" s="891">
        <v>33321</v>
      </c>
      <c r="E24" s="892">
        <v>32323</v>
      </c>
      <c r="F24" s="892">
        <v>26097</v>
      </c>
      <c r="G24" s="893">
        <v>31087</v>
      </c>
      <c r="H24" s="894">
        <v>122828</v>
      </c>
      <c r="I24" s="895">
        <v>150364</v>
      </c>
      <c r="J24" s="896">
        <v>-27536</v>
      </c>
      <c r="K24" s="897">
        <v>0.8168710595621292</v>
      </c>
    </row>
    <row r="25" spans="1:11" ht="14.25">
      <c r="A25" s="863">
        <v>19</v>
      </c>
      <c r="B25" s="864" t="s">
        <v>407</v>
      </c>
      <c r="C25" s="865" t="s">
        <v>409</v>
      </c>
      <c r="D25" s="737">
        <v>55985</v>
      </c>
      <c r="E25" s="510">
        <v>48538</v>
      </c>
      <c r="F25" s="510">
        <v>43037</v>
      </c>
      <c r="G25" s="562">
        <v>50027</v>
      </c>
      <c r="H25" s="716">
        <v>197587</v>
      </c>
      <c r="I25" s="866">
        <v>201288</v>
      </c>
      <c r="J25" s="867">
        <v>-3701</v>
      </c>
      <c r="K25" s="868">
        <v>0.9816134096419061</v>
      </c>
    </row>
    <row r="26" spans="1:11" ht="15" thickBot="1">
      <c r="A26" s="898">
        <v>20</v>
      </c>
      <c r="B26" s="899" t="s">
        <v>407</v>
      </c>
      <c r="C26" s="900" t="s">
        <v>410</v>
      </c>
      <c r="D26" s="901">
        <v>1746</v>
      </c>
      <c r="E26" s="902">
        <v>7890</v>
      </c>
      <c r="F26" s="902">
        <v>1196</v>
      </c>
      <c r="G26" s="903">
        <v>1512</v>
      </c>
      <c r="H26" s="904">
        <v>12344</v>
      </c>
      <c r="I26" s="905">
        <v>13379</v>
      </c>
      <c r="J26" s="906">
        <v>-1035</v>
      </c>
      <c r="K26" s="907">
        <v>0.922639958143359</v>
      </c>
    </row>
    <row r="27" spans="1:13" ht="15.75" thickBot="1" thickTop="1">
      <c r="A27" s="908"/>
      <c r="B27" s="909"/>
      <c r="C27" s="910" t="s">
        <v>40</v>
      </c>
      <c r="D27" s="911">
        <v>91052</v>
      </c>
      <c r="E27" s="912">
        <v>88751</v>
      </c>
      <c r="F27" s="912">
        <v>70330</v>
      </c>
      <c r="G27" s="913">
        <v>82626</v>
      </c>
      <c r="H27" s="914">
        <v>332759</v>
      </c>
      <c r="I27" s="915">
        <v>365031</v>
      </c>
      <c r="J27" s="916">
        <v>-32272</v>
      </c>
      <c r="K27" s="917">
        <v>0.9115910703474499</v>
      </c>
      <c r="L27" s="594"/>
      <c r="M27" s="592"/>
    </row>
    <row r="28" spans="1:11" ht="14.25">
      <c r="A28" s="889">
        <v>21</v>
      </c>
      <c r="B28" s="889" t="s">
        <v>411</v>
      </c>
      <c r="C28" s="526" t="s">
        <v>201</v>
      </c>
      <c r="D28" s="891">
        <v>7253</v>
      </c>
      <c r="E28" s="892">
        <v>10648</v>
      </c>
      <c r="F28" s="892">
        <v>8934</v>
      </c>
      <c r="G28" s="893">
        <v>9296</v>
      </c>
      <c r="H28" s="894">
        <v>36131</v>
      </c>
      <c r="I28" s="895">
        <v>34809</v>
      </c>
      <c r="J28" s="896">
        <v>1322</v>
      </c>
      <c r="K28" s="897">
        <v>1.0379786836737626</v>
      </c>
    </row>
    <row r="29" spans="1:11" ht="14.25">
      <c r="A29" s="863">
        <v>22</v>
      </c>
      <c r="B29" s="863" t="s">
        <v>411</v>
      </c>
      <c r="C29" s="865" t="s">
        <v>202</v>
      </c>
      <c r="D29" s="737">
        <v>17995</v>
      </c>
      <c r="E29" s="510">
        <v>29390</v>
      </c>
      <c r="F29" s="510">
        <v>15855</v>
      </c>
      <c r="G29" s="562">
        <v>17809</v>
      </c>
      <c r="H29" s="716">
        <v>81049</v>
      </c>
      <c r="I29" s="866">
        <v>88111</v>
      </c>
      <c r="J29" s="867">
        <v>-7062</v>
      </c>
      <c r="K29" s="868">
        <v>0.9198510969118499</v>
      </c>
    </row>
    <row r="30" spans="1:11" ht="14.25">
      <c r="A30" s="863">
        <v>23</v>
      </c>
      <c r="B30" s="863" t="s">
        <v>411</v>
      </c>
      <c r="C30" s="865" t="s">
        <v>203</v>
      </c>
      <c r="D30" s="737">
        <v>23769</v>
      </c>
      <c r="E30" s="510">
        <v>29129</v>
      </c>
      <c r="F30" s="510">
        <v>43906</v>
      </c>
      <c r="G30" s="562">
        <v>24275</v>
      </c>
      <c r="H30" s="716">
        <v>121079</v>
      </c>
      <c r="I30" s="866">
        <v>123667</v>
      </c>
      <c r="J30" s="867">
        <v>-2588</v>
      </c>
      <c r="K30" s="868">
        <v>0.9790728326877826</v>
      </c>
    </row>
    <row r="31" spans="1:11" ht="14.25">
      <c r="A31" s="863">
        <v>24</v>
      </c>
      <c r="B31" s="863" t="s">
        <v>411</v>
      </c>
      <c r="C31" s="865" t="s">
        <v>412</v>
      </c>
      <c r="D31" s="737">
        <v>20770</v>
      </c>
      <c r="E31" s="510">
        <v>26401</v>
      </c>
      <c r="F31" s="510">
        <v>79719</v>
      </c>
      <c r="G31" s="562">
        <v>21453</v>
      </c>
      <c r="H31" s="716">
        <v>148343</v>
      </c>
      <c r="I31" s="866">
        <v>166644</v>
      </c>
      <c r="J31" s="867">
        <v>-18301</v>
      </c>
      <c r="K31" s="868">
        <v>0.890179064352752</v>
      </c>
    </row>
    <row r="32" spans="1:11" ht="14.25">
      <c r="A32" s="863">
        <v>25</v>
      </c>
      <c r="B32" s="863" t="s">
        <v>411</v>
      </c>
      <c r="C32" s="918" t="s">
        <v>204</v>
      </c>
      <c r="D32" s="737">
        <v>80083</v>
      </c>
      <c r="E32" s="510">
        <v>97778</v>
      </c>
      <c r="F32" s="510">
        <v>65355</v>
      </c>
      <c r="G32" s="562">
        <v>83413</v>
      </c>
      <c r="H32" s="716">
        <v>326629</v>
      </c>
      <c r="I32" s="866">
        <v>303432</v>
      </c>
      <c r="J32" s="867">
        <v>23197</v>
      </c>
      <c r="K32" s="868">
        <v>1.0764487595243746</v>
      </c>
    </row>
    <row r="33" spans="1:11" ht="14.25">
      <c r="A33" s="863">
        <v>26</v>
      </c>
      <c r="B33" s="863" t="s">
        <v>411</v>
      </c>
      <c r="C33" s="918" t="s">
        <v>205</v>
      </c>
      <c r="D33" s="737">
        <v>90048</v>
      </c>
      <c r="E33" s="510">
        <v>100138</v>
      </c>
      <c r="F33" s="510">
        <v>215804</v>
      </c>
      <c r="G33" s="562">
        <v>92528</v>
      </c>
      <c r="H33" s="716">
        <v>498518</v>
      </c>
      <c r="I33" s="866">
        <v>460245</v>
      </c>
      <c r="J33" s="867">
        <v>38273</v>
      </c>
      <c r="K33" s="868">
        <v>1.0831578833012852</v>
      </c>
    </row>
    <row r="34" spans="1:11" ht="14.25">
      <c r="A34" s="863">
        <v>27</v>
      </c>
      <c r="B34" s="863" t="s">
        <v>411</v>
      </c>
      <c r="C34" s="918" t="s">
        <v>206</v>
      </c>
      <c r="D34" s="737">
        <v>853384</v>
      </c>
      <c r="E34" s="510">
        <v>1101003</v>
      </c>
      <c r="F34" s="510">
        <v>1619609</v>
      </c>
      <c r="G34" s="562">
        <v>934830</v>
      </c>
      <c r="H34" s="716">
        <v>4508826</v>
      </c>
      <c r="I34" s="866">
        <v>4141275</v>
      </c>
      <c r="J34" s="867">
        <v>367551</v>
      </c>
      <c r="K34" s="868">
        <v>1.0887531013999312</v>
      </c>
    </row>
    <row r="35" spans="1:11" ht="14.25">
      <c r="A35" s="863">
        <v>28</v>
      </c>
      <c r="B35" s="863" t="s">
        <v>411</v>
      </c>
      <c r="C35" s="918" t="s">
        <v>207</v>
      </c>
      <c r="D35" s="919">
        <v>0</v>
      </c>
      <c r="E35" s="920">
        <v>4864</v>
      </c>
      <c r="F35" s="920">
        <v>16510</v>
      </c>
      <c r="G35" s="921">
        <v>2451</v>
      </c>
      <c r="H35" s="922">
        <v>23825</v>
      </c>
      <c r="I35" s="866">
        <v>25029</v>
      </c>
      <c r="J35" s="867">
        <v>-1204</v>
      </c>
      <c r="K35" s="868">
        <v>0.9518958008709897</v>
      </c>
    </row>
    <row r="36" spans="1:11" ht="14.25">
      <c r="A36" s="863">
        <v>29</v>
      </c>
      <c r="B36" s="863" t="s">
        <v>411</v>
      </c>
      <c r="C36" s="971" t="s">
        <v>381</v>
      </c>
      <c r="D36" s="737">
        <v>6762</v>
      </c>
      <c r="E36" s="510">
        <v>9860</v>
      </c>
      <c r="F36" s="510">
        <v>5994</v>
      </c>
      <c r="G36" s="562">
        <v>7713</v>
      </c>
      <c r="H36" s="716">
        <v>30329</v>
      </c>
      <c r="I36" s="1131" t="s">
        <v>80</v>
      </c>
      <c r="J36" s="1132">
        <v>30329</v>
      </c>
      <c r="K36" s="1133" t="s">
        <v>80</v>
      </c>
    </row>
    <row r="37" spans="1:11" ht="14.25">
      <c r="A37" s="863">
        <v>30</v>
      </c>
      <c r="B37" s="863" t="s">
        <v>411</v>
      </c>
      <c r="C37" s="971" t="s">
        <v>413</v>
      </c>
      <c r="D37" s="737">
        <v>3713</v>
      </c>
      <c r="E37" s="510">
        <v>6863</v>
      </c>
      <c r="F37" s="510">
        <v>5123</v>
      </c>
      <c r="G37" s="562">
        <v>5898</v>
      </c>
      <c r="H37" s="716">
        <v>21597</v>
      </c>
      <c r="I37" s="1131" t="s">
        <v>80</v>
      </c>
      <c r="J37" s="1132">
        <v>21597</v>
      </c>
      <c r="K37" s="1133" t="s">
        <v>80</v>
      </c>
    </row>
    <row r="38" spans="1:11" ht="15" thickBot="1">
      <c r="A38" s="869">
        <v>31</v>
      </c>
      <c r="B38" s="869" t="s">
        <v>411</v>
      </c>
      <c r="C38" s="1134" t="s">
        <v>414</v>
      </c>
      <c r="D38" s="872">
        <v>8538</v>
      </c>
      <c r="E38" s="873">
        <v>10817</v>
      </c>
      <c r="F38" s="873">
        <v>8465</v>
      </c>
      <c r="G38" s="874">
        <v>10094</v>
      </c>
      <c r="H38" s="875">
        <v>37914</v>
      </c>
      <c r="I38" s="1135" t="s">
        <v>80</v>
      </c>
      <c r="J38" s="1136">
        <v>37914</v>
      </c>
      <c r="K38" s="1137" t="s">
        <v>80</v>
      </c>
    </row>
    <row r="39" spans="1:13" ht="15.75" thickBot="1" thickTop="1">
      <c r="A39" s="879"/>
      <c r="B39" s="879"/>
      <c r="C39" s="923" t="s">
        <v>40</v>
      </c>
      <c r="D39" s="882">
        <v>1112315</v>
      </c>
      <c r="E39" s="883">
        <v>1426891</v>
      </c>
      <c r="F39" s="883">
        <v>2085274</v>
      </c>
      <c r="G39" s="884">
        <v>1209760</v>
      </c>
      <c r="H39" s="885">
        <v>5834240</v>
      </c>
      <c r="I39" s="886">
        <v>5343212</v>
      </c>
      <c r="J39" s="887">
        <v>491028</v>
      </c>
      <c r="K39" s="888">
        <v>1.0918975327948808</v>
      </c>
      <c r="L39" s="594"/>
      <c r="M39" s="592"/>
    </row>
    <row r="40" spans="1:11" ht="14.25">
      <c r="A40" s="889">
        <v>32</v>
      </c>
      <c r="B40" s="924" t="s">
        <v>415</v>
      </c>
      <c r="C40" s="925" t="s">
        <v>416</v>
      </c>
      <c r="D40" s="926">
        <v>3300</v>
      </c>
      <c r="E40" s="927">
        <v>1610</v>
      </c>
      <c r="F40" s="927">
        <v>2230</v>
      </c>
      <c r="G40" s="928">
        <v>3680</v>
      </c>
      <c r="H40" s="929">
        <v>10820</v>
      </c>
      <c r="I40" s="895">
        <v>11130</v>
      </c>
      <c r="J40" s="896">
        <v>-310</v>
      </c>
      <c r="K40" s="897">
        <v>0.97214734950584</v>
      </c>
    </row>
    <row r="41" spans="1:11" ht="14.25">
      <c r="A41" s="863">
        <v>33</v>
      </c>
      <c r="B41" s="930" t="s">
        <v>415</v>
      </c>
      <c r="C41" s="865" t="s">
        <v>417</v>
      </c>
      <c r="D41" s="737">
        <v>7240</v>
      </c>
      <c r="E41" s="510">
        <v>7920</v>
      </c>
      <c r="F41" s="510">
        <v>5754</v>
      </c>
      <c r="G41" s="562">
        <v>11421</v>
      </c>
      <c r="H41" s="716">
        <v>32335</v>
      </c>
      <c r="I41" s="866">
        <v>35177</v>
      </c>
      <c r="J41" s="867">
        <v>-2842</v>
      </c>
      <c r="K41" s="868">
        <v>0.9192085737840066</v>
      </c>
    </row>
    <row r="42" spans="1:11" ht="14.25">
      <c r="A42" s="863">
        <v>34</v>
      </c>
      <c r="B42" s="930" t="s">
        <v>415</v>
      </c>
      <c r="C42" s="865" t="s">
        <v>215</v>
      </c>
      <c r="D42" s="737">
        <v>520</v>
      </c>
      <c r="E42" s="510">
        <v>2010</v>
      </c>
      <c r="F42" s="510">
        <v>8797</v>
      </c>
      <c r="G42" s="562">
        <v>1831</v>
      </c>
      <c r="H42" s="716">
        <v>13158</v>
      </c>
      <c r="I42" s="866">
        <v>12375</v>
      </c>
      <c r="J42" s="867">
        <v>783</v>
      </c>
      <c r="K42" s="868">
        <v>1.0632727272727274</v>
      </c>
    </row>
    <row r="43" spans="1:11" ht="14.25">
      <c r="A43" s="863">
        <v>35</v>
      </c>
      <c r="B43" s="930" t="s">
        <v>415</v>
      </c>
      <c r="C43" s="865" t="s">
        <v>216</v>
      </c>
      <c r="D43" s="737">
        <v>11240</v>
      </c>
      <c r="E43" s="510">
        <v>21390</v>
      </c>
      <c r="F43" s="510">
        <v>15660</v>
      </c>
      <c r="G43" s="562">
        <v>18282</v>
      </c>
      <c r="H43" s="716">
        <v>66572</v>
      </c>
      <c r="I43" s="866">
        <v>69138</v>
      </c>
      <c r="J43" s="867">
        <v>-2566</v>
      </c>
      <c r="K43" s="868">
        <v>0.962885822557783</v>
      </c>
    </row>
    <row r="44" spans="1:11" ht="15" thickBot="1">
      <c r="A44" s="898">
        <v>36</v>
      </c>
      <c r="B44" s="931" t="s">
        <v>415</v>
      </c>
      <c r="C44" s="932" t="s">
        <v>418</v>
      </c>
      <c r="D44" s="933">
        <v>31000</v>
      </c>
      <c r="E44" s="934">
        <v>39500</v>
      </c>
      <c r="F44" s="934">
        <v>38900</v>
      </c>
      <c r="G44" s="935">
        <v>43000</v>
      </c>
      <c r="H44" s="936">
        <v>152400</v>
      </c>
      <c r="I44" s="905">
        <v>157100</v>
      </c>
      <c r="J44" s="906">
        <v>-4700</v>
      </c>
      <c r="K44" s="907">
        <v>0.9700827498408657</v>
      </c>
    </row>
    <row r="45" spans="1:13" ht="15.75" thickBot="1" thickTop="1">
      <c r="A45" s="908"/>
      <c r="B45" s="937"/>
      <c r="C45" s="910" t="s">
        <v>40</v>
      </c>
      <c r="D45" s="911">
        <v>53300</v>
      </c>
      <c r="E45" s="912">
        <v>72430</v>
      </c>
      <c r="F45" s="912">
        <v>71341</v>
      </c>
      <c r="G45" s="913">
        <v>78214</v>
      </c>
      <c r="H45" s="914">
        <v>275285</v>
      </c>
      <c r="I45" s="915">
        <v>284920</v>
      </c>
      <c r="J45" s="916">
        <v>-9635</v>
      </c>
      <c r="K45" s="917">
        <v>0.9661834901024849</v>
      </c>
      <c r="M45" s="673"/>
    </row>
    <row r="46" spans="1:11" ht="14.25">
      <c r="A46" s="889">
        <v>37</v>
      </c>
      <c r="B46" s="889" t="s">
        <v>419</v>
      </c>
      <c r="C46" s="526" t="s">
        <v>218</v>
      </c>
      <c r="D46" s="891">
        <v>558</v>
      </c>
      <c r="E46" s="892">
        <v>2486</v>
      </c>
      <c r="F46" s="892">
        <v>7858</v>
      </c>
      <c r="G46" s="893">
        <v>2290</v>
      </c>
      <c r="H46" s="894">
        <v>13192</v>
      </c>
      <c r="I46" s="895">
        <v>14953</v>
      </c>
      <c r="J46" s="896">
        <v>-1761</v>
      </c>
      <c r="K46" s="897">
        <v>0.8822309904367016</v>
      </c>
    </row>
    <row r="47" spans="1:11" ht="14.25">
      <c r="A47" s="863">
        <v>38</v>
      </c>
      <c r="B47" s="863" t="s">
        <v>419</v>
      </c>
      <c r="C47" s="865" t="s">
        <v>420</v>
      </c>
      <c r="D47" s="737">
        <v>0</v>
      </c>
      <c r="E47" s="510">
        <v>0</v>
      </c>
      <c r="F47" s="510">
        <v>26644</v>
      </c>
      <c r="G47" s="562">
        <v>0</v>
      </c>
      <c r="H47" s="716">
        <v>26644</v>
      </c>
      <c r="I47" s="866">
        <v>40140</v>
      </c>
      <c r="J47" s="867">
        <v>-13496</v>
      </c>
      <c r="K47" s="868">
        <v>0.6637767812655705</v>
      </c>
    </row>
    <row r="48" spans="1:11" ht="14.25">
      <c r="A48" s="863">
        <v>39</v>
      </c>
      <c r="B48" s="863" t="s">
        <v>419</v>
      </c>
      <c r="C48" s="865" t="s">
        <v>421</v>
      </c>
      <c r="D48" s="737">
        <v>6168</v>
      </c>
      <c r="E48" s="510">
        <v>13338</v>
      </c>
      <c r="F48" s="510">
        <v>9799</v>
      </c>
      <c r="G48" s="562">
        <v>8986</v>
      </c>
      <c r="H48" s="716">
        <v>38291</v>
      </c>
      <c r="I48" s="866">
        <v>42125</v>
      </c>
      <c r="J48" s="867">
        <v>-3834</v>
      </c>
      <c r="K48" s="868">
        <v>0.9089851632047478</v>
      </c>
    </row>
    <row r="49" spans="1:11" ht="14.25">
      <c r="A49" s="863">
        <v>40</v>
      </c>
      <c r="B49" s="863" t="s">
        <v>419</v>
      </c>
      <c r="C49" s="865" t="s">
        <v>422</v>
      </c>
      <c r="D49" s="737">
        <v>20705</v>
      </c>
      <c r="E49" s="510">
        <v>24941</v>
      </c>
      <c r="F49" s="510">
        <v>22264</v>
      </c>
      <c r="G49" s="562">
        <v>19590</v>
      </c>
      <c r="H49" s="716">
        <v>87500</v>
      </c>
      <c r="I49" s="866">
        <v>90475</v>
      </c>
      <c r="J49" s="867">
        <v>-2975</v>
      </c>
      <c r="K49" s="868">
        <v>0.9671179883945842</v>
      </c>
    </row>
    <row r="50" spans="1:11" ht="14.25">
      <c r="A50" s="863">
        <v>41</v>
      </c>
      <c r="B50" s="863" t="s">
        <v>419</v>
      </c>
      <c r="C50" s="865" t="s">
        <v>423</v>
      </c>
      <c r="D50" s="737">
        <v>33000</v>
      </c>
      <c r="E50" s="510">
        <v>173000</v>
      </c>
      <c r="F50" s="510">
        <v>39500</v>
      </c>
      <c r="G50" s="562">
        <v>13000</v>
      </c>
      <c r="H50" s="716">
        <v>258500</v>
      </c>
      <c r="I50" s="866">
        <v>232000</v>
      </c>
      <c r="J50" s="867">
        <v>26500</v>
      </c>
      <c r="K50" s="868">
        <v>1.1142241379310345</v>
      </c>
    </row>
    <row r="51" spans="1:11" ht="15" thickBot="1">
      <c r="A51" s="898">
        <v>42</v>
      </c>
      <c r="B51" s="898" t="s">
        <v>419</v>
      </c>
      <c r="C51" s="938" t="s">
        <v>424</v>
      </c>
      <c r="D51" s="901">
        <v>52074</v>
      </c>
      <c r="E51" s="902">
        <v>98965</v>
      </c>
      <c r="F51" s="902">
        <v>87001</v>
      </c>
      <c r="G51" s="903">
        <v>122948</v>
      </c>
      <c r="H51" s="904">
        <v>360988</v>
      </c>
      <c r="I51" s="905">
        <v>345817</v>
      </c>
      <c r="J51" s="906">
        <v>15171</v>
      </c>
      <c r="K51" s="907">
        <v>1.0438700237408802</v>
      </c>
    </row>
    <row r="52" spans="1:11" ht="15.75" thickBot="1" thickTop="1">
      <c r="A52" s="908"/>
      <c r="B52" s="908"/>
      <c r="C52" s="939" t="s">
        <v>40</v>
      </c>
      <c r="D52" s="940">
        <v>112505</v>
      </c>
      <c r="E52" s="941">
        <v>312730</v>
      </c>
      <c r="F52" s="941">
        <v>193066</v>
      </c>
      <c r="G52" s="942">
        <v>166814</v>
      </c>
      <c r="H52" s="943">
        <v>785115</v>
      </c>
      <c r="I52" s="915">
        <v>765510</v>
      </c>
      <c r="J52" s="916">
        <v>19605</v>
      </c>
      <c r="K52" s="917">
        <v>1.025610377395462</v>
      </c>
    </row>
    <row r="53" spans="1:11" ht="15" thickBot="1">
      <c r="A53" s="944">
        <v>43</v>
      </c>
      <c r="B53" s="945" t="s">
        <v>425</v>
      </c>
      <c r="C53" s="946" t="s">
        <v>426</v>
      </c>
      <c r="D53" s="947">
        <v>5272</v>
      </c>
      <c r="E53" s="948">
        <v>7982</v>
      </c>
      <c r="F53" s="948">
        <v>9103</v>
      </c>
      <c r="G53" s="949">
        <v>5116</v>
      </c>
      <c r="H53" s="950">
        <v>27473</v>
      </c>
      <c r="I53" s="951">
        <v>30489</v>
      </c>
      <c r="J53" s="952">
        <v>-3016</v>
      </c>
      <c r="K53" s="953">
        <v>0.9010790777001542</v>
      </c>
    </row>
    <row r="54" spans="1:11" ht="15.75" thickBot="1" thickTop="1">
      <c r="A54" s="879"/>
      <c r="B54" s="954"/>
      <c r="C54" s="923" t="s">
        <v>40</v>
      </c>
      <c r="D54" s="955">
        <v>5272</v>
      </c>
      <c r="E54" s="956">
        <v>7982</v>
      </c>
      <c r="F54" s="956">
        <v>9103</v>
      </c>
      <c r="G54" s="957">
        <v>5116</v>
      </c>
      <c r="H54" s="958">
        <v>27473</v>
      </c>
      <c r="I54" s="886">
        <v>30489</v>
      </c>
      <c r="J54" s="887">
        <v>-3016</v>
      </c>
      <c r="K54" s="888">
        <v>0.9010790777001542</v>
      </c>
    </row>
    <row r="55" spans="1:11" ht="15" thickBot="1">
      <c r="A55" s="959"/>
      <c r="B55" s="960"/>
      <c r="C55" s="923" t="s">
        <v>427</v>
      </c>
      <c r="D55" s="955">
        <v>3500365</v>
      </c>
      <c r="E55" s="956">
        <v>3432780</v>
      </c>
      <c r="F55" s="956">
        <v>3996595</v>
      </c>
      <c r="G55" s="957">
        <v>2773530</v>
      </c>
      <c r="H55" s="958">
        <v>13703270</v>
      </c>
      <c r="I55" s="961">
        <v>13096236</v>
      </c>
      <c r="J55" s="962">
        <v>607034</v>
      </c>
      <c r="K55" s="963">
        <v>1.0463517914613023</v>
      </c>
    </row>
    <row r="56" spans="1:11" ht="14.25">
      <c r="A56" s="889">
        <v>44</v>
      </c>
      <c r="B56" s="964" t="s">
        <v>428</v>
      </c>
      <c r="C56" s="526" t="s">
        <v>429</v>
      </c>
      <c r="D56" s="891">
        <v>7341</v>
      </c>
      <c r="E56" s="892">
        <v>20610</v>
      </c>
      <c r="F56" s="892">
        <v>30148</v>
      </c>
      <c r="G56" s="893">
        <v>10859</v>
      </c>
      <c r="H56" s="894">
        <v>68958</v>
      </c>
      <c r="I56" s="895">
        <v>71802</v>
      </c>
      <c r="J56" s="896">
        <v>-2844</v>
      </c>
      <c r="K56" s="897">
        <v>0.9603910754575081</v>
      </c>
    </row>
    <row r="57" spans="1:11" ht="14.25">
      <c r="A57" s="863">
        <v>45</v>
      </c>
      <c r="B57" s="863" t="s">
        <v>428</v>
      </c>
      <c r="C57" s="865" t="s">
        <v>430</v>
      </c>
      <c r="D57" s="737">
        <v>8915</v>
      </c>
      <c r="E57" s="510">
        <v>25121</v>
      </c>
      <c r="F57" s="510">
        <v>19858</v>
      </c>
      <c r="G57" s="562">
        <v>18090</v>
      </c>
      <c r="H57" s="716">
        <v>71984</v>
      </c>
      <c r="I57" s="866">
        <v>68501</v>
      </c>
      <c r="J57" s="867">
        <v>3483</v>
      </c>
      <c r="K57" s="868">
        <v>1.0508459730514883</v>
      </c>
    </row>
    <row r="58" spans="1:11" ht="14.25">
      <c r="A58" s="863">
        <v>46</v>
      </c>
      <c r="B58" s="863" t="s">
        <v>428</v>
      </c>
      <c r="C58" s="865" t="s">
        <v>431</v>
      </c>
      <c r="D58" s="737">
        <v>4517</v>
      </c>
      <c r="E58" s="510">
        <v>10999</v>
      </c>
      <c r="F58" s="510">
        <v>13191</v>
      </c>
      <c r="G58" s="562">
        <v>6310</v>
      </c>
      <c r="H58" s="716">
        <v>35017</v>
      </c>
      <c r="I58" s="866">
        <v>44629</v>
      </c>
      <c r="J58" s="867">
        <v>-9612</v>
      </c>
      <c r="K58" s="868">
        <v>0.7846243473974321</v>
      </c>
    </row>
    <row r="59" spans="1:11" ht="14.25">
      <c r="A59" s="863">
        <v>47</v>
      </c>
      <c r="B59" s="863" t="s">
        <v>428</v>
      </c>
      <c r="C59" s="865" t="s">
        <v>432</v>
      </c>
      <c r="D59" s="737">
        <v>7454</v>
      </c>
      <c r="E59" s="510">
        <v>18956</v>
      </c>
      <c r="F59" s="510">
        <v>7283</v>
      </c>
      <c r="G59" s="562">
        <v>7502</v>
      </c>
      <c r="H59" s="716">
        <v>41195</v>
      </c>
      <c r="I59" s="866">
        <v>35949</v>
      </c>
      <c r="J59" s="867">
        <v>5246</v>
      </c>
      <c r="K59" s="868">
        <v>1.1459289549083425</v>
      </c>
    </row>
    <row r="60" spans="1:11" ht="14.25">
      <c r="A60" s="863">
        <v>48</v>
      </c>
      <c r="B60" s="863" t="s">
        <v>428</v>
      </c>
      <c r="C60" s="865" t="s">
        <v>220</v>
      </c>
      <c r="D60" s="737">
        <v>46679</v>
      </c>
      <c r="E60" s="510">
        <v>45082</v>
      </c>
      <c r="F60" s="510">
        <v>52843</v>
      </c>
      <c r="G60" s="562">
        <v>53888</v>
      </c>
      <c r="H60" s="716">
        <v>198492</v>
      </c>
      <c r="I60" s="866">
        <v>191160</v>
      </c>
      <c r="J60" s="867">
        <v>7332</v>
      </c>
      <c r="K60" s="868">
        <v>1.0383553044569993</v>
      </c>
    </row>
    <row r="61" spans="1:11" ht="14.25">
      <c r="A61" s="863">
        <v>49</v>
      </c>
      <c r="B61" s="863" t="s">
        <v>428</v>
      </c>
      <c r="C61" s="865" t="s">
        <v>433</v>
      </c>
      <c r="D61" s="737">
        <v>30857</v>
      </c>
      <c r="E61" s="510">
        <v>33332</v>
      </c>
      <c r="F61" s="510">
        <v>50947</v>
      </c>
      <c r="G61" s="562">
        <v>31262</v>
      </c>
      <c r="H61" s="716">
        <v>146398</v>
      </c>
      <c r="I61" s="866">
        <v>145781</v>
      </c>
      <c r="J61" s="867">
        <v>617</v>
      </c>
      <c r="K61" s="868">
        <v>1.0042323759612022</v>
      </c>
    </row>
    <row r="62" spans="1:11" ht="14.25">
      <c r="A62" s="863">
        <v>50</v>
      </c>
      <c r="B62" s="863" t="s">
        <v>428</v>
      </c>
      <c r="C62" s="865" t="s">
        <v>434</v>
      </c>
      <c r="D62" s="737">
        <v>21746</v>
      </c>
      <c r="E62" s="510">
        <v>28961</v>
      </c>
      <c r="F62" s="510">
        <v>47797</v>
      </c>
      <c r="G62" s="562">
        <v>24384</v>
      </c>
      <c r="H62" s="716">
        <v>122888</v>
      </c>
      <c r="I62" s="866">
        <v>128246</v>
      </c>
      <c r="J62" s="867">
        <v>-5358</v>
      </c>
      <c r="K62" s="868">
        <v>0.9582209191709683</v>
      </c>
    </row>
    <row r="63" spans="1:11" ht="14.25">
      <c r="A63" s="863">
        <v>51</v>
      </c>
      <c r="B63" s="863" t="s">
        <v>428</v>
      </c>
      <c r="C63" s="865" t="s">
        <v>221</v>
      </c>
      <c r="D63" s="737">
        <v>23510</v>
      </c>
      <c r="E63" s="510">
        <v>31703</v>
      </c>
      <c r="F63" s="510">
        <v>43192</v>
      </c>
      <c r="G63" s="562">
        <v>26485</v>
      </c>
      <c r="H63" s="716">
        <v>124890</v>
      </c>
      <c r="I63" s="866">
        <v>121568</v>
      </c>
      <c r="J63" s="867">
        <v>3322</v>
      </c>
      <c r="K63" s="868">
        <v>1.0273262700710712</v>
      </c>
    </row>
    <row r="64" spans="1:11" ht="14.25">
      <c r="A64" s="863">
        <v>52</v>
      </c>
      <c r="B64" s="863" t="s">
        <v>428</v>
      </c>
      <c r="C64" s="865" t="s">
        <v>435</v>
      </c>
      <c r="D64" s="737">
        <v>0</v>
      </c>
      <c r="E64" s="510">
        <v>5000</v>
      </c>
      <c r="F64" s="510">
        <v>46000</v>
      </c>
      <c r="G64" s="562">
        <v>11700</v>
      </c>
      <c r="H64" s="716">
        <v>62700</v>
      </c>
      <c r="I64" s="866">
        <v>65150</v>
      </c>
      <c r="J64" s="867">
        <v>-2450</v>
      </c>
      <c r="K64" s="868">
        <v>0.9623944742900997</v>
      </c>
    </row>
    <row r="65" spans="1:11" ht="14.25">
      <c r="A65" s="863">
        <v>53</v>
      </c>
      <c r="B65" s="863" t="s">
        <v>428</v>
      </c>
      <c r="C65" s="865" t="s">
        <v>436</v>
      </c>
      <c r="D65" s="919">
        <v>0</v>
      </c>
      <c r="E65" s="920">
        <v>0</v>
      </c>
      <c r="F65" s="920">
        <v>0</v>
      </c>
      <c r="G65" s="921">
        <v>0</v>
      </c>
      <c r="H65" s="922">
        <v>0</v>
      </c>
      <c r="I65" s="866">
        <v>7844</v>
      </c>
      <c r="J65" s="1132">
        <v>-7844</v>
      </c>
      <c r="K65" s="1133" t="s">
        <v>80</v>
      </c>
    </row>
    <row r="66" spans="1:11" ht="14.25">
      <c r="A66" s="863">
        <v>54</v>
      </c>
      <c r="B66" s="863" t="s">
        <v>428</v>
      </c>
      <c r="C66" s="865" t="s">
        <v>437</v>
      </c>
      <c r="D66" s="919">
        <v>0</v>
      </c>
      <c r="E66" s="920">
        <v>0</v>
      </c>
      <c r="F66" s="920">
        <v>0</v>
      </c>
      <c r="G66" s="921">
        <v>0</v>
      </c>
      <c r="H66" s="922">
        <v>0</v>
      </c>
      <c r="I66" s="866">
        <v>9070</v>
      </c>
      <c r="J66" s="866">
        <v>-9070</v>
      </c>
      <c r="K66" s="1133" t="s">
        <v>80</v>
      </c>
    </row>
    <row r="67" spans="1:11" ht="14.25">
      <c r="A67" s="863">
        <v>55</v>
      </c>
      <c r="B67" s="863" t="s">
        <v>428</v>
      </c>
      <c r="C67" s="865" t="s">
        <v>438</v>
      </c>
      <c r="D67" s="737">
        <v>5453</v>
      </c>
      <c r="E67" s="510">
        <v>12591</v>
      </c>
      <c r="F67" s="510">
        <v>9471</v>
      </c>
      <c r="G67" s="562">
        <v>6776</v>
      </c>
      <c r="H67" s="716">
        <v>34291</v>
      </c>
      <c r="I67" s="866">
        <v>24653</v>
      </c>
      <c r="J67" s="867">
        <v>9638</v>
      </c>
      <c r="K67" s="868">
        <v>1.390946335131627</v>
      </c>
    </row>
    <row r="68" spans="1:11" ht="14.25">
      <c r="A68" s="863">
        <v>56</v>
      </c>
      <c r="B68" s="863" t="s">
        <v>428</v>
      </c>
      <c r="C68" s="865" t="s">
        <v>229</v>
      </c>
      <c r="D68" s="737">
        <v>1282</v>
      </c>
      <c r="E68" s="510">
        <v>2047</v>
      </c>
      <c r="F68" s="510">
        <v>2868</v>
      </c>
      <c r="G68" s="562">
        <v>1875</v>
      </c>
      <c r="H68" s="716">
        <v>8072</v>
      </c>
      <c r="I68" s="866">
        <v>12430</v>
      </c>
      <c r="J68" s="867">
        <v>-4358</v>
      </c>
      <c r="K68" s="868">
        <v>0.649396621078037</v>
      </c>
    </row>
    <row r="69" spans="1:11" ht="15" thickBot="1">
      <c r="A69" s="898">
        <v>57</v>
      </c>
      <c r="B69" s="898" t="s">
        <v>428</v>
      </c>
      <c r="C69" s="900" t="s">
        <v>439</v>
      </c>
      <c r="D69" s="901">
        <v>41099</v>
      </c>
      <c r="E69" s="902">
        <v>81725</v>
      </c>
      <c r="F69" s="902">
        <v>58190</v>
      </c>
      <c r="G69" s="903">
        <v>58004</v>
      </c>
      <c r="H69" s="904">
        <v>239018</v>
      </c>
      <c r="I69" s="905">
        <v>266892</v>
      </c>
      <c r="J69" s="906">
        <v>-27874</v>
      </c>
      <c r="K69" s="907">
        <v>0.8955607511652653</v>
      </c>
    </row>
    <row r="70" spans="1:11" ht="15.75" thickBot="1" thickTop="1">
      <c r="A70" s="908"/>
      <c r="B70" s="937"/>
      <c r="C70" s="910" t="s">
        <v>40</v>
      </c>
      <c r="D70" s="911">
        <v>198853</v>
      </c>
      <c r="E70" s="912">
        <v>316127</v>
      </c>
      <c r="F70" s="912">
        <v>381788</v>
      </c>
      <c r="G70" s="913">
        <v>257135</v>
      </c>
      <c r="H70" s="914">
        <v>1153903</v>
      </c>
      <c r="I70" s="915">
        <v>1193675</v>
      </c>
      <c r="J70" s="916">
        <v>-39772</v>
      </c>
      <c r="K70" s="917">
        <v>0.9666810480239596</v>
      </c>
    </row>
    <row r="71" spans="1:11" ht="14.25">
      <c r="A71" s="889">
        <v>58</v>
      </c>
      <c r="B71" s="889" t="s">
        <v>440</v>
      </c>
      <c r="C71" s="526" t="s">
        <v>230</v>
      </c>
      <c r="D71" s="891">
        <v>1551</v>
      </c>
      <c r="E71" s="892">
        <v>1872</v>
      </c>
      <c r="F71" s="892">
        <v>3154</v>
      </c>
      <c r="G71" s="893">
        <v>5359</v>
      </c>
      <c r="H71" s="894">
        <v>11936</v>
      </c>
      <c r="I71" s="895">
        <v>14799</v>
      </c>
      <c r="J71" s="896">
        <v>-2863</v>
      </c>
      <c r="K71" s="897">
        <v>0.8065409824988174</v>
      </c>
    </row>
    <row r="72" spans="1:11" ht="14.25">
      <c r="A72" s="863">
        <v>59</v>
      </c>
      <c r="B72" s="863" t="s">
        <v>440</v>
      </c>
      <c r="C72" s="865" t="s">
        <v>231</v>
      </c>
      <c r="D72" s="737">
        <v>37489</v>
      </c>
      <c r="E72" s="510">
        <v>33700</v>
      </c>
      <c r="F72" s="510">
        <v>35451</v>
      </c>
      <c r="G72" s="562">
        <v>32714</v>
      </c>
      <c r="H72" s="716">
        <v>139354</v>
      </c>
      <c r="I72" s="866">
        <v>136637</v>
      </c>
      <c r="J72" s="867">
        <v>2717</v>
      </c>
      <c r="K72" s="868">
        <v>1.0198848042623887</v>
      </c>
    </row>
    <row r="73" spans="1:11" ht="14.25">
      <c r="A73" s="863">
        <v>60</v>
      </c>
      <c r="B73" s="863" t="s">
        <v>440</v>
      </c>
      <c r="C73" s="865" t="s">
        <v>441</v>
      </c>
      <c r="D73" s="737">
        <v>113488</v>
      </c>
      <c r="E73" s="510">
        <v>87851</v>
      </c>
      <c r="F73" s="510">
        <v>82736</v>
      </c>
      <c r="G73" s="562">
        <v>91514</v>
      </c>
      <c r="H73" s="716">
        <v>375589</v>
      </c>
      <c r="I73" s="866">
        <v>399803</v>
      </c>
      <c r="J73" s="867">
        <v>-24214</v>
      </c>
      <c r="K73" s="868">
        <v>0.9394351718221224</v>
      </c>
    </row>
    <row r="74" spans="1:11" ht="14.25">
      <c r="A74" s="863">
        <v>61</v>
      </c>
      <c r="B74" s="863" t="s">
        <v>440</v>
      </c>
      <c r="C74" s="865" t="s">
        <v>232</v>
      </c>
      <c r="D74" s="737">
        <v>145592</v>
      </c>
      <c r="E74" s="510">
        <v>113730</v>
      </c>
      <c r="F74" s="510">
        <v>106606</v>
      </c>
      <c r="G74" s="562">
        <v>147608</v>
      </c>
      <c r="H74" s="716">
        <v>513536</v>
      </c>
      <c r="I74" s="866">
        <v>531496</v>
      </c>
      <c r="J74" s="867">
        <v>-17960</v>
      </c>
      <c r="K74" s="868">
        <v>0.9662085885876845</v>
      </c>
    </row>
    <row r="75" spans="1:11" ht="14.25">
      <c r="A75" s="863">
        <v>62</v>
      </c>
      <c r="B75" s="863" t="s">
        <v>440</v>
      </c>
      <c r="C75" s="865" t="s">
        <v>233</v>
      </c>
      <c r="D75" s="737">
        <v>143792</v>
      </c>
      <c r="E75" s="510">
        <v>139830</v>
      </c>
      <c r="F75" s="510">
        <v>123816</v>
      </c>
      <c r="G75" s="562">
        <v>127079</v>
      </c>
      <c r="H75" s="716">
        <v>534517</v>
      </c>
      <c r="I75" s="866">
        <v>576213</v>
      </c>
      <c r="J75" s="867">
        <v>-41696</v>
      </c>
      <c r="K75" s="868">
        <v>0.9276378700237585</v>
      </c>
    </row>
    <row r="76" spans="1:11" ht="14.25">
      <c r="A76" s="863">
        <v>63</v>
      </c>
      <c r="B76" s="863" t="s">
        <v>440</v>
      </c>
      <c r="C76" s="918" t="s">
        <v>234</v>
      </c>
      <c r="D76" s="737">
        <v>269954</v>
      </c>
      <c r="E76" s="510">
        <v>567124</v>
      </c>
      <c r="F76" s="510">
        <v>248293</v>
      </c>
      <c r="G76" s="562">
        <v>461819</v>
      </c>
      <c r="H76" s="716">
        <v>1547190</v>
      </c>
      <c r="I76" s="866">
        <v>1447390</v>
      </c>
      <c r="J76" s="867">
        <v>99800</v>
      </c>
      <c r="K76" s="868">
        <v>1.0689516992655745</v>
      </c>
    </row>
    <row r="77" spans="1:11" ht="15" thickBot="1">
      <c r="A77" s="898">
        <v>64</v>
      </c>
      <c r="B77" s="898" t="s">
        <v>440</v>
      </c>
      <c r="C77" s="900" t="s">
        <v>235</v>
      </c>
      <c r="D77" s="901">
        <v>626657</v>
      </c>
      <c r="E77" s="902">
        <v>412227</v>
      </c>
      <c r="F77" s="902">
        <v>330832</v>
      </c>
      <c r="G77" s="903">
        <v>385292</v>
      </c>
      <c r="H77" s="904">
        <v>1755008</v>
      </c>
      <c r="I77" s="905">
        <v>1893819</v>
      </c>
      <c r="J77" s="906">
        <v>-138811</v>
      </c>
      <c r="K77" s="907">
        <v>0.9267031326647373</v>
      </c>
    </row>
    <row r="78" spans="1:11" ht="15.75" thickBot="1" thickTop="1">
      <c r="A78" s="908"/>
      <c r="B78" s="937"/>
      <c r="C78" s="910" t="s">
        <v>40</v>
      </c>
      <c r="D78" s="911">
        <v>1338523</v>
      </c>
      <c r="E78" s="912">
        <v>1356334</v>
      </c>
      <c r="F78" s="912">
        <v>930888</v>
      </c>
      <c r="G78" s="913">
        <v>1251385</v>
      </c>
      <c r="H78" s="914">
        <v>4877130</v>
      </c>
      <c r="I78" s="915">
        <v>5000157</v>
      </c>
      <c r="J78" s="916">
        <v>-123027</v>
      </c>
      <c r="K78" s="917">
        <v>0.9753953725853008</v>
      </c>
    </row>
    <row r="79" spans="1:11" ht="14.25">
      <c r="A79" s="889">
        <v>65</v>
      </c>
      <c r="B79" s="889" t="s">
        <v>442</v>
      </c>
      <c r="C79" s="526" t="s">
        <v>443</v>
      </c>
      <c r="D79" s="891">
        <v>7964</v>
      </c>
      <c r="E79" s="892">
        <v>18250</v>
      </c>
      <c r="F79" s="892">
        <v>14793</v>
      </c>
      <c r="G79" s="893">
        <v>10814</v>
      </c>
      <c r="H79" s="894">
        <v>51821</v>
      </c>
      <c r="I79" s="895">
        <v>59251</v>
      </c>
      <c r="J79" s="896">
        <v>-7430</v>
      </c>
      <c r="K79" s="897">
        <v>0.874601272552362</v>
      </c>
    </row>
    <row r="80" spans="1:11" ht="14.25">
      <c r="A80" s="863">
        <v>66</v>
      </c>
      <c r="B80" s="863" t="s">
        <v>442</v>
      </c>
      <c r="C80" s="865" t="s">
        <v>444</v>
      </c>
      <c r="D80" s="737">
        <v>8851</v>
      </c>
      <c r="E80" s="510">
        <v>20277</v>
      </c>
      <c r="F80" s="510">
        <v>16438</v>
      </c>
      <c r="G80" s="562">
        <v>12017</v>
      </c>
      <c r="H80" s="716">
        <v>57583</v>
      </c>
      <c r="I80" s="866">
        <v>65821</v>
      </c>
      <c r="J80" s="867">
        <v>-8238</v>
      </c>
      <c r="K80" s="868">
        <v>0.8748423755336443</v>
      </c>
    </row>
    <row r="81" spans="1:11" ht="14.25">
      <c r="A81" s="863">
        <v>67</v>
      </c>
      <c r="B81" s="930" t="s">
        <v>442</v>
      </c>
      <c r="C81" s="865" t="s">
        <v>445</v>
      </c>
      <c r="D81" s="737">
        <v>21412</v>
      </c>
      <c r="E81" s="510">
        <v>49926</v>
      </c>
      <c r="F81" s="510">
        <v>35391</v>
      </c>
      <c r="G81" s="562">
        <v>37880</v>
      </c>
      <c r="H81" s="716">
        <v>144609</v>
      </c>
      <c r="I81" s="866">
        <v>138837</v>
      </c>
      <c r="J81" s="867">
        <v>5772</v>
      </c>
      <c r="K81" s="868">
        <v>1.0415739320210031</v>
      </c>
    </row>
    <row r="82" spans="1:11" ht="14.25">
      <c r="A82" s="863">
        <v>68</v>
      </c>
      <c r="B82" s="930" t="s">
        <v>442</v>
      </c>
      <c r="C82" s="865" t="s">
        <v>446</v>
      </c>
      <c r="D82" s="737">
        <v>60016</v>
      </c>
      <c r="E82" s="510">
        <v>52394</v>
      </c>
      <c r="F82" s="510">
        <v>53400</v>
      </c>
      <c r="G82" s="562">
        <v>52678</v>
      </c>
      <c r="H82" s="716">
        <v>218488</v>
      </c>
      <c r="I82" s="866">
        <v>230674</v>
      </c>
      <c r="J82" s="867">
        <v>-12186</v>
      </c>
      <c r="K82" s="868">
        <v>0.9471721997277543</v>
      </c>
    </row>
    <row r="83" spans="1:11" ht="15" thickBot="1">
      <c r="A83" s="869">
        <v>69</v>
      </c>
      <c r="B83" s="965" t="s">
        <v>442</v>
      </c>
      <c r="C83" s="871" t="s">
        <v>447</v>
      </c>
      <c r="D83" s="872">
        <v>40418</v>
      </c>
      <c r="E83" s="873">
        <v>141090</v>
      </c>
      <c r="F83" s="873">
        <v>129353</v>
      </c>
      <c r="G83" s="874">
        <v>138813</v>
      </c>
      <c r="H83" s="875">
        <v>449674</v>
      </c>
      <c r="I83" s="876">
        <v>485524</v>
      </c>
      <c r="J83" s="877">
        <v>-35850</v>
      </c>
      <c r="K83" s="878">
        <v>0.9261622494459594</v>
      </c>
    </row>
    <row r="84" spans="1:11" ht="15.75" thickBot="1" thickTop="1">
      <c r="A84" s="879"/>
      <c r="B84" s="954"/>
      <c r="C84" s="923" t="s">
        <v>40</v>
      </c>
      <c r="D84" s="955">
        <v>138661</v>
      </c>
      <c r="E84" s="956">
        <v>281937</v>
      </c>
      <c r="F84" s="956">
        <v>249375</v>
      </c>
      <c r="G84" s="957">
        <v>252202</v>
      </c>
      <c r="H84" s="958">
        <v>922175</v>
      </c>
      <c r="I84" s="886">
        <v>980107</v>
      </c>
      <c r="J84" s="887">
        <v>-57932</v>
      </c>
      <c r="K84" s="888">
        <v>0.9408921678959542</v>
      </c>
    </row>
    <row r="85" spans="1:11" ht="15" thickBot="1">
      <c r="A85" s="898">
        <v>70</v>
      </c>
      <c r="B85" s="898" t="s">
        <v>448</v>
      </c>
      <c r="C85" s="900" t="s">
        <v>449</v>
      </c>
      <c r="D85" s="901">
        <v>318788</v>
      </c>
      <c r="E85" s="902">
        <v>24197</v>
      </c>
      <c r="F85" s="902">
        <v>25791</v>
      </c>
      <c r="G85" s="903">
        <v>37613</v>
      </c>
      <c r="H85" s="904">
        <v>406389</v>
      </c>
      <c r="I85" s="905">
        <v>399979</v>
      </c>
      <c r="J85" s="906">
        <v>6410</v>
      </c>
      <c r="K85" s="907">
        <v>1.0160258413566712</v>
      </c>
    </row>
    <row r="86" spans="1:11" ht="15.75" thickBot="1" thickTop="1">
      <c r="A86" s="908"/>
      <c r="B86" s="937"/>
      <c r="C86" s="939" t="s">
        <v>40</v>
      </c>
      <c r="D86" s="940">
        <v>318788</v>
      </c>
      <c r="E86" s="941">
        <v>24197</v>
      </c>
      <c r="F86" s="941">
        <v>25791</v>
      </c>
      <c r="G86" s="942">
        <v>37613</v>
      </c>
      <c r="H86" s="943">
        <v>406389</v>
      </c>
      <c r="I86" s="915">
        <v>399979</v>
      </c>
      <c r="J86" s="916">
        <v>6410</v>
      </c>
      <c r="K86" s="917">
        <v>1.0160258413566712</v>
      </c>
    </row>
    <row r="87" spans="1:11" ht="14.25">
      <c r="A87" s="889">
        <v>71</v>
      </c>
      <c r="B87" s="889" t="s">
        <v>450</v>
      </c>
      <c r="C87" s="966" t="s">
        <v>238</v>
      </c>
      <c r="D87" s="967">
        <v>0</v>
      </c>
      <c r="E87" s="968">
        <v>6000</v>
      </c>
      <c r="F87" s="968">
        <v>0</v>
      </c>
      <c r="G87" s="969">
        <v>0</v>
      </c>
      <c r="H87" s="970">
        <v>6000</v>
      </c>
      <c r="I87" s="895">
        <v>6500</v>
      </c>
      <c r="J87" s="896">
        <v>-500</v>
      </c>
      <c r="K87" s="897">
        <v>0.9230769230769231</v>
      </c>
    </row>
    <row r="88" spans="1:11" ht="14.25">
      <c r="A88" s="863">
        <v>72</v>
      </c>
      <c r="B88" s="863" t="s">
        <v>450</v>
      </c>
      <c r="C88" s="971" t="s">
        <v>239</v>
      </c>
      <c r="D88" s="972">
        <v>3203</v>
      </c>
      <c r="E88" s="973">
        <v>8946</v>
      </c>
      <c r="F88" s="973">
        <v>13728</v>
      </c>
      <c r="G88" s="974">
        <v>8776</v>
      </c>
      <c r="H88" s="975">
        <v>34653</v>
      </c>
      <c r="I88" s="866">
        <v>31429</v>
      </c>
      <c r="J88" s="867">
        <v>3224</v>
      </c>
      <c r="K88" s="868">
        <v>1.1025804193579178</v>
      </c>
    </row>
    <row r="89" spans="1:11" ht="14.25">
      <c r="A89" s="863">
        <v>73</v>
      </c>
      <c r="B89" s="863" t="s">
        <v>450</v>
      </c>
      <c r="C89" s="971" t="s">
        <v>240</v>
      </c>
      <c r="D89" s="972">
        <v>2872</v>
      </c>
      <c r="E89" s="973">
        <v>7764</v>
      </c>
      <c r="F89" s="973">
        <v>12897</v>
      </c>
      <c r="G89" s="974">
        <v>6040</v>
      </c>
      <c r="H89" s="975">
        <v>29573</v>
      </c>
      <c r="I89" s="866">
        <v>31970</v>
      </c>
      <c r="J89" s="867">
        <v>-2397</v>
      </c>
      <c r="K89" s="868">
        <v>0.9250234594932749</v>
      </c>
    </row>
    <row r="90" spans="1:11" ht="14.25">
      <c r="A90" s="863">
        <v>74</v>
      </c>
      <c r="B90" s="863" t="s">
        <v>450</v>
      </c>
      <c r="C90" s="971" t="s">
        <v>241</v>
      </c>
      <c r="D90" s="972">
        <v>2594</v>
      </c>
      <c r="E90" s="973">
        <v>8188</v>
      </c>
      <c r="F90" s="973">
        <v>24529</v>
      </c>
      <c r="G90" s="974">
        <v>4127</v>
      </c>
      <c r="H90" s="975">
        <v>39438</v>
      </c>
      <c r="I90" s="866">
        <v>54907</v>
      </c>
      <c r="J90" s="867">
        <v>-15469</v>
      </c>
      <c r="K90" s="868">
        <v>0.7182690731600707</v>
      </c>
    </row>
    <row r="91" spans="1:11" ht="14.25">
      <c r="A91" s="863">
        <v>75</v>
      </c>
      <c r="B91" s="863" t="s">
        <v>450</v>
      </c>
      <c r="C91" s="971" t="s">
        <v>242</v>
      </c>
      <c r="D91" s="972">
        <v>6085.7</v>
      </c>
      <c r="E91" s="973">
        <v>16997.4</v>
      </c>
      <c r="F91" s="973">
        <v>26083.199999999997</v>
      </c>
      <c r="G91" s="974">
        <v>16674.4</v>
      </c>
      <c r="H91" s="975">
        <v>65840.70000000001</v>
      </c>
      <c r="I91" s="866">
        <v>59713</v>
      </c>
      <c r="J91" s="867">
        <v>6127.700000000012</v>
      </c>
      <c r="K91" s="868">
        <v>1.102619195150135</v>
      </c>
    </row>
    <row r="92" spans="1:11" ht="14.25">
      <c r="A92" s="863">
        <v>76</v>
      </c>
      <c r="B92" s="863" t="s">
        <v>450</v>
      </c>
      <c r="C92" s="971" t="s">
        <v>243</v>
      </c>
      <c r="D92" s="972">
        <v>10000</v>
      </c>
      <c r="E92" s="973">
        <v>36000</v>
      </c>
      <c r="F92" s="973">
        <v>53000</v>
      </c>
      <c r="G92" s="974">
        <v>75000</v>
      </c>
      <c r="H92" s="975">
        <v>174000</v>
      </c>
      <c r="I92" s="866">
        <v>104000</v>
      </c>
      <c r="J92" s="867">
        <v>70000</v>
      </c>
      <c r="K92" s="868">
        <v>1.6730769230769231</v>
      </c>
    </row>
    <row r="93" spans="1:11" ht="14.25">
      <c r="A93" s="863">
        <v>77</v>
      </c>
      <c r="B93" s="863" t="s">
        <v>450</v>
      </c>
      <c r="C93" s="971" t="s">
        <v>244</v>
      </c>
      <c r="D93" s="972">
        <v>50765</v>
      </c>
      <c r="E93" s="973">
        <v>63599</v>
      </c>
      <c r="F93" s="973">
        <v>46085</v>
      </c>
      <c r="G93" s="974">
        <v>65474</v>
      </c>
      <c r="H93" s="975">
        <v>225923</v>
      </c>
      <c r="I93" s="866">
        <v>192680</v>
      </c>
      <c r="J93" s="867">
        <v>33243</v>
      </c>
      <c r="K93" s="868">
        <v>1.1725295827278388</v>
      </c>
    </row>
    <row r="94" spans="1:11" ht="14.25">
      <c r="A94" s="863">
        <v>78</v>
      </c>
      <c r="B94" s="863" t="s">
        <v>450</v>
      </c>
      <c r="C94" s="971" t="s">
        <v>245</v>
      </c>
      <c r="D94" s="972">
        <v>0</v>
      </c>
      <c r="E94" s="973">
        <v>35931</v>
      </c>
      <c r="F94" s="973">
        <v>119550</v>
      </c>
      <c r="G94" s="974">
        <v>43492</v>
      </c>
      <c r="H94" s="975">
        <v>198973</v>
      </c>
      <c r="I94" s="866">
        <v>246600</v>
      </c>
      <c r="J94" s="867">
        <v>-47627</v>
      </c>
      <c r="K94" s="868">
        <v>0.8068653690186537</v>
      </c>
    </row>
    <row r="95" spans="1:11" ht="15" thickBot="1">
      <c r="A95" s="898">
        <v>79</v>
      </c>
      <c r="B95" s="898" t="s">
        <v>450</v>
      </c>
      <c r="C95" s="976" t="s">
        <v>451</v>
      </c>
      <c r="D95" s="977">
        <v>2653</v>
      </c>
      <c r="E95" s="978">
        <v>5898</v>
      </c>
      <c r="F95" s="978">
        <v>4528</v>
      </c>
      <c r="G95" s="979">
        <v>2603</v>
      </c>
      <c r="H95" s="980">
        <v>15682</v>
      </c>
      <c r="I95" s="905">
        <v>18256</v>
      </c>
      <c r="J95" s="906">
        <v>-2574</v>
      </c>
      <c r="K95" s="907">
        <v>0.8590052585451359</v>
      </c>
    </row>
    <row r="96" spans="1:13" ht="15.75" thickBot="1" thickTop="1">
      <c r="A96" s="908"/>
      <c r="B96" s="981"/>
      <c r="C96" s="939" t="s">
        <v>40</v>
      </c>
      <c r="D96" s="940">
        <v>78172.70000000001</v>
      </c>
      <c r="E96" s="941">
        <v>189323.40000000002</v>
      </c>
      <c r="F96" s="941">
        <v>300400.2</v>
      </c>
      <c r="G96" s="942">
        <v>222186.4</v>
      </c>
      <c r="H96" s="943">
        <v>790082.7</v>
      </c>
      <c r="I96" s="915">
        <v>746055</v>
      </c>
      <c r="J96" s="916">
        <v>44027.69999999995</v>
      </c>
      <c r="K96" s="917">
        <v>1.0590140137121258</v>
      </c>
      <c r="M96" s="673"/>
    </row>
    <row r="97" spans="1:11" ht="15" thickBot="1">
      <c r="A97" s="836">
        <v>80</v>
      </c>
      <c r="B97" s="982" t="s">
        <v>452</v>
      </c>
      <c r="C97" s="983" t="s">
        <v>247</v>
      </c>
      <c r="D97" s="984">
        <v>65616</v>
      </c>
      <c r="E97" s="985">
        <v>58706</v>
      </c>
      <c r="F97" s="985">
        <v>56861</v>
      </c>
      <c r="G97" s="986">
        <v>59450</v>
      </c>
      <c r="H97" s="987">
        <v>240633</v>
      </c>
      <c r="I97" s="860">
        <v>235568</v>
      </c>
      <c r="J97" s="861">
        <v>5065</v>
      </c>
      <c r="K97" s="862">
        <v>1.0215012225769204</v>
      </c>
    </row>
    <row r="98" spans="1:11" ht="15.75" thickBot="1" thickTop="1">
      <c r="A98" s="908"/>
      <c r="B98" s="937"/>
      <c r="C98" s="939" t="s">
        <v>40</v>
      </c>
      <c r="D98" s="940">
        <v>65616</v>
      </c>
      <c r="E98" s="941">
        <v>58706</v>
      </c>
      <c r="F98" s="941">
        <v>56861</v>
      </c>
      <c r="G98" s="942">
        <v>59450</v>
      </c>
      <c r="H98" s="943">
        <v>240633</v>
      </c>
      <c r="I98" s="915">
        <v>235568</v>
      </c>
      <c r="J98" s="916">
        <v>5065</v>
      </c>
      <c r="K98" s="917">
        <v>1.0215012225769204</v>
      </c>
    </row>
    <row r="99" spans="1:13" ht="15" thickBot="1">
      <c r="A99" s="959"/>
      <c r="B99" s="988"/>
      <c r="C99" s="989" t="s">
        <v>453</v>
      </c>
      <c r="D99" s="990">
        <v>2138613.6999999997</v>
      </c>
      <c r="E99" s="991">
        <v>2226624.4</v>
      </c>
      <c r="F99" s="991">
        <v>1945103.2000000002</v>
      </c>
      <c r="G99" s="992">
        <v>2079971.4</v>
      </c>
      <c r="H99" s="993">
        <v>8390312.7</v>
      </c>
      <c r="I99" s="994">
        <v>8555541</v>
      </c>
      <c r="J99" s="995">
        <v>-165228.30000000075</v>
      </c>
      <c r="K99" s="996">
        <v>0.9806875684424865</v>
      </c>
      <c r="M99" s="673"/>
    </row>
    <row r="100" spans="1:11" ht="14.25">
      <c r="A100" s="889">
        <v>81</v>
      </c>
      <c r="B100" s="889" t="s">
        <v>454</v>
      </c>
      <c r="C100" s="925" t="s">
        <v>455</v>
      </c>
      <c r="D100" s="997">
        <v>14264</v>
      </c>
      <c r="E100" s="998">
        <v>2342</v>
      </c>
      <c r="F100" s="998">
        <v>7465</v>
      </c>
      <c r="G100" s="999">
        <v>6512</v>
      </c>
      <c r="H100" s="1000">
        <v>30583</v>
      </c>
      <c r="I100" s="895">
        <v>24933</v>
      </c>
      <c r="J100" s="896">
        <v>5650</v>
      </c>
      <c r="K100" s="897">
        <v>1.226607307584326</v>
      </c>
    </row>
    <row r="101" spans="1:11" ht="14.25">
      <c r="A101" s="863">
        <v>82</v>
      </c>
      <c r="B101" s="1001" t="s">
        <v>454</v>
      </c>
      <c r="C101" s="865" t="s">
        <v>456</v>
      </c>
      <c r="D101" s="737">
        <v>0</v>
      </c>
      <c r="E101" s="510">
        <v>17000</v>
      </c>
      <c r="F101" s="510">
        <v>6000</v>
      </c>
      <c r="G101" s="562">
        <v>0</v>
      </c>
      <c r="H101" s="716">
        <v>23000</v>
      </c>
      <c r="I101" s="866">
        <v>20470</v>
      </c>
      <c r="J101" s="867">
        <v>2530</v>
      </c>
      <c r="K101" s="868">
        <v>1.1235955056179776</v>
      </c>
    </row>
    <row r="102" spans="1:11" ht="14.25">
      <c r="A102" s="863">
        <v>83</v>
      </c>
      <c r="B102" s="1001" t="s">
        <v>454</v>
      </c>
      <c r="C102" s="865" t="s">
        <v>457</v>
      </c>
      <c r="D102" s="919">
        <v>0</v>
      </c>
      <c r="E102" s="920">
        <v>0</v>
      </c>
      <c r="F102" s="920">
        <v>0</v>
      </c>
      <c r="G102" s="921">
        <v>0</v>
      </c>
      <c r="H102" s="922">
        <v>0</v>
      </c>
      <c r="I102" s="866">
        <v>15489</v>
      </c>
      <c r="J102" s="866">
        <v>-15489</v>
      </c>
      <c r="K102" s="1133" t="s">
        <v>80</v>
      </c>
    </row>
    <row r="103" spans="1:11" ht="14.25">
      <c r="A103" s="863">
        <v>84</v>
      </c>
      <c r="B103" s="1001" t="s">
        <v>454</v>
      </c>
      <c r="C103" s="865" t="s">
        <v>458</v>
      </c>
      <c r="D103" s="737">
        <v>17108</v>
      </c>
      <c r="E103" s="510">
        <v>14649</v>
      </c>
      <c r="F103" s="510">
        <v>14491</v>
      </c>
      <c r="G103" s="562">
        <v>13938</v>
      </c>
      <c r="H103" s="716">
        <v>60186</v>
      </c>
      <c r="I103" s="866">
        <v>59187</v>
      </c>
      <c r="J103" s="867">
        <v>999</v>
      </c>
      <c r="K103" s="868">
        <v>1.0168787064727052</v>
      </c>
    </row>
    <row r="104" spans="1:11" ht="14.25">
      <c r="A104" s="863">
        <v>85</v>
      </c>
      <c r="B104" s="1001" t="s">
        <v>454</v>
      </c>
      <c r="C104" s="865" t="s">
        <v>459</v>
      </c>
      <c r="D104" s="737">
        <v>7036</v>
      </c>
      <c r="E104" s="510">
        <v>6324</v>
      </c>
      <c r="F104" s="510">
        <v>6968</v>
      </c>
      <c r="G104" s="562">
        <v>6702</v>
      </c>
      <c r="H104" s="716">
        <v>27030</v>
      </c>
      <c r="I104" s="866">
        <v>30849</v>
      </c>
      <c r="J104" s="867">
        <v>-3819</v>
      </c>
      <c r="K104" s="868">
        <v>0.876203442575124</v>
      </c>
    </row>
    <row r="105" spans="1:11" ht="14.25">
      <c r="A105" s="863">
        <v>86</v>
      </c>
      <c r="B105" s="1001" t="s">
        <v>454</v>
      </c>
      <c r="C105" s="865" t="s">
        <v>460</v>
      </c>
      <c r="D105" s="737">
        <v>9767</v>
      </c>
      <c r="E105" s="510">
        <v>37876</v>
      </c>
      <c r="F105" s="510">
        <v>27971</v>
      </c>
      <c r="G105" s="562">
        <v>32257</v>
      </c>
      <c r="H105" s="716">
        <v>107871</v>
      </c>
      <c r="I105" s="866">
        <v>103509</v>
      </c>
      <c r="J105" s="867">
        <v>4362</v>
      </c>
      <c r="K105" s="868">
        <v>1.042141263078573</v>
      </c>
    </row>
    <row r="106" spans="1:11" ht="14.25">
      <c r="A106" s="863">
        <v>87</v>
      </c>
      <c r="B106" s="1001" t="s">
        <v>454</v>
      </c>
      <c r="C106" s="865" t="s">
        <v>461</v>
      </c>
      <c r="D106" s="737">
        <v>0</v>
      </c>
      <c r="E106" s="510">
        <v>8124</v>
      </c>
      <c r="F106" s="510">
        <v>7575</v>
      </c>
      <c r="G106" s="562">
        <v>13102</v>
      </c>
      <c r="H106" s="716">
        <v>28801</v>
      </c>
      <c r="I106" s="866">
        <v>31579</v>
      </c>
      <c r="J106" s="867">
        <v>-2778</v>
      </c>
      <c r="K106" s="868">
        <v>0.9120301466164223</v>
      </c>
    </row>
    <row r="107" spans="1:11" ht="14.25">
      <c r="A107" s="863">
        <v>88</v>
      </c>
      <c r="B107" s="1001" t="s">
        <v>454</v>
      </c>
      <c r="C107" s="865" t="s">
        <v>462</v>
      </c>
      <c r="D107" s="919">
        <v>0</v>
      </c>
      <c r="E107" s="920">
        <v>0</v>
      </c>
      <c r="F107" s="920">
        <v>0</v>
      </c>
      <c r="G107" s="921">
        <v>0</v>
      </c>
      <c r="H107" s="922">
        <v>0</v>
      </c>
      <c r="I107" s="866">
        <v>91500</v>
      </c>
      <c r="J107" s="866">
        <v>-91500</v>
      </c>
      <c r="K107" s="1133" t="s">
        <v>80</v>
      </c>
    </row>
    <row r="108" spans="1:11" ht="14.25">
      <c r="A108" s="863">
        <v>89</v>
      </c>
      <c r="B108" s="1001" t="s">
        <v>454</v>
      </c>
      <c r="C108" s="865" t="s">
        <v>463</v>
      </c>
      <c r="D108" s="737">
        <v>10900</v>
      </c>
      <c r="E108" s="510">
        <v>10800</v>
      </c>
      <c r="F108" s="510">
        <v>7600</v>
      </c>
      <c r="G108" s="562">
        <v>64409</v>
      </c>
      <c r="H108" s="716">
        <v>93709</v>
      </c>
      <c r="I108" s="866">
        <v>81730</v>
      </c>
      <c r="J108" s="867">
        <v>11979</v>
      </c>
      <c r="K108" s="868">
        <v>1.1465679676985194</v>
      </c>
    </row>
    <row r="109" spans="1:11" ht="14.25">
      <c r="A109" s="863">
        <v>90</v>
      </c>
      <c r="B109" s="1001" t="s">
        <v>454</v>
      </c>
      <c r="C109" s="865" t="s">
        <v>464</v>
      </c>
      <c r="D109" s="737">
        <v>32748</v>
      </c>
      <c r="E109" s="510">
        <v>34041</v>
      </c>
      <c r="F109" s="510">
        <v>32993</v>
      </c>
      <c r="G109" s="562">
        <v>30356</v>
      </c>
      <c r="H109" s="716">
        <v>130138</v>
      </c>
      <c r="I109" s="866">
        <v>135769</v>
      </c>
      <c r="J109" s="867">
        <v>-5631</v>
      </c>
      <c r="K109" s="868">
        <v>0.9585251419690798</v>
      </c>
    </row>
    <row r="110" spans="1:11" ht="14.25">
      <c r="A110" s="863">
        <v>91</v>
      </c>
      <c r="B110" s="1001" t="s">
        <v>454</v>
      </c>
      <c r="C110" s="865" t="s">
        <v>465</v>
      </c>
      <c r="D110" s="737">
        <v>55026</v>
      </c>
      <c r="E110" s="510">
        <v>123720</v>
      </c>
      <c r="F110" s="510">
        <v>111387</v>
      </c>
      <c r="G110" s="562">
        <v>106926</v>
      </c>
      <c r="H110" s="716">
        <v>397059</v>
      </c>
      <c r="I110" s="866">
        <v>401409</v>
      </c>
      <c r="J110" s="867">
        <v>-4350</v>
      </c>
      <c r="K110" s="868">
        <v>0.9891631727240794</v>
      </c>
    </row>
    <row r="111" spans="1:11" ht="14.25">
      <c r="A111" s="863">
        <v>92</v>
      </c>
      <c r="B111" s="1001" t="s">
        <v>454</v>
      </c>
      <c r="C111" s="865" t="s">
        <v>466</v>
      </c>
      <c r="D111" s="737">
        <v>205600</v>
      </c>
      <c r="E111" s="510">
        <v>127900</v>
      </c>
      <c r="F111" s="510">
        <v>48300</v>
      </c>
      <c r="G111" s="562">
        <v>166950</v>
      </c>
      <c r="H111" s="716">
        <v>548750</v>
      </c>
      <c r="I111" s="866">
        <v>569000</v>
      </c>
      <c r="J111" s="867">
        <v>-20250</v>
      </c>
      <c r="K111" s="868">
        <v>0.9644112478031635</v>
      </c>
    </row>
    <row r="112" spans="1:11" ht="14.25">
      <c r="A112" s="863">
        <v>93</v>
      </c>
      <c r="B112" s="1001" t="s">
        <v>454</v>
      </c>
      <c r="C112" s="865" t="s">
        <v>467</v>
      </c>
      <c r="D112" s="737">
        <v>0</v>
      </c>
      <c r="E112" s="510">
        <v>800</v>
      </c>
      <c r="F112" s="510">
        <v>4100</v>
      </c>
      <c r="G112" s="562">
        <v>8100</v>
      </c>
      <c r="H112" s="716">
        <v>13000</v>
      </c>
      <c r="I112" s="866">
        <v>13250</v>
      </c>
      <c r="J112" s="867">
        <v>-250</v>
      </c>
      <c r="K112" s="868">
        <v>0.9811320754716981</v>
      </c>
    </row>
    <row r="113" spans="1:11" ht="14.25">
      <c r="A113" s="863">
        <v>94</v>
      </c>
      <c r="B113" s="1001" t="s">
        <v>454</v>
      </c>
      <c r="C113" s="865" t="s">
        <v>468</v>
      </c>
      <c r="D113" s="919">
        <v>0</v>
      </c>
      <c r="E113" s="920">
        <v>0</v>
      </c>
      <c r="F113" s="920">
        <v>0</v>
      </c>
      <c r="G113" s="921">
        <v>0</v>
      </c>
      <c r="H113" s="922">
        <v>0</v>
      </c>
      <c r="I113" s="866">
        <v>14500</v>
      </c>
      <c r="J113" s="866">
        <v>-14500</v>
      </c>
      <c r="K113" s="1133" t="s">
        <v>80</v>
      </c>
    </row>
    <row r="114" spans="1:11" ht="14.25">
      <c r="A114" s="863">
        <v>95</v>
      </c>
      <c r="B114" s="1001" t="s">
        <v>454</v>
      </c>
      <c r="C114" s="865" t="s">
        <v>469</v>
      </c>
      <c r="D114" s="737">
        <v>0</v>
      </c>
      <c r="E114" s="510">
        <v>24372</v>
      </c>
      <c r="F114" s="510">
        <v>22725</v>
      </c>
      <c r="G114" s="562">
        <v>39306</v>
      </c>
      <c r="H114" s="716">
        <v>86403</v>
      </c>
      <c r="I114" s="866">
        <v>94737</v>
      </c>
      <c r="J114" s="867">
        <v>-8334</v>
      </c>
      <c r="K114" s="868">
        <v>0.9120301466164223</v>
      </c>
    </row>
    <row r="115" spans="1:11" ht="14.25">
      <c r="A115" s="863">
        <v>96</v>
      </c>
      <c r="B115" s="1001" t="s">
        <v>454</v>
      </c>
      <c r="C115" s="865" t="s">
        <v>470</v>
      </c>
      <c r="D115" s="919">
        <v>0</v>
      </c>
      <c r="E115" s="920">
        <v>0</v>
      </c>
      <c r="F115" s="920">
        <v>0</v>
      </c>
      <c r="G115" s="921">
        <v>0</v>
      </c>
      <c r="H115" s="922">
        <v>0</v>
      </c>
      <c r="I115" s="866">
        <v>9057</v>
      </c>
      <c r="J115" s="866">
        <v>-9057</v>
      </c>
      <c r="K115" s="1133" t="s">
        <v>80</v>
      </c>
    </row>
    <row r="116" spans="1:11" ht="14.25">
      <c r="A116" s="863">
        <v>97</v>
      </c>
      <c r="B116" s="1001" t="s">
        <v>454</v>
      </c>
      <c r="C116" s="865" t="s">
        <v>471</v>
      </c>
      <c r="D116" s="737">
        <v>0</v>
      </c>
      <c r="E116" s="510">
        <v>4233</v>
      </c>
      <c r="F116" s="510">
        <v>2530</v>
      </c>
      <c r="G116" s="562">
        <v>1132</v>
      </c>
      <c r="H116" s="716">
        <v>7895</v>
      </c>
      <c r="I116" s="866">
        <v>11897</v>
      </c>
      <c r="J116" s="867">
        <v>-4002</v>
      </c>
      <c r="K116" s="868">
        <v>0.6636126754644028</v>
      </c>
    </row>
    <row r="117" spans="1:11" ht="14.25">
      <c r="A117" s="863">
        <v>98</v>
      </c>
      <c r="B117" s="1001" t="s">
        <v>454</v>
      </c>
      <c r="C117" s="865" t="s">
        <v>472</v>
      </c>
      <c r="D117" s="737">
        <v>0</v>
      </c>
      <c r="E117" s="510">
        <v>2492</v>
      </c>
      <c r="F117" s="510">
        <v>6485</v>
      </c>
      <c r="G117" s="562">
        <v>1346</v>
      </c>
      <c r="H117" s="716">
        <v>10323</v>
      </c>
      <c r="I117" s="866">
        <v>12246</v>
      </c>
      <c r="J117" s="867">
        <v>-1923</v>
      </c>
      <c r="K117" s="868">
        <v>0.84296913277805</v>
      </c>
    </row>
    <row r="118" spans="1:11" ht="14.25">
      <c r="A118" s="863">
        <v>99</v>
      </c>
      <c r="B118" s="1001" t="s">
        <v>454</v>
      </c>
      <c r="C118" s="865" t="s">
        <v>473</v>
      </c>
      <c r="D118" s="737">
        <v>6179</v>
      </c>
      <c r="E118" s="510">
        <v>7890</v>
      </c>
      <c r="F118" s="510">
        <v>8915</v>
      </c>
      <c r="G118" s="562">
        <v>7044</v>
      </c>
      <c r="H118" s="716">
        <v>30028</v>
      </c>
      <c r="I118" s="866">
        <v>30024</v>
      </c>
      <c r="J118" s="867">
        <v>4</v>
      </c>
      <c r="K118" s="868">
        <v>1.0001332267519318</v>
      </c>
    </row>
    <row r="119" spans="1:11" ht="14.25">
      <c r="A119" s="863">
        <v>100</v>
      </c>
      <c r="B119" s="1001" t="s">
        <v>454</v>
      </c>
      <c r="C119" s="865" t="s">
        <v>474</v>
      </c>
      <c r="D119" s="737">
        <v>2322</v>
      </c>
      <c r="E119" s="510">
        <v>6132</v>
      </c>
      <c r="F119" s="510">
        <v>4968</v>
      </c>
      <c r="G119" s="562">
        <v>6627</v>
      </c>
      <c r="H119" s="716">
        <v>20049</v>
      </c>
      <c r="I119" s="866">
        <v>25776</v>
      </c>
      <c r="J119" s="867">
        <v>-5727</v>
      </c>
      <c r="K119" s="868">
        <v>0.777816573556797</v>
      </c>
    </row>
    <row r="120" spans="1:11" ht="14.25">
      <c r="A120" s="863">
        <v>101</v>
      </c>
      <c r="B120" s="1001" t="s">
        <v>454</v>
      </c>
      <c r="C120" s="865" t="s">
        <v>475</v>
      </c>
      <c r="D120" s="919">
        <v>0</v>
      </c>
      <c r="E120" s="920">
        <v>0</v>
      </c>
      <c r="F120" s="920">
        <v>0</v>
      </c>
      <c r="G120" s="921">
        <v>0</v>
      </c>
      <c r="H120" s="922">
        <v>0</v>
      </c>
      <c r="I120" s="866">
        <v>8018</v>
      </c>
      <c r="J120" s="1132">
        <v>-8018</v>
      </c>
      <c r="K120" s="1133" t="s">
        <v>80</v>
      </c>
    </row>
    <row r="121" spans="1:11" ht="15" thickBot="1">
      <c r="A121" s="869">
        <v>102</v>
      </c>
      <c r="B121" s="1002" t="s">
        <v>454</v>
      </c>
      <c r="C121" s="871" t="s">
        <v>476</v>
      </c>
      <c r="D121" s="1138">
        <v>0</v>
      </c>
      <c r="E121" s="1139">
        <v>0</v>
      </c>
      <c r="F121" s="1139">
        <v>0</v>
      </c>
      <c r="G121" s="1140">
        <v>0</v>
      </c>
      <c r="H121" s="1141">
        <v>0</v>
      </c>
      <c r="I121" s="876">
        <v>7465</v>
      </c>
      <c r="J121" s="1136">
        <v>-7465</v>
      </c>
      <c r="K121" s="1137" t="s">
        <v>80</v>
      </c>
    </row>
    <row r="122" spans="1:11" ht="15.75" thickBot="1" thickTop="1">
      <c r="A122" s="879"/>
      <c r="B122" s="1003"/>
      <c r="C122" s="881" t="s">
        <v>40</v>
      </c>
      <c r="D122" s="882">
        <v>360950</v>
      </c>
      <c r="E122" s="883">
        <v>428695</v>
      </c>
      <c r="F122" s="883">
        <v>320473</v>
      </c>
      <c r="G122" s="884">
        <v>504707</v>
      </c>
      <c r="H122" s="885">
        <v>1614825</v>
      </c>
      <c r="I122" s="886">
        <v>1792394</v>
      </c>
      <c r="J122" s="887">
        <v>-177569</v>
      </c>
      <c r="K122" s="888">
        <v>0.9009319379556058</v>
      </c>
    </row>
    <row r="123" spans="1:11" ht="14.25">
      <c r="A123" s="863">
        <v>103</v>
      </c>
      <c r="B123" s="1004" t="s">
        <v>477</v>
      </c>
      <c r="C123" s="670" t="s">
        <v>478</v>
      </c>
      <c r="D123" s="919">
        <v>0</v>
      </c>
      <c r="E123" s="920">
        <v>0</v>
      </c>
      <c r="F123" s="920">
        <v>0</v>
      </c>
      <c r="G123" s="921">
        <v>0</v>
      </c>
      <c r="H123" s="922">
        <v>0</v>
      </c>
      <c r="I123" s="866">
        <v>1000</v>
      </c>
      <c r="J123" s="867">
        <v>-1000</v>
      </c>
      <c r="K123" s="1133" t="s">
        <v>80</v>
      </c>
    </row>
    <row r="124" spans="1:11" ht="14.25">
      <c r="A124" s="863">
        <v>104</v>
      </c>
      <c r="B124" s="1004" t="s">
        <v>477</v>
      </c>
      <c r="C124" s="865" t="s">
        <v>249</v>
      </c>
      <c r="D124" s="737">
        <v>19314</v>
      </c>
      <c r="E124" s="510">
        <v>25778</v>
      </c>
      <c r="F124" s="510">
        <v>36362</v>
      </c>
      <c r="G124" s="562">
        <v>19306</v>
      </c>
      <c r="H124" s="716">
        <v>100760</v>
      </c>
      <c r="I124" s="866">
        <v>89975</v>
      </c>
      <c r="J124" s="867">
        <v>10785</v>
      </c>
      <c r="K124" s="868">
        <v>1.1198666296193387</v>
      </c>
    </row>
    <row r="125" spans="1:11" ht="15" thickBot="1">
      <c r="A125" s="869">
        <v>105</v>
      </c>
      <c r="B125" s="1005" t="s">
        <v>477</v>
      </c>
      <c r="C125" s="871" t="s">
        <v>250</v>
      </c>
      <c r="D125" s="872">
        <v>14350</v>
      </c>
      <c r="E125" s="873">
        <v>13400</v>
      </c>
      <c r="F125" s="873">
        <v>14970</v>
      </c>
      <c r="G125" s="874">
        <v>15430</v>
      </c>
      <c r="H125" s="875">
        <v>58150</v>
      </c>
      <c r="I125" s="876">
        <v>61688</v>
      </c>
      <c r="J125" s="877">
        <v>-3538</v>
      </c>
      <c r="K125" s="878">
        <v>0.9426468681104915</v>
      </c>
    </row>
    <row r="126" spans="1:11" ht="15.75" thickBot="1" thickTop="1">
      <c r="A126" s="845"/>
      <c r="B126" s="1006"/>
      <c r="C126" s="1007" t="s">
        <v>40</v>
      </c>
      <c r="D126" s="1008">
        <v>33664</v>
      </c>
      <c r="E126" s="1009">
        <v>39178</v>
      </c>
      <c r="F126" s="1009">
        <v>51332</v>
      </c>
      <c r="G126" s="1010">
        <v>34736</v>
      </c>
      <c r="H126" s="1011">
        <v>158910</v>
      </c>
      <c r="I126" s="961">
        <v>152663</v>
      </c>
      <c r="J126" s="962">
        <v>6247</v>
      </c>
      <c r="K126" s="963">
        <v>1.0409201967732848</v>
      </c>
    </row>
    <row r="127" spans="1:11" ht="14.25">
      <c r="A127" s="889">
        <v>106</v>
      </c>
      <c r="B127" s="889" t="s">
        <v>479</v>
      </c>
      <c r="C127" s="1107" t="s">
        <v>480</v>
      </c>
      <c r="D127" s="1142">
        <v>0</v>
      </c>
      <c r="E127" s="1143">
        <v>0</v>
      </c>
      <c r="F127" s="1143">
        <v>0</v>
      </c>
      <c r="G127" s="1144">
        <v>0</v>
      </c>
      <c r="H127" s="1145">
        <v>0</v>
      </c>
      <c r="I127" s="895">
        <v>55900</v>
      </c>
      <c r="J127" s="896">
        <v>-55900</v>
      </c>
      <c r="K127" s="1146" t="s">
        <v>80</v>
      </c>
    </row>
    <row r="128" spans="1:11" ht="14.25">
      <c r="A128" s="863">
        <v>107</v>
      </c>
      <c r="B128" s="863" t="s">
        <v>479</v>
      </c>
      <c r="C128" s="1012" t="s">
        <v>481</v>
      </c>
      <c r="D128" s="737">
        <v>3065</v>
      </c>
      <c r="E128" s="510">
        <v>7600</v>
      </c>
      <c r="F128" s="510">
        <v>9700</v>
      </c>
      <c r="G128" s="562">
        <v>11500</v>
      </c>
      <c r="H128" s="716">
        <v>31865</v>
      </c>
      <c r="I128" s="866">
        <v>68655</v>
      </c>
      <c r="J128" s="867">
        <v>-36790</v>
      </c>
      <c r="K128" s="868">
        <v>0.46413225548030007</v>
      </c>
    </row>
    <row r="129" spans="1:11" ht="14.25">
      <c r="A129" s="863">
        <v>108</v>
      </c>
      <c r="B129" s="863" t="s">
        <v>479</v>
      </c>
      <c r="C129" s="1012" t="s">
        <v>482</v>
      </c>
      <c r="D129" s="737">
        <v>3050</v>
      </c>
      <c r="E129" s="510">
        <v>50700</v>
      </c>
      <c r="F129" s="510">
        <v>38250</v>
      </c>
      <c r="G129" s="562">
        <v>17050</v>
      </c>
      <c r="H129" s="716">
        <v>109050</v>
      </c>
      <c r="I129" s="866">
        <v>109970</v>
      </c>
      <c r="J129" s="867">
        <v>-920</v>
      </c>
      <c r="K129" s="868">
        <v>0.9916340820223697</v>
      </c>
    </row>
    <row r="130" spans="1:11" ht="14.25">
      <c r="A130" s="863">
        <v>109</v>
      </c>
      <c r="B130" s="863" t="s">
        <v>479</v>
      </c>
      <c r="C130" s="865" t="s">
        <v>483</v>
      </c>
      <c r="D130" s="737">
        <v>54310</v>
      </c>
      <c r="E130" s="510">
        <v>50391</v>
      </c>
      <c r="F130" s="510">
        <v>50471</v>
      </c>
      <c r="G130" s="562">
        <v>47717</v>
      </c>
      <c r="H130" s="716">
        <v>202889</v>
      </c>
      <c r="I130" s="866">
        <v>196887</v>
      </c>
      <c r="J130" s="867">
        <v>6002</v>
      </c>
      <c r="K130" s="868">
        <v>1.0304844911040343</v>
      </c>
    </row>
    <row r="131" spans="1:11" ht="14.25">
      <c r="A131" s="863">
        <v>110</v>
      </c>
      <c r="B131" s="863" t="s">
        <v>479</v>
      </c>
      <c r="C131" s="865" t="s">
        <v>484</v>
      </c>
      <c r="D131" s="737">
        <v>91837</v>
      </c>
      <c r="E131" s="510">
        <v>79310</v>
      </c>
      <c r="F131" s="510">
        <v>80527</v>
      </c>
      <c r="G131" s="562">
        <v>77055</v>
      </c>
      <c r="H131" s="716">
        <v>328729</v>
      </c>
      <c r="I131" s="866">
        <v>330434</v>
      </c>
      <c r="J131" s="867">
        <v>-1705</v>
      </c>
      <c r="K131" s="868">
        <v>0.9948401193581774</v>
      </c>
    </row>
    <row r="132" spans="1:11" ht="15" thickBot="1">
      <c r="A132" s="869">
        <v>111</v>
      </c>
      <c r="B132" s="869" t="s">
        <v>479</v>
      </c>
      <c r="C132" s="871" t="s">
        <v>485</v>
      </c>
      <c r="D132" s="872">
        <v>55100</v>
      </c>
      <c r="E132" s="873">
        <v>83000</v>
      </c>
      <c r="F132" s="873">
        <v>78500</v>
      </c>
      <c r="G132" s="874">
        <v>77000</v>
      </c>
      <c r="H132" s="875">
        <v>293600</v>
      </c>
      <c r="I132" s="876">
        <v>258400</v>
      </c>
      <c r="J132" s="877">
        <v>35200</v>
      </c>
      <c r="K132" s="878">
        <v>1.1362229102167183</v>
      </c>
    </row>
    <row r="133" spans="1:11" ht="15.75" thickBot="1" thickTop="1">
      <c r="A133" s="845"/>
      <c r="B133" s="845"/>
      <c r="C133" s="923" t="s">
        <v>40</v>
      </c>
      <c r="D133" s="955">
        <v>207362</v>
      </c>
      <c r="E133" s="956">
        <v>271001</v>
      </c>
      <c r="F133" s="956">
        <v>257448</v>
      </c>
      <c r="G133" s="957">
        <v>230322</v>
      </c>
      <c r="H133" s="958">
        <v>966133</v>
      </c>
      <c r="I133" s="886">
        <v>1020246</v>
      </c>
      <c r="J133" s="887">
        <v>-54113</v>
      </c>
      <c r="K133" s="888">
        <v>0.946960831015265</v>
      </c>
    </row>
    <row r="134" spans="1:11" ht="15" thickBot="1">
      <c r="A134" s="959"/>
      <c r="B134" s="1013"/>
      <c r="C134" s="989" t="s">
        <v>486</v>
      </c>
      <c r="D134" s="1014">
        <v>601976</v>
      </c>
      <c r="E134" s="1015">
        <v>738874</v>
      </c>
      <c r="F134" s="1015">
        <v>629253</v>
      </c>
      <c r="G134" s="1016">
        <v>769765</v>
      </c>
      <c r="H134" s="1017">
        <v>2739868</v>
      </c>
      <c r="I134" s="961">
        <v>2965303</v>
      </c>
      <c r="J134" s="962">
        <v>-225435</v>
      </c>
      <c r="K134" s="963">
        <v>0.9239757286186269</v>
      </c>
    </row>
    <row r="135" spans="1:11" ht="15" thickBot="1">
      <c r="A135" s="959"/>
      <c r="B135" s="1013"/>
      <c r="C135" s="989" t="s">
        <v>487</v>
      </c>
      <c r="D135" s="1014">
        <v>2740589.6999999997</v>
      </c>
      <c r="E135" s="1015">
        <v>2965498.4000000004</v>
      </c>
      <c r="F135" s="1015">
        <v>2574356.2</v>
      </c>
      <c r="G135" s="1018">
        <v>2849736.4</v>
      </c>
      <c r="H135" s="1019">
        <v>11130180.7</v>
      </c>
      <c r="I135" s="994">
        <v>11520844</v>
      </c>
      <c r="J135" s="995">
        <v>-390663.30000000075</v>
      </c>
      <c r="K135" s="996">
        <v>0.9660907395326245</v>
      </c>
    </row>
    <row r="136" spans="1:11" ht="14.25">
      <c r="A136" s="889">
        <v>112</v>
      </c>
      <c r="B136" s="1020" t="s">
        <v>46</v>
      </c>
      <c r="C136" s="526" t="s">
        <v>488</v>
      </c>
      <c r="D136" s="891">
        <v>0</v>
      </c>
      <c r="E136" s="892">
        <v>0</v>
      </c>
      <c r="F136" s="892">
        <v>7099</v>
      </c>
      <c r="G136" s="893">
        <v>907</v>
      </c>
      <c r="H136" s="894">
        <v>8006</v>
      </c>
      <c r="I136" s="1147" t="s">
        <v>80</v>
      </c>
      <c r="J136" s="1148">
        <v>8006</v>
      </c>
      <c r="K136" s="1146" t="s">
        <v>80</v>
      </c>
    </row>
    <row r="137" spans="1:11" ht="14.25">
      <c r="A137" s="863">
        <v>113</v>
      </c>
      <c r="B137" s="1021" t="s">
        <v>46</v>
      </c>
      <c r="C137" s="865" t="s">
        <v>489</v>
      </c>
      <c r="D137" s="919">
        <v>0</v>
      </c>
      <c r="E137" s="920">
        <v>0</v>
      </c>
      <c r="F137" s="920">
        <v>0</v>
      </c>
      <c r="G137" s="921">
        <v>0</v>
      </c>
      <c r="H137" s="922">
        <v>0</v>
      </c>
      <c r="I137" s="866">
        <v>0</v>
      </c>
      <c r="J137" s="867">
        <v>0</v>
      </c>
      <c r="K137" s="1133" t="s">
        <v>80</v>
      </c>
    </row>
    <row r="138" spans="1:11" ht="14.25">
      <c r="A138" s="863">
        <v>114</v>
      </c>
      <c r="B138" s="1021" t="s">
        <v>46</v>
      </c>
      <c r="C138" s="865" t="s">
        <v>490</v>
      </c>
      <c r="D138" s="737">
        <v>30036</v>
      </c>
      <c r="E138" s="510">
        <v>4036</v>
      </c>
      <c r="F138" s="510">
        <v>4603</v>
      </c>
      <c r="G138" s="562">
        <v>6164</v>
      </c>
      <c r="H138" s="716">
        <v>44839</v>
      </c>
      <c r="I138" s="866">
        <v>53362</v>
      </c>
      <c r="J138" s="867">
        <v>-8523</v>
      </c>
      <c r="K138" s="868">
        <v>0.8402795997151531</v>
      </c>
    </row>
    <row r="139" spans="1:11" ht="14.25">
      <c r="A139" s="863">
        <v>115</v>
      </c>
      <c r="B139" s="1021" t="s">
        <v>46</v>
      </c>
      <c r="C139" s="865" t="s">
        <v>491</v>
      </c>
      <c r="D139" s="737">
        <v>11717</v>
      </c>
      <c r="E139" s="510">
        <v>14951</v>
      </c>
      <c r="F139" s="510">
        <v>12929</v>
      </c>
      <c r="G139" s="562">
        <v>12702</v>
      </c>
      <c r="H139" s="716">
        <v>52299</v>
      </c>
      <c r="I139" s="866">
        <v>54225</v>
      </c>
      <c r="J139" s="867">
        <v>-1926</v>
      </c>
      <c r="K139" s="868">
        <v>0.9644813278008298</v>
      </c>
    </row>
    <row r="140" spans="1:11" ht="14.25">
      <c r="A140" s="863">
        <v>116</v>
      </c>
      <c r="B140" s="1021" t="s">
        <v>46</v>
      </c>
      <c r="C140" s="865" t="s">
        <v>492</v>
      </c>
      <c r="D140" s="737">
        <v>11947</v>
      </c>
      <c r="E140" s="510">
        <v>16032</v>
      </c>
      <c r="F140" s="510">
        <v>14454</v>
      </c>
      <c r="G140" s="562">
        <v>14050</v>
      </c>
      <c r="H140" s="716">
        <v>56483</v>
      </c>
      <c r="I140" s="866">
        <v>58091</v>
      </c>
      <c r="J140" s="867">
        <v>-1608</v>
      </c>
      <c r="K140" s="868">
        <v>0.9723192921450827</v>
      </c>
    </row>
    <row r="141" spans="1:11" ht="14.25">
      <c r="A141" s="863">
        <v>117</v>
      </c>
      <c r="B141" s="1021" t="s">
        <v>46</v>
      </c>
      <c r="C141" s="865" t="s">
        <v>493</v>
      </c>
      <c r="D141" s="737">
        <v>23096</v>
      </c>
      <c r="E141" s="510">
        <v>22998</v>
      </c>
      <c r="F141" s="510">
        <v>24139</v>
      </c>
      <c r="G141" s="562">
        <v>27236</v>
      </c>
      <c r="H141" s="716">
        <v>97469</v>
      </c>
      <c r="I141" s="866">
        <v>91026</v>
      </c>
      <c r="J141" s="867">
        <v>6443</v>
      </c>
      <c r="K141" s="868">
        <v>1.0707819743809461</v>
      </c>
    </row>
    <row r="142" spans="1:11" ht="14.25">
      <c r="A142" s="863">
        <v>118</v>
      </c>
      <c r="B142" s="1021" t="s">
        <v>46</v>
      </c>
      <c r="C142" s="865" t="s">
        <v>494</v>
      </c>
      <c r="D142" s="737">
        <v>11371</v>
      </c>
      <c r="E142" s="510">
        <v>26266</v>
      </c>
      <c r="F142" s="510">
        <v>20209</v>
      </c>
      <c r="G142" s="562">
        <v>12079</v>
      </c>
      <c r="H142" s="716">
        <v>69925</v>
      </c>
      <c r="I142" s="866">
        <v>65432</v>
      </c>
      <c r="J142" s="867">
        <v>4493</v>
      </c>
      <c r="K142" s="868">
        <v>1.068666707421445</v>
      </c>
    </row>
    <row r="143" spans="1:11" ht="14.25">
      <c r="A143" s="863">
        <v>119</v>
      </c>
      <c r="B143" s="1021" t="s">
        <v>46</v>
      </c>
      <c r="C143" s="865" t="s">
        <v>495</v>
      </c>
      <c r="D143" s="737">
        <v>89000</v>
      </c>
      <c r="E143" s="510">
        <v>17000</v>
      </c>
      <c r="F143" s="510">
        <v>14500</v>
      </c>
      <c r="G143" s="562">
        <v>9000</v>
      </c>
      <c r="H143" s="716">
        <v>129500</v>
      </c>
      <c r="I143" s="866">
        <v>126500</v>
      </c>
      <c r="J143" s="867">
        <v>3000</v>
      </c>
      <c r="K143" s="868">
        <v>1.023715415019763</v>
      </c>
    </row>
    <row r="144" spans="1:11" ht="14.25">
      <c r="A144" s="863">
        <v>120</v>
      </c>
      <c r="B144" s="1021" t="s">
        <v>46</v>
      </c>
      <c r="C144" s="918" t="s">
        <v>496</v>
      </c>
      <c r="D144" s="737">
        <v>11568</v>
      </c>
      <c r="E144" s="510">
        <v>11530</v>
      </c>
      <c r="F144" s="510">
        <v>12119</v>
      </c>
      <c r="G144" s="562">
        <v>33661</v>
      </c>
      <c r="H144" s="716">
        <v>68878</v>
      </c>
      <c r="I144" s="866">
        <v>130796</v>
      </c>
      <c r="J144" s="867">
        <v>-61918</v>
      </c>
      <c r="K144" s="868">
        <v>0.5266063182360317</v>
      </c>
    </row>
    <row r="145" spans="1:11" ht="14.25">
      <c r="A145" s="863">
        <v>121</v>
      </c>
      <c r="B145" s="1021" t="s">
        <v>46</v>
      </c>
      <c r="C145" s="918" t="s">
        <v>497</v>
      </c>
      <c r="D145" s="737">
        <v>66187</v>
      </c>
      <c r="E145" s="510">
        <v>76631</v>
      </c>
      <c r="F145" s="510">
        <v>92556</v>
      </c>
      <c r="G145" s="562">
        <v>78279</v>
      </c>
      <c r="H145" s="716">
        <v>313653</v>
      </c>
      <c r="I145" s="866">
        <v>316658</v>
      </c>
      <c r="J145" s="867">
        <v>-3005</v>
      </c>
      <c r="K145" s="868">
        <v>0.99051026659677</v>
      </c>
    </row>
    <row r="146" spans="1:11" ht="15" thickBot="1">
      <c r="A146" s="898">
        <v>122</v>
      </c>
      <c r="B146" s="1022" t="s">
        <v>46</v>
      </c>
      <c r="C146" s="900" t="s">
        <v>498</v>
      </c>
      <c r="D146" s="901">
        <v>18479</v>
      </c>
      <c r="E146" s="902">
        <v>20012</v>
      </c>
      <c r="F146" s="902">
        <v>24235</v>
      </c>
      <c r="G146" s="903">
        <v>26296</v>
      </c>
      <c r="H146" s="904">
        <v>89022</v>
      </c>
      <c r="I146" s="905">
        <v>92635</v>
      </c>
      <c r="J146" s="906">
        <v>-3613</v>
      </c>
      <c r="K146" s="907">
        <v>0.9609974631618718</v>
      </c>
    </row>
    <row r="147" spans="1:11" ht="15.75" thickBot="1" thickTop="1">
      <c r="A147" s="908"/>
      <c r="B147" s="1023"/>
      <c r="C147" s="910" t="s">
        <v>40</v>
      </c>
      <c r="D147" s="911">
        <v>273401</v>
      </c>
      <c r="E147" s="912">
        <v>209456</v>
      </c>
      <c r="F147" s="912">
        <v>226843</v>
      </c>
      <c r="G147" s="913">
        <v>220374</v>
      </c>
      <c r="H147" s="914">
        <v>930074</v>
      </c>
      <c r="I147" s="915">
        <v>988725</v>
      </c>
      <c r="J147" s="916">
        <v>-58651</v>
      </c>
      <c r="K147" s="917">
        <v>0.9406801689043971</v>
      </c>
    </row>
    <row r="148" spans="1:11" ht="14.25">
      <c r="A148" s="889">
        <v>123</v>
      </c>
      <c r="B148" s="924" t="s">
        <v>47</v>
      </c>
      <c r="C148" s="526" t="s">
        <v>499</v>
      </c>
      <c r="D148" s="891">
        <v>9852</v>
      </c>
      <c r="E148" s="892">
        <v>13396</v>
      </c>
      <c r="F148" s="892">
        <v>13006</v>
      </c>
      <c r="G148" s="893">
        <v>13123</v>
      </c>
      <c r="H148" s="894">
        <v>49377</v>
      </c>
      <c r="I148" s="895">
        <v>49917</v>
      </c>
      <c r="J148" s="896">
        <v>-540</v>
      </c>
      <c r="K148" s="897">
        <v>0.9891820421900355</v>
      </c>
    </row>
    <row r="149" spans="1:11" ht="14.25">
      <c r="A149" s="863">
        <v>124</v>
      </c>
      <c r="B149" s="930" t="s">
        <v>47</v>
      </c>
      <c r="C149" s="865" t="s">
        <v>500</v>
      </c>
      <c r="D149" s="737">
        <v>12670</v>
      </c>
      <c r="E149" s="510">
        <v>17589</v>
      </c>
      <c r="F149" s="510">
        <v>17033</v>
      </c>
      <c r="G149" s="562">
        <v>13434</v>
      </c>
      <c r="H149" s="716">
        <v>60726</v>
      </c>
      <c r="I149" s="866">
        <v>60697</v>
      </c>
      <c r="J149" s="867">
        <v>29</v>
      </c>
      <c r="K149" s="868">
        <v>1.0004777830864788</v>
      </c>
    </row>
    <row r="150" spans="1:11" ht="14.25">
      <c r="A150" s="863">
        <v>125</v>
      </c>
      <c r="B150" s="930" t="s">
        <v>47</v>
      </c>
      <c r="C150" s="865" t="s">
        <v>501</v>
      </c>
      <c r="D150" s="737">
        <v>12267</v>
      </c>
      <c r="E150" s="510">
        <v>19854</v>
      </c>
      <c r="F150" s="510">
        <v>16922</v>
      </c>
      <c r="G150" s="562">
        <v>17929</v>
      </c>
      <c r="H150" s="716">
        <v>66972</v>
      </c>
      <c r="I150" s="866">
        <v>66341</v>
      </c>
      <c r="J150" s="867">
        <v>631</v>
      </c>
      <c r="K150" s="868">
        <v>1.0095114634991935</v>
      </c>
    </row>
    <row r="151" spans="1:11" ht="14.25">
      <c r="A151" s="863">
        <v>126</v>
      </c>
      <c r="B151" s="930" t="s">
        <v>47</v>
      </c>
      <c r="C151" s="865" t="s">
        <v>502</v>
      </c>
      <c r="D151" s="737">
        <v>14428</v>
      </c>
      <c r="E151" s="510">
        <v>20843</v>
      </c>
      <c r="F151" s="510">
        <v>17022</v>
      </c>
      <c r="G151" s="562">
        <v>19576</v>
      </c>
      <c r="H151" s="716">
        <v>71869</v>
      </c>
      <c r="I151" s="866">
        <v>75947</v>
      </c>
      <c r="J151" s="867">
        <v>-4078</v>
      </c>
      <c r="K151" s="868">
        <v>0.9463046598285647</v>
      </c>
    </row>
    <row r="152" spans="1:11" ht="14.25">
      <c r="A152" s="863">
        <v>127</v>
      </c>
      <c r="B152" s="930" t="s">
        <v>47</v>
      </c>
      <c r="C152" s="865" t="s">
        <v>503</v>
      </c>
      <c r="D152" s="737">
        <v>11715</v>
      </c>
      <c r="E152" s="510">
        <v>15425</v>
      </c>
      <c r="F152" s="510">
        <v>13551</v>
      </c>
      <c r="G152" s="562">
        <v>13902</v>
      </c>
      <c r="H152" s="716">
        <v>54593</v>
      </c>
      <c r="I152" s="866">
        <v>54708</v>
      </c>
      <c r="J152" s="867">
        <v>-115</v>
      </c>
      <c r="K152" s="868">
        <v>0.997897930832785</v>
      </c>
    </row>
    <row r="153" spans="1:11" ht="14.25">
      <c r="A153" s="863">
        <v>128</v>
      </c>
      <c r="B153" s="930" t="s">
        <v>47</v>
      </c>
      <c r="C153" s="865" t="s">
        <v>504</v>
      </c>
      <c r="D153" s="737">
        <v>23637</v>
      </c>
      <c r="E153" s="510">
        <v>35595</v>
      </c>
      <c r="F153" s="510">
        <v>30475</v>
      </c>
      <c r="G153" s="562">
        <v>34983</v>
      </c>
      <c r="H153" s="716">
        <v>124690</v>
      </c>
      <c r="I153" s="866">
        <v>124323</v>
      </c>
      <c r="J153" s="867">
        <v>367</v>
      </c>
      <c r="K153" s="868">
        <v>1.0029519879668283</v>
      </c>
    </row>
    <row r="154" spans="1:11" ht="14.25">
      <c r="A154" s="863">
        <v>129</v>
      </c>
      <c r="B154" s="930" t="s">
        <v>47</v>
      </c>
      <c r="C154" s="865" t="s">
        <v>505</v>
      </c>
      <c r="D154" s="737">
        <v>75144</v>
      </c>
      <c r="E154" s="510">
        <v>63364</v>
      </c>
      <c r="F154" s="510">
        <v>68896</v>
      </c>
      <c r="G154" s="562">
        <v>77964</v>
      </c>
      <c r="H154" s="716">
        <v>285368</v>
      </c>
      <c r="I154" s="866">
        <v>276295</v>
      </c>
      <c r="J154" s="867">
        <v>9073</v>
      </c>
      <c r="K154" s="868">
        <v>1.032838089722941</v>
      </c>
    </row>
    <row r="155" spans="1:11" ht="14.25">
      <c r="A155" s="863">
        <v>130</v>
      </c>
      <c r="B155" s="930" t="s">
        <v>47</v>
      </c>
      <c r="C155" s="865" t="s">
        <v>506</v>
      </c>
      <c r="D155" s="737">
        <v>677578</v>
      </c>
      <c r="E155" s="510">
        <v>519634</v>
      </c>
      <c r="F155" s="510">
        <v>439522</v>
      </c>
      <c r="G155" s="562">
        <v>425208</v>
      </c>
      <c r="H155" s="716">
        <v>2061942</v>
      </c>
      <c r="I155" s="866">
        <v>822691</v>
      </c>
      <c r="J155" s="867">
        <v>1239251</v>
      </c>
      <c r="K155" s="868">
        <v>2.506338345745851</v>
      </c>
    </row>
    <row r="156" spans="1:11" ht="14.25">
      <c r="A156" s="863">
        <v>131</v>
      </c>
      <c r="B156" s="930" t="s">
        <v>47</v>
      </c>
      <c r="C156" s="865" t="s">
        <v>507</v>
      </c>
      <c r="D156" s="737">
        <v>22953</v>
      </c>
      <c r="E156" s="510">
        <v>196125</v>
      </c>
      <c r="F156" s="510">
        <v>44938</v>
      </c>
      <c r="G156" s="562">
        <v>72270</v>
      </c>
      <c r="H156" s="716">
        <v>336286</v>
      </c>
      <c r="I156" s="866">
        <v>316572</v>
      </c>
      <c r="J156" s="867">
        <v>19714</v>
      </c>
      <c r="K156" s="868">
        <v>1.0622733532971962</v>
      </c>
    </row>
    <row r="157" spans="1:11" ht="14.25">
      <c r="A157" s="863">
        <v>132</v>
      </c>
      <c r="B157" s="930" t="s">
        <v>47</v>
      </c>
      <c r="C157" s="865" t="s">
        <v>251</v>
      </c>
      <c r="D157" s="737">
        <v>90510</v>
      </c>
      <c r="E157" s="510">
        <v>112900</v>
      </c>
      <c r="F157" s="510">
        <v>123714</v>
      </c>
      <c r="G157" s="562">
        <v>113159</v>
      </c>
      <c r="H157" s="716">
        <v>440283</v>
      </c>
      <c r="I157" s="866">
        <v>446370</v>
      </c>
      <c r="J157" s="867">
        <v>-6087</v>
      </c>
      <c r="K157" s="868">
        <v>0.9863633308690101</v>
      </c>
    </row>
    <row r="158" spans="1:11" ht="14.25">
      <c r="A158" s="863">
        <v>133</v>
      </c>
      <c r="B158" s="930" t="s">
        <v>47</v>
      </c>
      <c r="C158" s="865" t="s">
        <v>508</v>
      </c>
      <c r="D158" s="737">
        <v>9370</v>
      </c>
      <c r="E158" s="510">
        <v>11957</v>
      </c>
      <c r="F158" s="510">
        <v>11367</v>
      </c>
      <c r="G158" s="562">
        <v>11824</v>
      </c>
      <c r="H158" s="716">
        <v>44518</v>
      </c>
      <c r="I158" s="866">
        <v>45632</v>
      </c>
      <c r="J158" s="867">
        <v>-1114</v>
      </c>
      <c r="K158" s="868">
        <v>0.9755873071528752</v>
      </c>
    </row>
    <row r="159" spans="1:11" ht="14.25">
      <c r="A159" s="863">
        <v>134</v>
      </c>
      <c r="B159" s="930" t="s">
        <v>47</v>
      </c>
      <c r="C159" s="865" t="s">
        <v>509</v>
      </c>
      <c r="D159" s="737">
        <v>7229</v>
      </c>
      <c r="E159" s="510">
        <v>12229</v>
      </c>
      <c r="F159" s="510">
        <v>11437</v>
      </c>
      <c r="G159" s="562">
        <v>11977</v>
      </c>
      <c r="H159" s="716">
        <v>42872</v>
      </c>
      <c r="I159" s="866">
        <v>36633</v>
      </c>
      <c r="J159" s="867">
        <v>6239</v>
      </c>
      <c r="K159" s="868">
        <v>1.1703109218464227</v>
      </c>
    </row>
    <row r="160" spans="1:11" ht="15" thickBot="1">
      <c r="A160" s="869">
        <v>135</v>
      </c>
      <c r="B160" s="965" t="s">
        <v>47</v>
      </c>
      <c r="C160" s="871" t="s">
        <v>510</v>
      </c>
      <c r="D160" s="872">
        <v>48835</v>
      </c>
      <c r="E160" s="873">
        <v>69693</v>
      </c>
      <c r="F160" s="873">
        <v>63061</v>
      </c>
      <c r="G160" s="874">
        <v>65984</v>
      </c>
      <c r="H160" s="875">
        <v>247573</v>
      </c>
      <c r="I160" s="876">
        <v>237473</v>
      </c>
      <c r="J160" s="877">
        <v>10100</v>
      </c>
      <c r="K160" s="878">
        <v>1.0425311509097877</v>
      </c>
    </row>
    <row r="161" spans="1:11" ht="15.75" thickBot="1" thickTop="1">
      <c r="A161" s="879"/>
      <c r="B161" s="1024"/>
      <c r="C161" s="1025" t="s">
        <v>40</v>
      </c>
      <c r="D161" s="1026">
        <v>1016188</v>
      </c>
      <c r="E161" s="1027">
        <v>1108604</v>
      </c>
      <c r="F161" s="1027">
        <v>870944</v>
      </c>
      <c r="G161" s="1028">
        <v>891333</v>
      </c>
      <c r="H161" s="1029">
        <v>3887069</v>
      </c>
      <c r="I161" s="886">
        <v>2613599</v>
      </c>
      <c r="J161" s="887">
        <v>1273470</v>
      </c>
      <c r="K161" s="888">
        <v>1.4872476611752605</v>
      </c>
    </row>
    <row r="162" spans="1:11" ht="15" thickBot="1">
      <c r="A162" s="836">
        <v>136</v>
      </c>
      <c r="B162" s="836" t="s">
        <v>48</v>
      </c>
      <c r="C162" s="855" t="s">
        <v>511</v>
      </c>
      <c r="D162" s="856">
        <v>0</v>
      </c>
      <c r="E162" s="857">
        <v>729</v>
      </c>
      <c r="F162" s="857">
        <v>18454</v>
      </c>
      <c r="G162" s="858">
        <v>0</v>
      </c>
      <c r="H162" s="859">
        <v>19183</v>
      </c>
      <c r="I162" s="860">
        <v>27456</v>
      </c>
      <c r="J162" s="861">
        <v>-8273</v>
      </c>
      <c r="K162" s="862">
        <v>0.6986815268065268</v>
      </c>
    </row>
    <row r="163" spans="1:11" ht="15.75" thickBot="1" thickTop="1">
      <c r="A163" s="908"/>
      <c r="B163" s="1030"/>
      <c r="C163" s="1031" t="s">
        <v>40</v>
      </c>
      <c r="D163" s="911">
        <v>0</v>
      </c>
      <c r="E163" s="912">
        <v>729</v>
      </c>
      <c r="F163" s="912">
        <v>18454</v>
      </c>
      <c r="G163" s="913">
        <v>0</v>
      </c>
      <c r="H163" s="914">
        <v>19183</v>
      </c>
      <c r="I163" s="915">
        <v>27456</v>
      </c>
      <c r="J163" s="916">
        <v>-8273</v>
      </c>
      <c r="K163" s="917">
        <v>0.6986815268065268</v>
      </c>
    </row>
    <row r="164" spans="1:11" ht="15" thickBot="1">
      <c r="A164" s="869">
        <v>137</v>
      </c>
      <c r="B164" s="869" t="s">
        <v>49</v>
      </c>
      <c r="C164" s="871" t="s">
        <v>512</v>
      </c>
      <c r="D164" s="872">
        <v>20249</v>
      </c>
      <c r="E164" s="873">
        <v>24304</v>
      </c>
      <c r="F164" s="873">
        <v>25701</v>
      </c>
      <c r="G164" s="874">
        <v>26074</v>
      </c>
      <c r="H164" s="875">
        <v>96328</v>
      </c>
      <c r="I164" s="876">
        <v>92171</v>
      </c>
      <c r="J164" s="877">
        <v>4157</v>
      </c>
      <c r="K164" s="878">
        <v>1.045100953662215</v>
      </c>
    </row>
    <row r="165" spans="1:11" ht="15.75" thickBot="1" thickTop="1">
      <c r="A165" s="879"/>
      <c r="B165" s="1024"/>
      <c r="C165" s="1032" t="s">
        <v>40</v>
      </c>
      <c r="D165" s="1033">
        <v>20249</v>
      </c>
      <c r="E165" s="1034">
        <v>24304</v>
      </c>
      <c r="F165" s="1034">
        <v>25701</v>
      </c>
      <c r="G165" s="957">
        <v>26074</v>
      </c>
      <c r="H165" s="958">
        <v>96328</v>
      </c>
      <c r="I165" s="886">
        <v>92171</v>
      </c>
      <c r="J165" s="887">
        <v>4157</v>
      </c>
      <c r="K165" s="888">
        <v>1.045100953662215</v>
      </c>
    </row>
    <row r="166" spans="1:11" ht="15" thickBot="1">
      <c r="A166" s="836">
        <v>138</v>
      </c>
      <c r="B166" s="982" t="s">
        <v>50</v>
      </c>
      <c r="C166" s="855" t="s">
        <v>513</v>
      </c>
      <c r="D166" s="856">
        <v>12829</v>
      </c>
      <c r="E166" s="857">
        <v>17691</v>
      </c>
      <c r="F166" s="857">
        <v>15369</v>
      </c>
      <c r="G166" s="858">
        <v>14466</v>
      </c>
      <c r="H166" s="859">
        <v>60355</v>
      </c>
      <c r="I166" s="860">
        <v>62191</v>
      </c>
      <c r="J166" s="861">
        <v>-1836</v>
      </c>
      <c r="K166" s="862">
        <v>0.970478043446801</v>
      </c>
    </row>
    <row r="167" spans="1:11" ht="15.75" thickBot="1" thickTop="1">
      <c r="A167" s="909"/>
      <c r="B167" s="1023"/>
      <c r="C167" s="939" t="s">
        <v>40</v>
      </c>
      <c r="D167" s="1035">
        <v>12829</v>
      </c>
      <c r="E167" s="1036">
        <v>17691</v>
      </c>
      <c r="F167" s="1036">
        <v>15369</v>
      </c>
      <c r="G167" s="1037">
        <v>14466</v>
      </c>
      <c r="H167" s="1036">
        <v>60355</v>
      </c>
      <c r="I167" s="1036">
        <v>62191</v>
      </c>
      <c r="J167" s="916">
        <v>-1836</v>
      </c>
      <c r="K167" s="917">
        <v>0.970478043446801</v>
      </c>
    </row>
    <row r="168" spans="1:11" ht="14.25">
      <c r="A168" s="889">
        <v>139</v>
      </c>
      <c r="B168" s="889" t="s">
        <v>51</v>
      </c>
      <c r="C168" s="526" t="s">
        <v>252</v>
      </c>
      <c r="D168" s="891">
        <v>22877</v>
      </c>
      <c r="E168" s="892">
        <v>38169</v>
      </c>
      <c r="F168" s="892">
        <v>44161</v>
      </c>
      <c r="G168" s="893">
        <v>33952</v>
      </c>
      <c r="H168" s="894">
        <v>139159</v>
      </c>
      <c r="I168" s="895">
        <v>228121</v>
      </c>
      <c r="J168" s="896">
        <v>-88962</v>
      </c>
      <c r="K168" s="897">
        <v>0.6100227510838546</v>
      </c>
    </row>
    <row r="169" spans="1:11" ht="15" thickBot="1">
      <c r="A169" s="869">
        <v>140</v>
      </c>
      <c r="B169" s="870" t="s">
        <v>51</v>
      </c>
      <c r="C169" s="871" t="s">
        <v>514</v>
      </c>
      <c r="D169" s="872">
        <v>1786</v>
      </c>
      <c r="E169" s="873">
        <v>2937</v>
      </c>
      <c r="F169" s="873">
        <v>4504</v>
      </c>
      <c r="G169" s="874">
        <v>1968</v>
      </c>
      <c r="H169" s="875">
        <v>11195</v>
      </c>
      <c r="I169" s="876">
        <v>10268</v>
      </c>
      <c r="J169" s="877">
        <v>927</v>
      </c>
      <c r="K169" s="878">
        <v>1.0902804830541488</v>
      </c>
    </row>
    <row r="170" spans="1:11" ht="15.75" thickBot="1" thickTop="1">
      <c r="A170" s="879"/>
      <c r="B170" s="1024"/>
      <c r="C170" s="881" t="s">
        <v>40</v>
      </c>
      <c r="D170" s="882">
        <v>24663</v>
      </c>
      <c r="E170" s="883">
        <v>41106</v>
      </c>
      <c r="F170" s="883">
        <v>48665</v>
      </c>
      <c r="G170" s="884">
        <v>35920</v>
      </c>
      <c r="H170" s="885">
        <v>150354</v>
      </c>
      <c r="I170" s="886">
        <v>238389</v>
      </c>
      <c r="J170" s="887">
        <v>-88035</v>
      </c>
      <c r="K170" s="888">
        <v>0.6307086316902206</v>
      </c>
    </row>
    <row r="171" spans="1:11" ht="14.25">
      <c r="A171" s="889">
        <v>141</v>
      </c>
      <c r="B171" s="889" t="s">
        <v>76</v>
      </c>
      <c r="C171" s="526" t="s">
        <v>515</v>
      </c>
      <c r="D171" s="891">
        <v>9222</v>
      </c>
      <c r="E171" s="892">
        <v>15997</v>
      </c>
      <c r="F171" s="892">
        <v>8801</v>
      </c>
      <c r="G171" s="893">
        <v>7778</v>
      </c>
      <c r="H171" s="894">
        <v>41798</v>
      </c>
      <c r="I171" s="895">
        <v>28463</v>
      </c>
      <c r="J171" s="896">
        <v>13335</v>
      </c>
      <c r="K171" s="897">
        <v>1.4685029687664688</v>
      </c>
    </row>
    <row r="172" spans="1:11" ht="15" thickBot="1">
      <c r="A172" s="898">
        <v>142</v>
      </c>
      <c r="B172" s="898" t="s">
        <v>76</v>
      </c>
      <c r="C172" s="900" t="s">
        <v>516</v>
      </c>
      <c r="D172" s="901">
        <v>5521</v>
      </c>
      <c r="E172" s="902">
        <v>5479</v>
      </c>
      <c r="F172" s="902">
        <v>7926</v>
      </c>
      <c r="G172" s="903">
        <v>786</v>
      </c>
      <c r="H172" s="904">
        <v>19712</v>
      </c>
      <c r="I172" s="905">
        <v>28588</v>
      </c>
      <c r="J172" s="906">
        <v>-8876</v>
      </c>
      <c r="K172" s="907">
        <v>0.6895200783545543</v>
      </c>
    </row>
    <row r="173" spans="1:11" ht="15.75" thickBot="1" thickTop="1">
      <c r="A173" s="908"/>
      <c r="B173" s="1023"/>
      <c r="C173" s="939" t="s">
        <v>40</v>
      </c>
      <c r="D173" s="1035">
        <v>14743</v>
      </c>
      <c r="E173" s="1038">
        <v>21476</v>
      </c>
      <c r="F173" s="1038">
        <v>16727</v>
      </c>
      <c r="G173" s="1037">
        <v>8564</v>
      </c>
      <c r="H173" s="1039">
        <v>61510</v>
      </c>
      <c r="I173" s="915">
        <v>57051</v>
      </c>
      <c r="J173" s="916">
        <v>4459</v>
      </c>
      <c r="K173" s="917">
        <v>1.078158139208778</v>
      </c>
    </row>
    <row r="174" spans="1:11" ht="14.25">
      <c r="A174" s="889">
        <v>143</v>
      </c>
      <c r="B174" s="1040" t="s">
        <v>52</v>
      </c>
      <c r="C174" s="526" t="s">
        <v>517</v>
      </c>
      <c r="D174" s="891">
        <v>6724</v>
      </c>
      <c r="E174" s="892">
        <v>18019</v>
      </c>
      <c r="F174" s="892">
        <v>31692</v>
      </c>
      <c r="G174" s="893">
        <v>8977</v>
      </c>
      <c r="H174" s="894">
        <v>65412</v>
      </c>
      <c r="I174" s="895">
        <v>72086</v>
      </c>
      <c r="J174" s="896">
        <v>-6674</v>
      </c>
      <c r="K174" s="897">
        <v>0.9074161418305913</v>
      </c>
    </row>
    <row r="175" spans="1:11" ht="14.25">
      <c r="A175" s="863">
        <v>144</v>
      </c>
      <c r="B175" s="1004" t="s">
        <v>52</v>
      </c>
      <c r="C175" s="865" t="s">
        <v>518</v>
      </c>
      <c r="D175" s="737">
        <v>53123</v>
      </c>
      <c r="E175" s="510">
        <v>66377</v>
      </c>
      <c r="F175" s="510">
        <v>72256</v>
      </c>
      <c r="G175" s="562">
        <v>57166</v>
      </c>
      <c r="H175" s="716">
        <v>248922</v>
      </c>
      <c r="I175" s="866">
        <v>248280</v>
      </c>
      <c r="J175" s="867">
        <v>642</v>
      </c>
      <c r="K175" s="868">
        <v>1.0025857902368294</v>
      </c>
    </row>
    <row r="176" spans="1:11" ht="15" thickBot="1">
      <c r="A176" s="869">
        <v>145</v>
      </c>
      <c r="B176" s="1005" t="s">
        <v>52</v>
      </c>
      <c r="C176" s="871" t="s">
        <v>519</v>
      </c>
      <c r="D176" s="872">
        <v>6044</v>
      </c>
      <c r="E176" s="873">
        <v>12962</v>
      </c>
      <c r="F176" s="873">
        <v>14568</v>
      </c>
      <c r="G176" s="874">
        <v>10448</v>
      </c>
      <c r="H176" s="875">
        <v>44022</v>
      </c>
      <c r="I176" s="876">
        <v>44845</v>
      </c>
      <c r="J176" s="877">
        <v>-823</v>
      </c>
      <c r="K176" s="878">
        <v>0.9816478983164232</v>
      </c>
    </row>
    <row r="177" spans="1:11" ht="15.75" thickBot="1" thickTop="1">
      <c r="A177" s="879"/>
      <c r="B177" s="1024"/>
      <c r="C177" s="881" t="s">
        <v>40</v>
      </c>
      <c r="D177" s="882">
        <v>65891</v>
      </c>
      <c r="E177" s="883">
        <v>97358</v>
      </c>
      <c r="F177" s="883">
        <v>118516</v>
      </c>
      <c r="G177" s="884">
        <v>76591</v>
      </c>
      <c r="H177" s="885">
        <v>358356</v>
      </c>
      <c r="I177" s="886">
        <v>365211</v>
      </c>
      <c r="J177" s="887">
        <v>-6855</v>
      </c>
      <c r="K177" s="888">
        <v>0.9812300286683588</v>
      </c>
    </row>
    <row r="178" spans="1:11" ht="14.25">
      <c r="A178" s="889">
        <v>146</v>
      </c>
      <c r="B178" s="1040" t="s">
        <v>55</v>
      </c>
      <c r="C178" s="526" t="s">
        <v>520</v>
      </c>
      <c r="D178" s="891">
        <v>13026</v>
      </c>
      <c r="E178" s="892">
        <v>26739</v>
      </c>
      <c r="F178" s="892">
        <v>34691</v>
      </c>
      <c r="G178" s="893">
        <v>19354</v>
      </c>
      <c r="H178" s="894">
        <v>93810</v>
      </c>
      <c r="I178" s="895">
        <v>114444</v>
      </c>
      <c r="J178" s="896">
        <v>-20634</v>
      </c>
      <c r="K178" s="897">
        <v>0.8197022124357765</v>
      </c>
    </row>
    <row r="179" spans="1:11" ht="15" thickBot="1">
      <c r="A179" s="869">
        <v>147</v>
      </c>
      <c r="B179" s="1005" t="s">
        <v>55</v>
      </c>
      <c r="C179" s="871" t="s">
        <v>521</v>
      </c>
      <c r="D179" s="872">
        <v>2586</v>
      </c>
      <c r="E179" s="873">
        <v>5602</v>
      </c>
      <c r="F179" s="873">
        <v>7477</v>
      </c>
      <c r="G179" s="874">
        <v>3796</v>
      </c>
      <c r="H179" s="875">
        <v>19461</v>
      </c>
      <c r="I179" s="876">
        <v>20968</v>
      </c>
      <c r="J179" s="877">
        <v>-1507</v>
      </c>
      <c r="K179" s="878">
        <v>0.9281285768790538</v>
      </c>
    </row>
    <row r="180" spans="1:11" ht="15.75" thickBot="1" thickTop="1">
      <c r="A180" s="880"/>
      <c r="B180" s="1041"/>
      <c r="C180" s="881" t="s">
        <v>40</v>
      </c>
      <c r="D180" s="882">
        <v>15612</v>
      </c>
      <c r="E180" s="883">
        <v>32341</v>
      </c>
      <c r="F180" s="883">
        <v>42168</v>
      </c>
      <c r="G180" s="884">
        <v>23150</v>
      </c>
      <c r="H180" s="885">
        <v>113271</v>
      </c>
      <c r="I180" s="886">
        <v>135412</v>
      </c>
      <c r="J180" s="887">
        <v>-22141</v>
      </c>
      <c r="K180" s="888">
        <v>0.8364915960180782</v>
      </c>
    </row>
    <row r="181" spans="1:11" ht="14.25">
      <c r="A181" s="889">
        <v>148</v>
      </c>
      <c r="B181" s="1040" t="s">
        <v>53</v>
      </c>
      <c r="C181" s="526" t="s">
        <v>522</v>
      </c>
      <c r="D181" s="891">
        <v>5450</v>
      </c>
      <c r="E181" s="892">
        <v>18120</v>
      </c>
      <c r="F181" s="892">
        <v>6550</v>
      </c>
      <c r="G181" s="893">
        <v>6500</v>
      </c>
      <c r="H181" s="894">
        <v>36620</v>
      </c>
      <c r="I181" s="895">
        <v>38440</v>
      </c>
      <c r="J181" s="896">
        <v>-1820</v>
      </c>
      <c r="K181" s="897">
        <v>0.9526534859521332</v>
      </c>
    </row>
    <row r="182" spans="1:11" ht="14.25">
      <c r="A182" s="863">
        <v>149</v>
      </c>
      <c r="B182" s="1004" t="s">
        <v>53</v>
      </c>
      <c r="C182" s="865" t="s">
        <v>523</v>
      </c>
      <c r="D182" s="737">
        <v>5307</v>
      </c>
      <c r="E182" s="510">
        <v>9790</v>
      </c>
      <c r="F182" s="510">
        <v>15373</v>
      </c>
      <c r="G182" s="562">
        <v>6953</v>
      </c>
      <c r="H182" s="716">
        <v>37423</v>
      </c>
      <c r="I182" s="866">
        <v>39110</v>
      </c>
      <c r="J182" s="867">
        <v>-1687</v>
      </c>
      <c r="K182" s="868">
        <v>0.9568652518537458</v>
      </c>
    </row>
    <row r="183" spans="1:11" ht="14.25">
      <c r="A183" s="863">
        <v>150</v>
      </c>
      <c r="B183" s="1004" t="s">
        <v>53</v>
      </c>
      <c r="C183" s="865" t="s">
        <v>524</v>
      </c>
      <c r="D183" s="737">
        <v>11527</v>
      </c>
      <c r="E183" s="510">
        <v>16606</v>
      </c>
      <c r="F183" s="510">
        <v>14912</v>
      </c>
      <c r="G183" s="562">
        <v>13538</v>
      </c>
      <c r="H183" s="716">
        <v>56583</v>
      </c>
      <c r="I183" s="866">
        <v>55803</v>
      </c>
      <c r="J183" s="867">
        <v>780</v>
      </c>
      <c r="K183" s="868">
        <v>1.0139777431320898</v>
      </c>
    </row>
    <row r="184" spans="1:11" ht="14.25">
      <c r="A184" s="863">
        <v>151</v>
      </c>
      <c r="B184" s="1004" t="s">
        <v>53</v>
      </c>
      <c r="C184" s="865" t="s">
        <v>253</v>
      </c>
      <c r="D184" s="737">
        <v>12199</v>
      </c>
      <c r="E184" s="510">
        <v>20760</v>
      </c>
      <c r="F184" s="510">
        <v>16485</v>
      </c>
      <c r="G184" s="562">
        <v>19445</v>
      </c>
      <c r="H184" s="716">
        <v>68889</v>
      </c>
      <c r="I184" s="866">
        <v>65299</v>
      </c>
      <c r="J184" s="867">
        <v>3590</v>
      </c>
      <c r="K184" s="868">
        <v>1.0549778710240585</v>
      </c>
    </row>
    <row r="185" spans="1:11" ht="14.25">
      <c r="A185" s="863">
        <v>152</v>
      </c>
      <c r="B185" s="1004" t="s">
        <v>53</v>
      </c>
      <c r="C185" s="865" t="s">
        <v>525</v>
      </c>
      <c r="D185" s="737">
        <v>14411</v>
      </c>
      <c r="E185" s="510">
        <v>14928</v>
      </c>
      <c r="F185" s="510">
        <v>18484</v>
      </c>
      <c r="G185" s="562">
        <v>14868</v>
      </c>
      <c r="H185" s="716">
        <v>62691</v>
      </c>
      <c r="I185" s="866">
        <v>60666</v>
      </c>
      <c r="J185" s="867">
        <v>2025</v>
      </c>
      <c r="K185" s="868">
        <v>1.033379487686678</v>
      </c>
    </row>
    <row r="186" spans="1:11" ht="14.25">
      <c r="A186" s="863">
        <v>153</v>
      </c>
      <c r="B186" s="1004" t="s">
        <v>53</v>
      </c>
      <c r="C186" s="865" t="s">
        <v>526</v>
      </c>
      <c r="D186" s="737">
        <v>10380</v>
      </c>
      <c r="E186" s="510">
        <v>16937</v>
      </c>
      <c r="F186" s="510">
        <v>14403</v>
      </c>
      <c r="G186" s="562">
        <v>14236</v>
      </c>
      <c r="H186" s="716">
        <v>55956</v>
      </c>
      <c r="I186" s="866">
        <v>59495</v>
      </c>
      <c r="J186" s="867">
        <v>-3539</v>
      </c>
      <c r="K186" s="868">
        <v>0.9405160097487184</v>
      </c>
    </row>
    <row r="187" spans="1:11" ht="14.25">
      <c r="A187" s="863">
        <v>154</v>
      </c>
      <c r="B187" s="1004" t="s">
        <v>53</v>
      </c>
      <c r="C187" s="865" t="s">
        <v>290</v>
      </c>
      <c r="D187" s="737">
        <v>5200</v>
      </c>
      <c r="E187" s="510">
        <v>8000</v>
      </c>
      <c r="F187" s="510">
        <v>7550</v>
      </c>
      <c r="G187" s="562">
        <v>8500</v>
      </c>
      <c r="H187" s="716">
        <v>29250</v>
      </c>
      <c r="I187" s="866">
        <v>19030</v>
      </c>
      <c r="J187" s="867">
        <v>10220</v>
      </c>
      <c r="K187" s="868">
        <v>1.537046768260641</v>
      </c>
    </row>
    <row r="188" spans="1:11" ht="14.25">
      <c r="A188" s="863">
        <v>155</v>
      </c>
      <c r="B188" s="1004" t="s">
        <v>53</v>
      </c>
      <c r="C188" s="918" t="s">
        <v>527</v>
      </c>
      <c r="D188" s="737">
        <v>8157</v>
      </c>
      <c r="E188" s="510">
        <v>12966</v>
      </c>
      <c r="F188" s="510">
        <v>10651</v>
      </c>
      <c r="G188" s="562">
        <v>10299</v>
      </c>
      <c r="H188" s="716">
        <v>42073</v>
      </c>
      <c r="I188" s="866">
        <v>41639</v>
      </c>
      <c r="J188" s="867">
        <v>434</v>
      </c>
      <c r="K188" s="868">
        <v>1.0104229208194242</v>
      </c>
    </row>
    <row r="189" spans="1:11" ht="14.25">
      <c r="A189" s="863">
        <v>156</v>
      </c>
      <c r="B189" s="1004" t="s">
        <v>53</v>
      </c>
      <c r="C189" s="918" t="s">
        <v>528</v>
      </c>
      <c r="D189" s="737">
        <v>7712</v>
      </c>
      <c r="E189" s="510">
        <v>11527</v>
      </c>
      <c r="F189" s="510">
        <v>9794</v>
      </c>
      <c r="G189" s="562">
        <v>10970</v>
      </c>
      <c r="H189" s="716">
        <v>40003</v>
      </c>
      <c r="I189" s="866">
        <v>40097</v>
      </c>
      <c r="J189" s="867">
        <v>-94</v>
      </c>
      <c r="K189" s="868">
        <v>0.9976556849639624</v>
      </c>
    </row>
    <row r="190" spans="1:11" ht="15" thickBot="1">
      <c r="A190" s="898">
        <v>157</v>
      </c>
      <c r="B190" s="1042" t="s">
        <v>53</v>
      </c>
      <c r="C190" s="900" t="s">
        <v>254</v>
      </c>
      <c r="D190" s="901">
        <v>12907</v>
      </c>
      <c r="E190" s="902">
        <v>17962</v>
      </c>
      <c r="F190" s="902">
        <v>17522</v>
      </c>
      <c r="G190" s="903">
        <v>15326</v>
      </c>
      <c r="H190" s="904">
        <v>63717</v>
      </c>
      <c r="I190" s="905">
        <v>61706</v>
      </c>
      <c r="J190" s="906">
        <v>2011</v>
      </c>
      <c r="K190" s="907">
        <v>1.032590023660584</v>
      </c>
    </row>
    <row r="191" spans="1:11" ht="15.75" thickBot="1" thickTop="1">
      <c r="A191" s="908"/>
      <c r="B191" s="1023"/>
      <c r="C191" s="910" t="s">
        <v>40</v>
      </c>
      <c r="D191" s="911">
        <v>93250</v>
      </c>
      <c r="E191" s="912">
        <v>147596</v>
      </c>
      <c r="F191" s="912">
        <v>131724</v>
      </c>
      <c r="G191" s="913">
        <v>120635</v>
      </c>
      <c r="H191" s="914">
        <v>493205</v>
      </c>
      <c r="I191" s="915">
        <v>481285</v>
      </c>
      <c r="J191" s="916">
        <v>11920</v>
      </c>
      <c r="K191" s="917">
        <v>1.0247670299302907</v>
      </c>
    </row>
    <row r="192" spans="1:11" ht="15" thickBot="1">
      <c r="A192" s="959"/>
      <c r="B192" s="988"/>
      <c r="C192" s="989" t="s">
        <v>529</v>
      </c>
      <c r="D192" s="1014">
        <v>1536826</v>
      </c>
      <c r="E192" s="1015">
        <v>1700661</v>
      </c>
      <c r="F192" s="1015">
        <v>1515111</v>
      </c>
      <c r="G192" s="1018">
        <v>1417107</v>
      </c>
      <c r="H192" s="1019">
        <v>6169705</v>
      </c>
      <c r="I192" s="994">
        <v>5061490</v>
      </c>
      <c r="J192" s="995">
        <v>1108215</v>
      </c>
      <c r="K192" s="996">
        <v>1.2189503486127602</v>
      </c>
    </row>
    <row r="193" spans="1:11" ht="14.25">
      <c r="A193" s="889">
        <v>158</v>
      </c>
      <c r="B193" s="1020" t="s">
        <v>530</v>
      </c>
      <c r="C193" s="526" t="s">
        <v>255</v>
      </c>
      <c r="D193" s="1043">
        <v>55</v>
      </c>
      <c r="E193" s="1044">
        <v>1480</v>
      </c>
      <c r="F193" s="1044">
        <v>7065</v>
      </c>
      <c r="G193" s="1045">
        <v>435</v>
      </c>
      <c r="H193" s="1046">
        <v>9035</v>
      </c>
      <c r="I193" s="895">
        <v>10597</v>
      </c>
      <c r="J193" s="896">
        <v>-1562</v>
      </c>
      <c r="K193" s="897">
        <v>0.8525997923940738</v>
      </c>
    </row>
    <row r="194" spans="1:11" ht="14.25">
      <c r="A194" s="863">
        <v>159</v>
      </c>
      <c r="B194" s="863" t="s">
        <v>530</v>
      </c>
      <c r="C194" s="865" t="s">
        <v>531</v>
      </c>
      <c r="D194" s="1047">
        <v>9695</v>
      </c>
      <c r="E194" s="1048">
        <v>2730</v>
      </c>
      <c r="F194" s="1048">
        <v>3093</v>
      </c>
      <c r="G194" s="1049">
        <v>2183</v>
      </c>
      <c r="H194" s="1050">
        <v>17701</v>
      </c>
      <c r="I194" s="866">
        <v>19471</v>
      </c>
      <c r="J194" s="867">
        <v>-1770</v>
      </c>
      <c r="K194" s="868">
        <v>0.9090955780391351</v>
      </c>
    </row>
    <row r="195" spans="1:11" ht="14.25">
      <c r="A195" s="863">
        <v>160</v>
      </c>
      <c r="B195" s="863" t="s">
        <v>530</v>
      </c>
      <c r="C195" s="865" t="s">
        <v>532</v>
      </c>
      <c r="D195" s="1047">
        <v>9471</v>
      </c>
      <c r="E195" s="1048">
        <v>14072</v>
      </c>
      <c r="F195" s="1048">
        <v>12635</v>
      </c>
      <c r="G195" s="1049">
        <v>13186</v>
      </c>
      <c r="H195" s="1050">
        <v>49364</v>
      </c>
      <c r="I195" s="866">
        <v>51546</v>
      </c>
      <c r="J195" s="867">
        <v>-2182</v>
      </c>
      <c r="K195" s="868">
        <v>0.9576688782834749</v>
      </c>
    </row>
    <row r="196" spans="1:11" ht="14.25">
      <c r="A196" s="863">
        <v>161</v>
      </c>
      <c r="B196" s="863" t="s">
        <v>530</v>
      </c>
      <c r="C196" s="918" t="s">
        <v>533</v>
      </c>
      <c r="D196" s="1047">
        <v>34900</v>
      </c>
      <c r="E196" s="1048">
        <v>10700</v>
      </c>
      <c r="F196" s="1048">
        <v>6000</v>
      </c>
      <c r="G196" s="1049">
        <v>17800</v>
      </c>
      <c r="H196" s="1050">
        <v>69400</v>
      </c>
      <c r="I196" s="866">
        <v>60100</v>
      </c>
      <c r="J196" s="867">
        <v>9300</v>
      </c>
      <c r="K196" s="868">
        <v>1.1547420965058237</v>
      </c>
    </row>
    <row r="197" spans="1:11" ht="14.25">
      <c r="A197" s="863">
        <v>162</v>
      </c>
      <c r="B197" s="863" t="s">
        <v>530</v>
      </c>
      <c r="C197" s="918" t="s">
        <v>534</v>
      </c>
      <c r="D197" s="1047">
        <v>0</v>
      </c>
      <c r="E197" s="1048">
        <v>7100</v>
      </c>
      <c r="F197" s="1048">
        <v>43600</v>
      </c>
      <c r="G197" s="1049">
        <v>8870</v>
      </c>
      <c r="H197" s="1050">
        <v>59570</v>
      </c>
      <c r="I197" s="866">
        <v>71800</v>
      </c>
      <c r="J197" s="867">
        <v>-12230</v>
      </c>
      <c r="K197" s="868">
        <v>0.8296657381615599</v>
      </c>
    </row>
    <row r="198" spans="1:11" ht="14.25">
      <c r="A198" s="863">
        <v>163</v>
      </c>
      <c r="B198" s="863" t="s">
        <v>530</v>
      </c>
      <c r="C198" s="918" t="s">
        <v>535</v>
      </c>
      <c r="D198" s="1047">
        <v>12700</v>
      </c>
      <c r="E198" s="1048">
        <v>21372</v>
      </c>
      <c r="F198" s="1048">
        <v>21287</v>
      </c>
      <c r="G198" s="1049">
        <v>17028</v>
      </c>
      <c r="H198" s="1050">
        <v>72387</v>
      </c>
      <c r="I198" s="866">
        <v>66800</v>
      </c>
      <c r="J198" s="867">
        <v>5587</v>
      </c>
      <c r="K198" s="868">
        <v>1.0836377245508981</v>
      </c>
    </row>
    <row r="199" spans="1:11" ht="14.25">
      <c r="A199" s="863">
        <v>164</v>
      </c>
      <c r="B199" s="863" t="s">
        <v>530</v>
      </c>
      <c r="C199" s="918" t="s">
        <v>536</v>
      </c>
      <c r="D199" s="1047">
        <v>24034</v>
      </c>
      <c r="E199" s="1048">
        <v>23693</v>
      </c>
      <c r="F199" s="1048">
        <v>24142</v>
      </c>
      <c r="G199" s="1049">
        <v>21073</v>
      </c>
      <c r="H199" s="1050">
        <v>92942</v>
      </c>
      <c r="I199" s="866">
        <v>98429</v>
      </c>
      <c r="J199" s="867">
        <v>-5487</v>
      </c>
      <c r="K199" s="868">
        <v>0.9442542340163976</v>
      </c>
    </row>
    <row r="200" spans="1:11" ht="14.25">
      <c r="A200" s="863">
        <v>165</v>
      </c>
      <c r="B200" s="863" t="s">
        <v>530</v>
      </c>
      <c r="C200" s="918" t="s">
        <v>537</v>
      </c>
      <c r="D200" s="1047">
        <v>13784</v>
      </c>
      <c r="E200" s="1048">
        <v>23648</v>
      </c>
      <c r="F200" s="1048">
        <v>36950</v>
      </c>
      <c r="G200" s="1049">
        <v>14957</v>
      </c>
      <c r="H200" s="1050">
        <v>89339</v>
      </c>
      <c r="I200" s="866">
        <v>100774</v>
      </c>
      <c r="J200" s="867">
        <v>-11435</v>
      </c>
      <c r="K200" s="868">
        <v>0.8865282711810586</v>
      </c>
    </row>
    <row r="201" spans="1:11" ht="14.25">
      <c r="A201" s="863">
        <v>166</v>
      </c>
      <c r="B201" s="863" t="s">
        <v>530</v>
      </c>
      <c r="C201" s="918" t="s">
        <v>538</v>
      </c>
      <c r="D201" s="1047">
        <v>57000</v>
      </c>
      <c r="E201" s="1048">
        <v>32000</v>
      </c>
      <c r="F201" s="1048">
        <v>52000</v>
      </c>
      <c r="G201" s="1049">
        <v>33000</v>
      </c>
      <c r="H201" s="1050">
        <v>174000</v>
      </c>
      <c r="I201" s="866">
        <v>173000</v>
      </c>
      <c r="J201" s="867">
        <v>1000</v>
      </c>
      <c r="K201" s="868">
        <v>1.0057803468208093</v>
      </c>
    </row>
    <row r="202" spans="1:11" ht="14.25">
      <c r="A202" s="863">
        <v>167</v>
      </c>
      <c r="B202" s="863" t="s">
        <v>530</v>
      </c>
      <c r="C202" s="918" t="s">
        <v>539</v>
      </c>
      <c r="D202" s="1047">
        <v>31575</v>
      </c>
      <c r="E202" s="1048">
        <v>37200</v>
      </c>
      <c r="F202" s="1048">
        <v>38738</v>
      </c>
      <c r="G202" s="1049">
        <v>31850</v>
      </c>
      <c r="H202" s="1050">
        <v>139363</v>
      </c>
      <c r="I202" s="866">
        <v>163100</v>
      </c>
      <c r="J202" s="867">
        <v>-23737</v>
      </c>
      <c r="K202" s="868">
        <v>0.8544635193133048</v>
      </c>
    </row>
    <row r="203" spans="1:11" ht="14.25">
      <c r="A203" s="863">
        <v>168</v>
      </c>
      <c r="B203" s="863" t="s">
        <v>530</v>
      </c>
      <c r="C203" s="918" t="s">
        <v>540</v>
      </c>
      <c r="D203" s="1047">
        <v>39425</v>
      </c>
      <c r="E203" s="1048">
        <v>38414</v>
      </c>
      <c r="F203" s="1048">
        <v>78599</v>
      </c>
      <c r="G203" s="1049">
        <v>40388</v>
      </c>
      <c r="H203" s="1050">
        <v>196826</v>
      </c>
      <c r="I203" s="866">
        <v>118854</v>
      </c>
      <c r="J203" s="867">
        <v>77972</v>
      </c>
      <c r="K203" s="868">
        <v>1.6560317700708431</v>
      </c>
    </row>
    <row r="204" spans="1:11" ht="14.25">
      <c r="A204" s="863">
        <v>169</v>
      </c>
      <c r="B204" s="863" t="s">
        <v>530</v>
      </c>
      <c r="C204" s="918" t="s">
        <v>541</v>
      </c>
      <c r="D204" s="1047">
        <v>44046</v>
      </c>
      <c r="E204" s="1048">
        <v>39276</v>
      </c>
      <c r="F204" s="1048">
        <v>42321</v>
      </c>
      <c r="G204" s="1049">
        <v>37579</v>
      </c>
      <c r="H204" s="1050">
        <v>163222</v>
      </c>
      <c r="I204" s="866">
        <v>169742</v>
      </c>
      <c r="J204" s="867">
        <v>-6520</v>
      </c>
      <c r="K204" s="868">
        <v>0.961588764124377</v>
      </c>
    </row>
    <row r="205" spans="1:11" ht="14.25">
      <c r="A205" s="863">
        <v>170</v>
      </c>
      <c r="B205" s="863" t="s">
        <v>530</v>
      </c>
      <c r="C205" s="918" t="s">
        <v>542</v>
      </c>
      <c r="D205" s="1047">
        <v>37374</v>
      </c>
      <c r="E205" s="1048">
        <v>86780</v>
      </c>
      <c r="F205" s="1048">
        <v>55849</v>
      </c>
      <c r="G205" s="1049">
        <v>55499</v>
      </c>
      <c r="H205" s="1050">
        <v>235502</v>
      </c>
      <c r="I205" s="866">
        <v>236684</v>
      </c>
      <c r="J205" s="867">
        <v>-1182</v>
      </c>
      <c r="K205" s="868">
        <v>0.9950059995605955</v>
      </c>
    </row>
    <row r="206" spans="1:11" ht="14.25">
      <c r="A206" s="863">
        <v>171</v>
      </c>
      <c r="B206" s="863" t="s">
        <v>530</v>
      </c>
      <c r="C206" s="918" t="s">
        <v>543</v>
      </c>
      <c r="D206" s="1047">
        <v>67116</v>
      </c>
      <c r="E206" s="1048">
        <v>68945</v>
      </c>
      <c r="F206" s="1048">
        <v>67466</v>
      </c>
      <c r="G206" s="1049">
        <v>63070</v>
      </c>
      <c r="H206" s="1050">
        <v>266597</v>
      </c>
      <c r="I206" s="866">
        <v>333631</v>
      </c>
      <c r="J206" s="867">
        <v>-67034</v>
      </c>
      <c r="K206" s="868">
        <v>0.7990774238604926</v>
      </c>
    </row>
    <row r="207" spans="1:11" ht="14.25">
      <c r="A207" s="863">
        <v>172</v>
      </c>
      <c r="B207" s="863" t="s">
        <v>530</v>
      </c>
      <c r="C207" s="918" t="s">
        <v>544</v>
      </c>
      <c r="D207" s="1047">
        <v>36805</v>
      </c>
      <c r="E207" s="1048">
        <v>47090</v>
      </c>
      <c r="F207" s="1048">
        <v>46266</v>
      </c>
      <c r="G207" s="1049">
        <v>43316</v>
      </c>
      <c r="H207" s="1050">
        <v>173477</v>
      </c>
      <c r="I207" s="866">
        <v>172701</v>
      </c>
      <c r="J207" s="867">
        <v>776</v>
      </c>
      <c r="K207" s="868">
        <v>1.0044933150358133</v>
      </c>
    </row>
    <row r="208" spans="1:11" ht="14.25">
      <c r="A208" s="863">
        <v>173</v>
      </c>
      <c r="B208" s="863" t="s">
        <v>530</v>
      </c>
      <c r="C208" s="918" t="s">
        <v>545</v>
      </c>
      <c r="D208" s="1047">
        <v>3087</v>
      </c>
      <c r="E208" s="1048">
        <v>4389</v>
      </c>
      <c r="F208" s="1048">
        <v>4285</v>
      </c>
      <c r="G208" s="1049">
        <v>7912</v>
      </c>
      <c r="H208" s="1050">
        <v>19673</v>
      </c>
      <c r="I208" s="866">
        <v>35260</v>
      </c>
      <c r="J208" s="867">
        <v>-15587</v>
      </c>
      <c r="K208" s="868">
        <v>0.5579410096426546</v>
      </c>
    </row>
    <row r="209" spans="1:11" ht="14.25">
      <c r="A209" s="863">
        <v>174</v>
      </c>
      <c r="B209" s="863" t="s">
        <v>530</v>
      </c>
      <c r="C209" s="918" t="s">
        <v>256</v>
      </c>
      <c r="D209" s="1047">
        <v>3107</v>
      </c>
      <c r="E209" s="1048">
        <v>3708</v>
      </c>
      <c r="F209" s="1048">
        <v>5284</v>
      </c>
      <c r="G209" s="1049">
        <v>7259</v>
      </c>
      <c r="H209" s="1050">
        <v>19358</v>
      </c>
      <c r="I209" s="866">
        <v>22814</v>
      </c>
      <c r="J209" s="867">
        <v>-3456</v>
      </c>
      <c r="K209" s="868">
        <v>0.8485140703077058</v>
      </c>
    </row>
    <row r="210" spans="1:11" ht="14.25">
      <c r="A210" s="863">
        <v>175</v>
      </c>
      <c r="B210" s="863" t="s">
        <v>530</v>
      </c>
      <c r="C210" s="918" t="s">
        <v>546</v>
      </c>
      <c r="D210" s="1047">
        <v>0</v>
      </c>
      <c r="E210" s="1048">
        <v>533</v>
      </c>
      <c r="F210" s="1048">
        <v>7117</v>
      </c>
      <c r="G210" s="1049">
        <v>616</v>
      </c>
      <c r="H210" s="1050">
        <v>8266</v>
      </c>
      <c r="I210" s="866">
        <v>10348</v>
      </c>
      <c r="J210" s="867">
        <v>-2082</v>
      </c>
      <c r="K210" s="868">
        <v>0.7988017008117511</v>
      </c>
    </row>
    <row r="211" spans="1:11" ht="14.25">
      <c r="A211" s="863">
        <v>176</v>
      </c>
      <c r="B211" s="863" t="s">
        <v>530</v>
      </c>
      <c r="C211" s="667" t="s">
        <v>257</v>
      </c>
      <c r="D211" s="1047">
        <v>9620</v>
      </c>
      <c r="E211" s="1048">
        <v>14521</v>
      </c>
      <c r="F211" s="1048">
        <v>11352</v>
      </c>
      <c r="G211" s="1049">
        <v>11759</v>
      </c>
      <c r="H211" s="1050">
        <v>47252</v>
      </c>
      <c r="I211" s="866">
        <v>47409</v>
      </c>
      <c r="J211" s="867">
        <v>-157</v>
      </c>
      <c r="K211" s="868">
        <v>0.9966883924993145</v>
      </c>
    </row>
    <row r="212" spans="1:11" ht="14.25">
      <c r="A212" s="863">
        <v>177</v>
      </c>
      <c r="B212" s="863" t="s">
        <v>530</v>
      </c>
      <c r="C212" s="918" t="s">
        <v>547</v>
      </c>
      <c r="D212" s="1047">
        <v>4026</v>
      </c>
      <c r="E212" s="1048">
        <v>7595</v>
      </c>
      <c r="F212" s="1048">
        <v>5461</v>
      </c>
      <c r="G212" s="1049">
        <v>0</v>
      </c>
      <c r="H212" s="1050">
        <v>17082</v>
      </c>
      <c r="I212" s="866">
        <v>41332</v>
      </c>
      <c r="J212" s="867">
        <v>-24250</v>
      </c>
      <c r="K212" s="868">
        <v>0.4132875254040453</v>
      </c>
    </row>
    <row r="213" spans="1:11" ht="14.25">
      <c r="A213" s="863">
        <v>178</v>
      </c>
      <c r="B213" s="863" t="s">
        <v>530</v>
      </c>
      <c r="C213" s="918" t="s">
        <v>548</v>
      </c>
      <c r="D213" s="1047">
        <v>7122</v>
      </c>
      <c r="E213" s="1048">
        <v>13307</v>
      </c>
      <c r="F213" s="1048">
        <v>13637</v>
      </c>
      <c r="G213" s="1049">
        <v>14253</v>
      </c>
      <c r="H213" s="1050">
        <v>48319</v>
      </c>
      <c r="I213" s="866">
        <v>37373</v>
      </c>
      <c r="J213" s="867">
        <v>10946</v>
      </c>
      <c r="K213" s="868">
        <v>1.2928852380060472</v>
      </c>
    </row>
    <row r="214" spans="1:11" ht="14.25">
      <c r="A214" s="863">
        <v>179</v>
      </c>
      <c r="B214" s="863" t="s">
        <v>530</v>
      </c>
      <c r="C214" s="918" t="s">
        <v>549</v>
      </c>
      <c r="D214" s="1047">
        <v>8208</v>
      </c>
      <c r="E214" s="1048">
        <v>11291</v>
      </c>
      <c r="F214" s="1048">
        <v>9758</v>
      </c>
      <c r="G214" s="1049">
        <v>10899</v>
      </c>
      <c r="H214" s="1050">
        <v>40156</v>
      </c>
      <c r="I214" s="866">
        <v>42824</v>
      </c>
      <c r="J214" s="867">
        <v>-2668</v>
      </c>
      <c r="K214" s="868">
        <v>0.937698486829815</v>
      </c>
    </row>
    <row r="215" spans="1:11" ht="14.25">
      <c r="A215" s="863">
        <v>180</v>
      </c>
      <c r="B215" s="863" t="s">
        <v>530</v>
      </c>
      <c r="C215" s="918" t="s">
        <v>550</v>
      </c>
      <c r="D215" s="1047">
        <v>9369</v>
      </c>
      <c r="E215" s="1048">
        <v>13512</v>
      </c>
      <c r="F215" s="1048">
        <v>12226</v>
      </c>
      <c r="G215" s="1049">
        <v>11480</v>
      </c>
      <c r="H215" s="1050">
        <v>46587</v>
      </c>
      <c r="I215" s="866">
        <v>48129</v>
      </c>
      <c r="J215" s="867">
        <v>-1542</v>
      </c>
      <c r="K215" s="868">
        <v>0.9679611045315714</v>
      </c>
    </row>
    <row r="216" spans="1:11" ht="13.5">
      <c r="A216" s="863">
        <v>181</v>
      </c>
      <c r="B216" s="863" t="s">
        <v>530</v>
      </c>
      <c r="C216" s="918" t="s">
        <v>258</v>
      </c>
      <c r="D216" s="1047">
        <v>6248</v>
      </c>
      <c r="E216" s="1048">
        <v>8219</v>
      </c>
      <c r="F216" s="1048">
        <v>5701</v>
      </c>
      <c r="G216" s="1049">
        <v>7624</v>
      </c>
      <c r="H216" s="1050">
        <v>27792</v>
      </c>
      <c r="I216" s="866">
        <v>30024</v>
      </c>
      <c r="J216" s="867">
        <v>-2232</v>
      </c>
      <c r="K216" s="868">
        <v>0.9256594724220624</v>
      </c>
    </row>
    <row r="217" spans="1:11" ht="13.5">
      <c r="A217" s="863">
        <v>182</v>
      </c>
      <c r="B217" s="863" t="s">
        <v>530</v>
      </c>
      <c r="C217" s="918" t="s">
        <v>551</v>
      </c>
      <c r="D217" s="1047">
        <v>8450</v>
      </c>
      <c r="E217" s="1048">
        <v>12563</v>
      </c>
      <c r="F217" s="1048">
        <v>9373</v>
      </c>
      <c r="G217" s="1049">
        <v>11212</v>
      </c>
      <c r="H217" s="1050">
        <v>41598</v>
      </c>
      <c r="I217" s="866">
        <v>39436</v>
      </c>
      <c r="J217" s="867">
        <v>2162</v>
      </c>
      <c r="K217" s="868">
        <v>1.054823004361497</v>
      </c>
    </row>
    <row r="218" spans="1:11" ht="14.25" thickBot="1">
      <c r="A218" s="898">
        <v>183</v>
      </c>
      <c r="B218" s="898" t="s">
        <v>530</v>
      </c>
      <c r="C218" s="683" t="s">
        <v>552</v>
      </c>
      <c r="D218" s="901">
        <v>0</v>
      </c>
      <c r="E218" s="902">
        <v>1000</v>
      </c>
      <c r="F218" s="902">
        <v>10021</v>
      </c>
      <c r="G218" s="903">
        <v>1614</v>
      </c>
      <c r="H218" s="904">
        <v>12635</v>
      </c>
      <c r="I218" s="905">
        <v>14570</v>
      </c>
      <c r="J218" s="906">
        <v>-1935</v>
      </c>
      <c r="K218" s="907">
        <v>0.8671928620452986</v>
      </c>
    </row>
    <row r="219" spans="1:11" ht="15" thickBot="1" thickTop="1">
      <c r="A219" s="908"/>
      <c r="B219" s="908"/>
      <c r="C219" s="939" t="s">
        <v>40</v>
      </c>
      <c r="D219" s="1051">
        <v>477217</v>
      </c>
      <c r="E219" s="1052">
        <v>545138</v>
      </c>
      <c r="F219" s="1052">
        <v>630226</v>
      </c>
      <c r="G219" s="1053">
        <v>484862</v>
      </c>
      <c r="H219" s="1054">
        <v>2137443</v>
      </c>
      <c r="I219" s="915">
        <v>2216748</v>
      </c>
      <c r="J219" s="916">
        <v>-79305</v>
      </c>
      <c r="K219" s="917">
        <v>0.9642246209312019</v>
      </c>
    </row>
    <row r="220" spans="1:11" ht="13.5">
      <c r="A220" s="889">
        <v>184</v>
      </c>
      <c r="B220" s="1055" t="s">
        <v>553</v>
      </c>
      <c r="C220" s="526" t="s">
        <v>554</v>
      </c>
      <c r="D220" s="891">
        <v>4611</v>
      </c>
      <c r="E220" s="892">
        <v>8659</v>
      </c>
      <c r="F220" s="892">
        <v>16130</v>
      </c>
      <c r="G220" s="893">
        <v>12810</v>
      </c>
      <c r="H220" s="894">
        <v>42210</v>
      </c>
      <c r="I220" s="895">
        <v>33159</v>
      </c>
      <c r="J220" s="896">
        <v>9051</v>
      </c>
      <c r="K220" s="897">
        <v>1.2729575680810639</v>
      </c>
    </row>
    <row r="221" spans="1:11" ht="13.5">
      <c r="A221" s="863">
        <v>185</v>
      </c>
      <c r="B221" s="1004" t="s">
        <v>553</v>
      </c>
      <c r="C221" s="865" t="s">
        <v>555</v>
      </c>
      <c r="D221" s="737">
        <v>0</v>
      </c>
      <c r="E221" s="510">
        <v>0</v>
      </c>
      <c r="F221" s="510">
        <v>0</v>
      </c>
      <c r="G221" s="562">
        <v>47000</v>
      </c>
      <c r="H221" s="716">
        <v>47000</v>
      </c>
      <c r="I221" s="866">
        <v>45000</v>
      </c>
      <c r="J221" s="867">
        <v>2000</v>
      </c>
      <c r="K221" s="868">
        <v>1.0444444444444445</v>
      </c>
    </row>
    <row r="222" spans="1:11" ht="13.5">
      <c r="A222" s="863">
        <v>186</v>
      </c>
      <c r="B222" s="1004" t="s">
        <v>553</v>
      </c>
      <c r="C222" s="918" t="s">
        <v>556</v>
      </c>
      <c r="D222" s="737">
        <v>6067</v>
      </c>
      <c r="E222" s="510">
        <v>18947</v>
      </c>
      <c r="F222" s="510">
        <v>4526</v>
      </c>
      <c r="G222" s="562">
        <v>4367</v>
      </c>
      <c r="H222" s="716">
        <v>33907</v>
      </c>
      <c r="I222" s="866">
        <v>40437</v>
      </c>
      <c r="J222" s="867">
        <v>-6530</v>
      </c>
      <c r="K222" s="868">
        <v>0.8385142320152336</v>
      </c>
    </row>
    <row r="223" spans="1:11" ht="13.5">
      <c r="A223" s="863">
        <v>187</v>
      </c>
      <c r="B223" s="1004" t="s">
        <v>553</v>
      </c>
      <c r="C223" s="918" t="s">
        <v>259</v>
      </c>
      <c r="D223" s="737">
        <v>27707</v>
      </c>
      <c r="E223" s="510">
        <v>39365</v>
      </c>
      <c r="F223" s="510">
        <v>47647</v>
      </c>
      <c r="G223" s="562">
        <v>49728</v>
      </c>
      <c r="H223" s="716">
        <v>164447</v>
      </c>
      <c r="I223" s="866">
        <v>168402</v>
      </c>
      <c r="J223" s="867">
        <v>-3955</v>
      </c>
      <c r="K223" s="868">
        <v>0.9765145307062861</v>
      </c>
    </row>
    <row r="224" spans="1:11" ht="13.5">
      <c r="A224" s="863">
        <v>188</v>
      </c>
      <c r="B224" s="1004" t="s">
        <v>553</v>
      </c>
      <c r="C224" s="918" t="s">
        <v>557</v>
      </c>
      <c r="D224" s="737">
        <v>85141</v>
      </c>
      <c r="E224" s="510">
        <v>134227</v>
      </c>
      <c r="F224" s="510">
        <v>149502</v>
      </c>
      <c r="G224" s="562">
        <v>120247</v>
      </c>
      <c r="H224" s="716">
        <v>489117</v>
      </c>
      <c r="I224" s="866">
        <v>499979</v>
      </c>
      <c r="J224" s="867">
        <v>-10862</v>
      </c>
      <c r="K224" s="868">
        <v>0.9782750875536772</v>
      </c>
    </row>
    <row r="225" spans="1:11" ht="14.25" thickBot="1">
      <c r="A225" s="869">
        <v>189</v>
      </c>
      <c r="B225" s="1005" t="s">
        <v>553</v>
      </c>
      <c r="C225" s="1056" t="s">
        <v>558</v>
      </c>
      <c r="D225" s="872">
        <v>9700</v>
      </c>
      <c r="E225" s="873">
        <v>12234</v>
      </c>
      <c r="F225" s="873">
        <v>10300</v>
      </c>
      <c r="G225" s="874">
        <v>10300</v>
      </c>
      <c r="H225" s="875">
        <v>42534</v>
      </c>
      <c r="I225" s="876">
        <v>45122</v>
      </c>
      <c r="J225" s="877">
        <v>-2588</v>
      </c>
      <c r="K225" s="878">
        <v>0.9426443863303932</v>
      </c>
    </row>
    <row r="226" spans="1:11" ht="15" thickBot="1" thickTop="1">
      <c r="A226" s="879"/>
      <c r="B226" s="1003"/>
      <c r="C226" s="923" t="s">
        <v>40</v>
      </c>
      <c r="D226" s="1057">
        <v>133226</v>
      </c>
      <c r="E226" s="1058">
        <v>213432</v>
      </c>
      <c r="F226" s="1058">
        <v>228105</v>
      </c>
      <c r="G226" s="1059">
        <v>244452</v>
      </c>
      <c r="H226" s="1060">
        <v>819215</v>
      </c>
      <c r="I226" s="886">
        <v>832099</v>
      </c>
      <c r="J226" s="887">
        <v>-12884</v>
      </c>
      <c r="K226" s="888">
        <v>0.9845162654924474</v>
      </c>
    </row>
    <row r="227" spans="1:11" ht="13.5">
      <c r="A227" s="889">
        <v>190</v>
      </c>
      <c r="B227" s="1055" t="s">
        <v>559</v>
      </c>
      <c r="C227" s="526" t="s">
        <v>560</v>
      </c>
      <c r="D227" s="1061">
        <v>744</v>
      </c>
      <c r="E227" s="1062">
        <v>7967</v>
      </c>
      <c r="F227" s="1062">
        <v>23493</v>
      </c>
      <c r="G227" s="1063">
        <v>1955</v>
      </c>
      <c r="H227" s="1064">
        <v>34159</v>
      </c>
      <c r="I227" s="895">
        <v>31426</v>
      </c>
      <c r="J227" s="896">
        <v>2733</v>
      </c>
      <c r="K227" s="897">
        <v>1.0869662063259722</v>
      </c>
    </row>
    <row r="228" spans="1:11" ht="13.5">
      <c r="A228" s="863">
        <v>191</v>
      </c>
      <c r="B228" s="1004" t="s">
        <v>559</v>
      </c>
      <c r="C228" s="865" t="s">
        <v>561</v>
      </c>
      <c r="D228" s="1065">
        <v>3555</v>
      </c>
      <c r="E228" s="1066">
        <v>13932</v>
      </c>
      <c r="F228" s="1066">
        <v>47427</v>
      </c>
      <c r="G228" s="1067">
        <v>11913</v>
      </c>
      <c r="H228" s="1068">
        <v>76827</v>
      </c>
      <c r="I228" s="866">
        <v>77940</v>
      </c>
      <c r="J228" s="867">
        <v>-1113</v>
      </c>
      <c r="K228" s="868">
        <v>0.9857197844495766</v>
      </c>
    </row>
    <row r="229" spans="1:11" ht="13.5">
      <c r="A229" s="863">
        <v>192</v>
      </c>
      <c r="B229" s="1004" t="s">
        <v>559</v>
      </c>
      <c r="C229" s="865" t="s">
        <v>562</v>
      </c>
      <c r="D229" s="737">
        <v>22130</v>
      </c>
      <c r="E229" s="510">
        <v>0</v>
      </c>
      <c r="F229" s="510">
        <v>0</v>
      </c>
      <c r="G229" s="562">
        <v>3320</v>
      </c>
      <c r="H229" s="716">
        <v>25450</v>
      </c>
      <c r="I229" s="866">
        <v>25575</v>
      </c>
      <c r="J229" s="867">
        <v>-125</v>
      </c>
      <c r="K229" s="868">
        <v>0.9951124144672532</v>
      </c>
    </row>
    <row r="230" spans="1:11" ht="13.5">
      <c r="A230" s="863">
        <v>193</v>
      </c>
      <c r="B230" s="1004" t="s">
        <v>559</v>
      </c>
      <c r="C230" s="865" t="s">
        <v>563</v>
      </c>
      <c r="D230" s="737">
        <v>0</v>
      </c>
      <c r="E230" s="510">
        <v>0</v>
      </c>
      <c r="F230" s="510">
        <v>15673</v>
      </c>
      <c r="G230" s="562">
        <v>3498</v>
      </c>
      <c r="H230" s="716">
        <v>19171</v>
      </c>
      <c r="I230" s="866">
        <v>22335</v>
      </c>
      <c r="J230" s="867">
        <v>-3164</v>
      </c>
      <c r="K230" s="868">
        <v>0.8583389299306022</v>
      </c>
    </row>
    <row r="231" spans="1:11" ht="13.5">
      <c r="A231" s="863">
        <v>194</v>
      </c>
      <c r="B231" s="1004" t="s">
        <v>559</v>
      </c>
      <c r="C231" s="865" t="s">
        <v>564</v>
      </c>
      <c r="D231" s="1065">
        <v>7876</v>
      </c>
      <c r="E231" s="1066">
        <v>15826</v>
      </c>
      <c r="F231" s="1066">
        <v>18501</v>
      </c>
      <c r="G231" s="1067">
        <v>11132</v>
      </c>
      <c r="H231" s="1068">
        <v>53335</v>
      </c>
      <c r="I231" s="866">
        <v>45802</v>
      </c>
      <c r="J231" s="867">
        <v>7533</v>
      </c>
      <c r="K231" s="868">
        <v>1.1644688004890615</v>
      </c>
    </row>
    <row r="232" spans="1:11" ht="13.5">
      <c r="A232" s="863">
        <v>195</v>
      </c>
      <c r="B232" s="1004" t="s">
        <v>559</v>
      </c>
      <c r="C232" s="865" t="s">
        <v>261</v>
      </c>
      <c r="D232" s="1065">
        <v>0</v>
      </c>
      <c r="E232" s="1066">
        <v>1046</v>
      </c>
      <c r="F232" s="1066">
        <v>25400</v>
      </c>
      <c r="G232" s="1067">
        <v>940</v>
      </c>
      <c r="H232" s="1068">
        <v>27386</v>
      </c>
      <c r="I232" s="866">
        <v>34789</v>
      </c>
      <c r="J232" s="867">
        <v>-7403</v>
      </c>
      <c r="K232" s="868">
        <v>0.7872028514760413</v>
      </c>
    </row>
    <row r="233" spans="1:11" ht="13.5">
      <c r="A233" s="863">
        <v>196</v>
      </c>
      <c r="B233" s="1004" t="s">
        <v>559</v>
      </c>
      <c r="C233" s="865" t="s">
        <v>565</v>
      </c>
      <c r="D233" s="1065">
        <v>2105</v>
      </c>
      <c r="E233" s="1066">
        <v>15209</v>
      </c>
      <c r="F233" s="1066">
        <v>19325</v>
      </c>
      <c r="G233" s="1067">
        <v>3641</v>
      </c>
      <c r="H233" s="1068">
        <v>40280</v>
      </c>
      <c r="I233" s="866">
        <v>42897</v>
      </c>
      <c r="J233" s="867">
        <v>-2617</v>
      </c>
      <c r="K233" s="868">
        <v>0.9389934028020608</v>
      </c>
    </row>
    <row r="234" spans="1:11" ht="13.5">
      <c r="A234" s="863">
        <v>197</v>
      </c>
      <c r="B234" s="1004" t="s">
        <v>559</v>
      </c>
      <c r="C234" s="865" t="s">
        <v>566</v>
      </c>
      <c r="D234" s="1065">
        <v>35373</v>
      </c>
      <c r="E234" s="1066">
        <v>0</v>
      </c>
      <c r="F234" s="1066">
        <v>0</v>
      </c>
      <c r="G234" s="1067">
        <v>7315</v>
      </c>
      <c r="H234" s="1068">
        <v>42688</v>
      </c>
      <c r="I234" s="866">
        <v>52680</v>
      </c>
      <c r="J234" s="867">
        <v>-9992</v>
      </c>
      <c r="K234" s="868">
        <v>0.8103264996203493</v>
      </c>
    </row>
    <row r="235" spans="1:11" ht="13.5">
      <c r="A235" s="863">
        <v>198</v>
      </c>
      <c r="B235" s="1004" t="s">
        <v>559</v>
      </c>
      <c r="C235" s="865" t="s">
        <v>567</v>
      </c>
      <c r="D235" s="1065">
        <v>0</v>
      </c>
      <c r="E235" s="1066">
        <v>13136</v>
      </c>
      <c r="F235" s="1066">
        <v>10479</v>
      </c>
      <c r="G235" s="1067">
        <v>9506</v>
      </c>
      <c r="H235" s="1068">
        <v>33121</v>
      </c>
      <c r="I235" s="866">
        <v>38256</v>
      </c>
      <c r="J235" s="867">
        <v>-5135</v>
      </c>
      <c r="K235" s="868">
        <v>0.8657726892513593</v>
      </c>
    </row>
    <row r="236" spans="1:11" ht="13.5">
      <c r="A236" s="863">
        <v>199</v>
      </c>
      <c r="B236" s="1004" t="s">
        <v>559</v>
      </c>
      <c r="C236" s="865" t="s">
        <v>568</v>
      </c>
      <c r="D236" s="1065">
        <v>24973</v>
      </c>
      <c r="E236" s="1066">
        <v>0</v>
      </c>
      <c r="F236" s="1066">
        <v>0</v>
      </c>
      <c r="G236" s="1067">
        <v>4048</v>
      </c>
      <c r="H236" s="1068">
        <v>29021</v>
      </c>
      <c r="I236" s="866">
        <v>30481</v>
      </c>
      <c r="J236" s="867">
        <v>-1460</v>
      </c>
      <c r="K236" s="868">
        <v>0.9521013090121715</v>
      </c>
    </row>
    <row r="237" spans="1:11" ht="13.5">
      <c r="A237" s="863">
        <v>200</v>
      </c>
      <c r="B237" s="1004" t="s">
        <v>559</v>
      </c>
      <c r="C237" s="865" t="s">
        <v>569</v>
      </c>
      <c r="D237" s="1065">
        <v>88793</v>
      </c>
      <c r="E237" s="1066">
        <v>0</v>
      </c>
      <c r="F237" s="1066">
        <v>0</v>
      </c>
      <c r="G237" s="1067">
        <v>16251</v>
      </c>
      <c r="H237" s="1068">
        <v>105044</v>
      </c>
      <c r="I237" s="866">
        <v>93553</v>
      </c>
      <c r="J237" s="867">
        <v>11491</v>
      </c>
      <c r="K237" s="868">
        <v>1.1228287708571612</v>
      </c>
    </row>
    <row r="238" spans="1:11" ht="13.5">
      <c r="A238" s="863">
        <v>201</v>
      </c>
      <c r="B238" s="1004" t="s">
        <v>559</v>
      </c>
      <c r="C238" s="865" t="s">
        <v>570</v>
      </c>
      <c r="D238" s="1065">
        <v>10105</v>
      </c>
      <c r="E238" s="1066">
        <v>49284</v>
      </c>
      <c r="F238" s="1066">
        <v>54934</v>
      </c>
      <c r="G238" s="1067">
        <v>20976</v>
      </c>
      <c r="H238" s="1068">
        <v>135299</v>
      </c>
      <c r="I238" s="866">
        <v>141446</v>
      </c>
      <c r="J238" s="867">
        <v>-6147</v>
      </c>
      <c r="K238" s="868">
        <v>0.9565417191012825</v>
      </c>
    </row>
    <row r="239" spans="1:11" ht="13.5">
      <c r="A239" s="863">
        <v>202</v>
      </c>
      <c r="B239" s="1004" t="s">
        <v>559</v>
      </c>
      <c r="C239" s="865" t="s">
        <v>571</v>
      </c>
      <c r="D239" s="1065">
        <v>0</v>
      </c>
      <c r="E239" s="1066">
        <v>0</v>
      </c>
      <c r="F239" s="1066">
        <v>49367</v>
      </c>
      <c r="G239" s="1067">
        <v>0</v>
      </c>
      <c r="H239" s="1068">
        <v>49367</v>
      </c>
      <c r="I239" s="866">
        <v>58609</v>
      </c>
      <c r="J239" s="867">
        <v>-9242</v>
      </c>
      <c r="K239" s="868">
        <v>0.8423109078810421</v>
      </c>
    </row>
    <row r="240" spans="1:11" ht="13.5">
      <c r="A240" s="863">
        <v>203</v>
      </c>
      <c r="B240" s="1004" t="s">
        <v>559</v>
      </c>
      <c r="C240" s="865" t="s">
        <v>572</v>
      </c>
      <c r="D240" s="737">
        <v>8118</v>
      </c>
      <c r="E240" s="510">
        <v>26010</v>
      </c>
      <c r="F240" s="510">
        <v>47719</v>
      </c>
      <c r="G240" s="562">
        <v>23786</v>
      </c>
      <c r="H240" s="716">
        <v>105633</v>
      </c>
      <c r="I240" s="866">
        <v>96382</v>
      </c>
      <c r="J240" s="867">
        <v>9251</v>
      </c>
      <c r="K240" s="868">
        <v>1.0959826523624743</v>
      </c>
    </row>
    <row r="241" spans="1:11" ht="13.5">
      <c r="A241" s="863">
        <v>204</v>
      </c>
      <c r="B241" s="1004" t="s">
        <v>559</v>
      </c>
      <c r="C241" s="865" t="s">
        <v>573</v>
      </c>
      <c r="D241" s="1065">
        <v>19530</v>
      </c>
      <c r="E241" s="1066">
        <v>9142</v>
      </c>
      <c r="F241" s="1066">
        <v>10788</v>
      </c>
      <c r="G241" s="1067">
        <v>14397</v>
      </c>
      <c r="H241" s="1068">
        <v>53857</v>
      </c>
      <c r="I241" s="866">
        <v>56863</v>
      </c>
      <c r="J241" s="867">
        <v>-3006</v>
      </c>
      <c r="K241" s="868">
        <v>0.9471360990450732</v>
      </c>
    </row>
    <row r="242" spans="1:11" ht="13.5">
      <c r="A242" s="863">
        <v>205</v>
      </c>
      <c r="B242" s="1004" t="s">
        <v>559</v>
      </c>
      <c r="C242" s="865" t="s">
        <v>574</v>
      </c>
      <c r="D242" s="1065">
        <v>41138</v>
      </c>
      <c r="E242" s="1066">
        <v>1302</v>
      </c>
      <c r="F242" s="1066">
        <v>0</v>
      </c>
      <c r="G242" s="1067">
        <v>10688</v>
      </c>
      <c r="H242" s="1068">
        <v>53128</v>
      </c>
      <c r="I242" s="866">
        <v>46825</v>
      </c>
      <c r="J242" s="867">
        <v>6303</v>
      </c>
      <c r="K242" s="868">
        <v>1.1346075814201815</v>
      </c>
    </row>
    <row r="243" spans="1:11" ht="13.5">
      <c r="A243" s="863">
        <v>206</v>
      </c>
      <c r="B243" s="1004" t="s">
        <v>559</v>
      </c>
      <c r="C243" s="865" t="s">
        <v>262</v>
      </c>
      <c r="D243" s="737">
        <v>2079</v>
      </c>
      <c r="E243" s="510">
        <v>12060</v>
      </c>
      <c r="F243" s="510">
        <v>5695</v>
      </c>
      <c r="G243" s="562">
        <v>8039</v>
      </c>
      <c r="H243" s="716">
        <v>27873</v>
      </c>
      <c r="I243" s="866">
        <v>31103</v>
      </c>
      <c r="J243" s="867">
        <v>-3230</v>
      </c>
      <c r="K243" s="868">
        <v>0.8961514966401954</v>
      </c>
    </row>
    <row r="244" spans="1:11" ht="13.5">
      <c r="A244" s="863">
        <v>207</v>
      </c>
      <c r="B244" s="1004" t="s">
        <v>559</v>
      </c>
      <c r="C244" s="865" t="s">
        <v>575</v>
      </c>
      <c r="D244" s="737">
        <v>39774</v>
      </c>
      <c r="E244" s="510">
        <v>13042</v>
      </c>
      <c r="F244" s="510">
        <v>20520</v>
      </c>
      <c r="G244" s="562">
        <v>12237</v>
      </c>
      <c r="H244" s="716">
        <v>85573</v>
      </c>
      <c r="I244" s="866">
        <v>97302</v>
      </c>
      <c r="J244" s="867">
        <v>-11729</v>
      </c>
      <c r="K244" s="868">
        <v>0.8794577706521962</v>
      </c>
    </row>
    <row r="245" spans="1:11" ht="13.5">
      <c r="A245" s="863">
        <v>208</v>
      </c>
      <c r="B245" s="1004" t="s">
        <v>559</v>
      </c>
      <c r="C245" s="865" t="s">
        <v>576</v>
      </c>
      <c r="D245" s="1065">
        <v>5601</v>
      </c>
      <c r="E245" s="1066">
        <v>36469</v>
      </c>
      <c r="F245" s="1066">
        <v>9302</v>
      </c>
      <c r="G245" s="1067">
        <v>11338</v>
      </c>
      <c r="H245" s="1068">
        <v>62710</v>
      </c>
      <c r="I245" s="866">
        <v>49950</v>
      </c>
      <c r="J245" s="867">
        <v>12760</v>
      </c>
      <c r="K245" s="868">
        <v>1.2554554554554556</v>
      </c>
    </row>
    <row r="246" spans="1:11" ht="13.5">
      <c r="A246" s="863">
        <v>209</v>
      </c>
      <c r="B246" s="1004" t="s">
        <v>559</v>
      </c>
      <c r="C246" s="865" t="s">
        <v>577</v>
      </c>
      <c r="D246" s="1065">
        <v>7995</v>
      </c>
      <c r="E246" s="1066">
        <v>11912</v>
      </c>
      <c r="F246" s="1066">
        <v>10417</v>
      </c>
      <c r="G246" s="1067">
        <v>26423</v>
      </c>
      <c r="H246" s="1068">
        <v>56747</v>
      </c>
      <c r="I246" s="866">
        <v>45343</v>
      </c>
      <c r="J246" s="867">
        <v>11404</v>
      </c>
      <c r="K246" s="868">
        <v>1.2515051937454513</v>
      </c>
    </row>
    <row r="247" spans="1:11" ht="13.5">
      <c r="A247" s="863">
        <v>210</v>
      </c>
      <c r="B247" s="1004" t="s">
        <v>559</v>
      </c>
      <c r="C247" s="865" t="s">
        <v>578</v>
      </c>
      <c r="D247" s="1065">
        <v>43314</v>
      </c>
      <c r="E247" s="1066">
        <v>13736</v>
      </c>
      <c r="F247" s="1066">
        <v>24256</v>
      </c>
      <c r="G247" s="1067">
        <v>17250</v>
      </c>
      <c r="H247" s="1068">
        <v>98556</v>
      </c>
      <c r="I247" s="866">
        <v>101798</v>
      </c>
      <c r="J247" s="867">
        <v>-3242</v>
      </c>
      <c r="K247" s="868">
        <v>0.9681526159649502</v>
      </c>
    </row>
    <row r="248" spans="1:11" ht="13.5">
      <c r="A248" s="863">
        <v>211</v>
      </c>
      <c r="B248" s="1004" t="s">
        <v>559</v>
      </c>
      <c r="C248" s="865" t="s">
        <v>579</v>
      </c>
      <c r="D248" s="737">
        <v>57683</v>
      </c>
      <c r="E248" s="510">
        <v>80104</v>
      </c>
      <c r="F248" s="510">
        <v>78110</v>
      </c>
      <c r="G248" s="562">
        <v>23422</v>
      </c>
      <c r="H248" s="716">
        <v>239319</v>
      </c>
      <c r="I248" s="866">
        <v>251650</v>
      </c>
      <c r="J248" s="867">
        <v>-12331</v>
      </c>
      <c r="K248" s="868">
        <v>0.9509994039340354</v>
      </c>
    </row>
    <row r="249" spans="1:11" ht="13.5">
      <c r="A249" s="863">
        <v>212</v>
      </c>
      <c r="B249" s="1004" t="s">
        <v>559</v>
      </c>
      <c r="C249" s="865" t="s">
        <v>580</v>
      </c>
      <c r="D249" s="1065">
        <v>14843</v>
      </c>
      <c r="E249" s="1066">
        <v>37920</v>
      </c>
      <c r="F249" s="1066">
        <v>43269</v>
      </c>
      <c r="G249" s="1067">
        <v>34999</v>
      </c>
      <c r="H249" s="1068">
        <v>131031</v>
      </c>
      <c r="I249" s="866">
        <v>139221</v>
      </c>
      <c r="J249" s="867">
        <v>-8190</v>
      </c>
      <c r="K249" s="868">
        <v>0.9411726679164781</v>
      </c>
    </row>
    <row r="250" spans="1:11" ht="13.5">
      <c r="A250" s="863">
        <v>213</v>
      </c>
      <c r="B250" s="1004" t="s">
        <v>559</v>
      </c>
      <c r="C250" s="865" t="s">
        <v>581</v>
      </c>
      <c r="D250" s="1065">
        <v>15000</v>
      </c>
      <c r="E250" s="1066">
        <v>11543</v>
      </c>
      <c r="F250" s="1066">
        <v>18183</v>
      </c>
      <c r="G250" s="1067">
        <v>14871</v>
      </c>
      <c r="H250" s="1068">
        <v>59597</v>
      </c>
      <c r="I250" s="866">
        <v>60952</v>
      </c>
      <c r="J250" s="867">
        <v>-1355</v>
      </c>
      <c r="K250" s="868">
        <v>0.977769392308702</v>
      </c>
    </row>
    <row r="251" spans="1:11" ht="13.5">
      <c r="A251" s="863">
        <v>214</v>
      </c>
      <c r="B251" s="1004" t="s">
        <v>559</v>
      </c>
      <c r="C251" s="865" t="s">
        <v>582</v>
      </c>
      <c r="D251" s="1065">
        <v>6459</v>
      </c>
      <c r="E251" s="1066">
        <v>22161</v>
      </c>
      <c r="F251" s="1066">
        <v>36073</v>
      </c>
      <c r="G251" s="1067">
        <v>1494</v>
      </c>
      <c r="H251" s="1068">
        <v>66187</v>
      </c>
      <c r="I251" s="866">
        <v>61279</v>
      </c>
      <c r="J251" s="867">
        <v>4908</v>
      </c>
      <c r="K251" s="868">
        <v>1.0800926908076176</v>
      </c>
    </row>
    <row r="252" spans="1:11" ht="13.5">
      <c r="A252" s="863">
        <v>215</v>
      </c>
      <c r="B252" s="1004" t="s">
        <v>559</v>
      </c>
      <c r="C252" s="865" t="s">
        <v>583</v>
      </c>
      <c r="D252" s="737">
        <v>42052</v>
      </c>
      <c r="E252" s="510">
        <v>15711</v>
      </c>
      <c r="F252" s="1066">
        <v>19080</v>
      </c>
      <c r="G252" s="1067">
        <v>13136</v>
      </c>
      <c r="H252" s="1068">
        <v>89979</v>
      </c>
      <c r="I252" s="866">
        <v>93296</v>
      </c>
      <c r="J252" s="867">
        <v>-3317</v>
      </c>
      <c r="K252" s="868">
        <v>0.9644464928828674</v>
      </c>
    </row>
    <row r="253" spans="1:11" ht="13.5">
      <c r="A253" s="863">
        <v>216</v>
      </c>
      <c r="B253" s="1004" t="s">
        <v>559</v>
      </c>
      <c r="C253" s="865" t="s">
        <v>584</v>
      </c>
      <c r="D253" s="737">
        <v>46119</v>
      </c>
      <c r="E253" s="510">
        <v>12748</v>
      </c>
      <c r="F253" s="510">
        <v>24849</v>
      </c>
      <c r="G253" s="562">
        <v>16928</v>
      </c>
      <c r="H253" s="716">
        <v>100644</v>
      </c>
      <c r="I253" s="866">
        <v>106366</v>
      </c>
      <c r="J253" s="867">
        <v>-5722</v>
      </c>
      <c r="K253" s="868">
        <v>0.9462046142564353</v>
      </c>
    </row>
    <row r="254" spans="1:11" ht="13.5">
      <c r="A254" s="863">
        <v>217</v>
      </c>
      <c r="B254" s="1004" t="s">
        <v>559</v>
      </c>
      <c r="C254" s="865" t="s">
        <v>585</v>
      </c>
      <c r="D254" s="1065">
        <v>3930</v>
      </c>
      <c r="E254" s="1066">
        <v>30215</v>
      </c>
      <c r="F254" s="1066">
        <v>95285</v>
      </c>
      <c r="G254" s="1067">
        <v>15489</v>
      </c>
      <c r="H254" s="1068">
        <v>144919</v>
      </c>
      <c r="I254" s="866">
        <v>161497</v>
      </c>
      <c r="J254" s="867">
        <v>-16578</v>
      </c>
      <c r="K254" s="868">
        <v>0.897347938351796</v>
      </c>
    </row>
    <row r="255" spans="1:11" ht="13.5">
      <c r="A255" s="863">
        <v>218</v>
      </c>
      <c r="B255" s="1004" t="s">
        <v>559</v>
      </c>
      <c r="C255" s="865" t="s">
        <v>263</v>
      </c>
      <c r="D255" s="1065">
        <v>97492</v>
      </c>
      <c r="E255" s="1066">
        <v>0</v>
      </c>
      <c r="F255" s="1066">
        <v>0</v>
      </c>
      <c r="G255" s="1067">
        <v>30825</v>
      </c>
      <c r="H255" s="1068">
        <v>128317</v>
      </c>
      <c r="I255" s="866">
        <v>119312</v>
      </c>
      <c r="J255" s="867">
        <v>9005</v>
      </c>
      <c r="K255" s="868">
        <v>1.0754743864824996</v>
      </c>
    </row>
    <row r="256" spans="1:11" ht="13.5">
      <c r="A256" s="863">
        <v>219</v>
      </c>
      <c r="B256" s="1004" t="s">
        <v>559</v>
      </c>
      <c r="C256" s="865" t="s">
        <v>586</v>
      </c>
      <c r="D256" s="1065">
        <v>29532</v>
      </c>
      <c r="E256" s="1066">
        <v>24649</v>
      </c>
      <c r="F256" s="1066">
        <v>42024</v>
      </c>
      <c r="G256" s="1067">
        <v>21562</v>
      </c>
      <c r="H256" s="1068">
        <v>117767</v>
      </c>
      <c r="I256" s="866">
        <v>123884</v>
      </c>
      <c r="J256" s="867">
        <v>-6117</v>
      </c>
      <c r="K256" s="868">
        <v>0.9506231636046625</v>
      </c>
    </row>
    <row r="257" spans="1:11" ht="13.5">
      <c r="A257" s="863">
        <v>220</v>
      </c>
      <c r="B257" s="1004" t="s">
        <v>559</v>
      </c>
      <c r="C257" s="865" t="s">
        <v>264</v>
      </c>
      <c r="D257" s="737">
        <v>132890</v>
      </c>
      <c r="E257" s="510">
        <v>6031</v>
      </c>
      <c r="F257" s="510">
        <v>12593</v>
      </c>
      <c r="G257" s="562">
        <v>39238</v>
      </c>
      <c r="H257" s="716">
        <v>190752</v>
      </c>
      <c r="I257" s="866">
        <v>198052</v>
      </c>
      <c r="J257" s="867">
        <v>-7300</v>
      </c>
      <c r="K257" s="868">
        <v>0.9631409932744935</v>
      </c>
    </row>
    <row r="258" spans="1:11" ht="13.5">
      <c r="A258" s="863">
        <v>221</v>
      </c>
      <c r="B258" s="1004" t="s">
        <v>559</v>
      </c>
      <c r="C258" s="865" t="s">
        <v>587</v>
      </c>
      <c r="D258" s="1065">
        <v>62101</v>
      </c>
      <c r="E258" s="1066">
        <v>43824</v>
      </c>
      <c r="F258" s="1066">
        <v>49872</v>
      </c>
      <c r="G258" s="1067">
        <v>40766</v>
      </c>
      <c r="H258" s="1068">
        <v>196563</v>
      </c>
      <c r="I258" s="866">
        <v>210855</v>
      </c>
      <c r="J258" s="867">
        <v>-14292</v>
      </c>
      <c r="K258" s="868">
        <v>0.932218823362026</v>
      </c>
    </row>
    <row r="259" spans="1:11" ht="13.5">
      <c r="A259" s="863">
        <v>222</v>
      </c>
      <c r="B259" s="1004" t="s">
        <v>559</v>
      </c>
      <c r="C259" s="865" t="s">
        <v>265</v>
      </c>
      <c r="D259" s="1065">
        <v>208723</v>
      </c>
      <c r="E259" s="1066">
        <v>0</v>
      </c>
      <c r="F259" s="1066">
        <v>0</v>
      </c>
      <c r="G259" s="1067">
        <v>47808</v>
      </c>
      <c r="H259" s="1068">
        <v>256531</v>
      </c>
      <c r="I259" s="866">
        <v>244731</v>
      </c>
      <c r="J259" s="867">
        <v>11800</v>
      </c>
      <c r="K259" s="868">
        <v>1.0482162047309087</v>
      </c>
    </row>
    <row r="260" spans="1:11" ht="13.5">
      <c r="A260" s="863">
        <v>223</v>
      </c>
      <c r="B260" s="1004" t="s">
        <v>559</v>
      </c>
      <c r="C260" s="865" t="s">
        <v>266</v>
      </c>
      <c r="D260" s="1065">
        <v>198950</v>
      </c>
      <c r="E260" s="1066">
        <v>0</v>
      </c>
      <c r="F260" s="1066">
        <v>0</v>
      </c>
      <c r="G260" s="1067">
        <v>31284</v>
      </c>
      <c r="H260" s="1068">
        <v>230234</v>
      </c>
      <c r="I260" s="866">
        <v>227098</v>
      </c>
      <c r="J260" s="867">
        <v>3136</v>
      </c>
      <c r="K260" s="868">
        <v>1.0138090163717866</v>
      </c>
    </row>
    <row r="261" spans="1:11" ht="13.5">
      <c r="A261" s="863">
        <v>224</v>
      </c>
      <c r="B261" s="1004" t="s">
        <v>559</v>
      </c>
      <c r="C261" s="865" t="s">
        <v>588</v>
      </c>
      <c r="D261" s="1065">
        <v>81347</v>
      </c>
      <c r="E261" s="1066">
        <v>58385</v>
      </c>
      <c r="F261" s="1066">
        <v>46578</v>
      </c>
      <c r="G261" s="1067">
        <v>54125</v>
      </c>
      <c r="H261" s="1068">
        <v>240435</v>
      </c>
      <c r="I261" s="866">
        <v>271832</v>
      </c>
      <c r="J261" s="867">
        <v>-31397</v>
      </c>
      <c r="K261" s="868">
        <v>0.8844985137879279</v>
      </c>
    </row>
    <row r="262" spans="1:11" ht="13.5">
      <c r="A262" s="863">
        <v>225</v>
      </c>
      <c r="B262" s="1004" t="s">
        <v>559</v>
      </c>
      <c r="C262" s="865" t="s">
        <v>589</v>
      </c>
      <c r="D262" s="737">
        <v>13736</v>
      </c>
      <c r="E262" s="510">
        <v>83336</v>
      </c>
      <c r="F262" s="510">
        <v>116464</v>
      </c>
      <c r="G262" s="562">
        <v>43085</v>
      </c>
      <c r="H262" s="716">
        <v>256621</v>
      </c>
      <c r="I262" s="866">
        <v>279797</v>
      </c>
      <c r="J262" s="867">
        <v>-23176</v>
      </c>
      <c r="K262" s="868">
        <v>0.9171685186045597</v>
      </c>
    </row>
    <row r="263" spans="1:11" ht="13.5">
      <c r="A263" s="863">
        <v>226</v>
      </c>
      <c r="B263" s="1004" t="s">
        <v>559</v>
      </c>
      <c r="C263" s="865" t="s">
        <v>590</v>
      </c>
      <c r="D263" s="1065">
        <v>57658</v>
      </c>
      <c r="E263" s="1066">
        <v>113085</v>
      </c>
      <c r="F263" s="1066">
        <v>126878</v>
      </c>
      <c r="G263" s="1067">
        <v>85788</v>
      </c>
      <c r="H263" s="1068">
        <v>383409</v>
      </c>
      <c r="I263" s="866">
        <v>373490</v>
      </c>
      <c r="J263" s="867">
        <v>9919</v>
      </c>
      <c r="K263" s="868">
        <v>1.0265576052906369</v>
      </c>
    </row>
    <row r="264" spans="1:11" ht="13.5">
      <c r="A264" s="863">
        <v>227</v>
      </c>
      <c r="B264" s="1004" t="s">
        <v>559</v>
      </c>
      <c r="C264" s="865" t="s">
        <v>591</v>
      </c>
      <c r="D264" s="1065">
        <v>199858</v>
      </c>
      <c r="E264" s="1066">
        <v>0</v>
      </c>
      <c r="F264" s="1066">
        <v>0</v>
      </c>
      <c r="G264" s="1067">
        <v>66080</v>
      </c>
      <c r="H264" s="1068">
        <v>265938</v>
      </c>
      <c r="I264" s="866">
        <v>281883</v>
      </c>
      <c r="J264" s="867">
        <v>-15945</v>
      </c>
      <c r="K264" s="868">
        <v>0.9434339779270122</v>
      </c>
    </row>
    <row r="265" spans="1:11" ht="13.5">
      <c r="A265" s="863">
        <v>228</v>
      </c>
      <c r="B265" s="1004" t="s">
        <v>559</v>
      </c>
      <c r="C265" s="865" t="s">
        <v>592</v>
      </c>
      <c r="D265" s="1065">
        <v>46832</v>
      </c>
      <c r="E265" s="1066">
        <v>82516</v>
      </c>
      <c r="F265" s="1066">
        <v>88565</v>
      </c>
      <c r="G265" s="1067">
        <v>62300</v>
      </c>
      <c r="H265" s="1068">
        <v>280213</v>
      </c>
      <c r="I265" s="866">
        <v>306729</v>
      </c>
      <c r="J265" s="867">
        <v>-26516</v>
      </c>
      <c r="K265" s="868">
        <v>0.9135523540323869</v>
      </c>
    </row>
    <row r="266" spans="1:11" ht="13.5">
      <c r="A266" s="863">
        <v>229</v>
      </c>
      <c r="B266" s="1004" t="s">
        <v>559</v>
      </c>
      <c r="C266" s="865" t="s">
        <v>593</v>
      </c>
      <c r="D266" s="1065">
        <v>223381</v>
      </c>
      <c r="E266" s="1066">
        <v>18610</v>
      </c>
      <c r="F266" s="1066">
        <v>5547</v>
      </c>
      <c r="G266" s="1067">
        <v>44253</v>
      </c>
      <c r="H266" s="1068">
        <v>291791</v>
      </c>
      <c r="I266" s="866">
        <v>295214</v>
      </c>
      <c r="J266" s="867">
        <v>-3423</v>
      </c>
      <c r="K266" s="868">
        <v>0.9884050214420725</v>
      </c>
    </row>
    <row r="267" spans="1:11" ht="13.5">
      <c r="A267" s="863">
        <v>230</v>
      </c>
      <c r="B267" s="1004" t="s">
        <v>559</v>
      </c>
      <c r="C267" s="865" t="s">
        <v>267</v>
      </c>
      <c r="D267" s="1065">
        <v>41250</v>
      </c>
      <c r="E267" s="1066">
        <v>108567</v>
      </c>
      <c r="F267" s="1066">
        <v>111640</v>
      </c>
      <c r="G267" s="1067">
        <v>83859</v>
      </c>
      <c r="H267" s="1068">
        <v>345316</v>
      </c>
      <c r="I267" s="866">
        <v>363032</v>
      </c>
      <c r="J267" s="867">
        <v>-17716</v>
      </c>
      <c r="K267" s="868">
        <v>0.9511998942242006</v>
      </c>
    </row>
    <row r="268" spans="1:11" ht="13.5">
      <c r="A268" s="863">
        <v>231</v>
      </c>
      <c r="B268" s="1004" t="s">
        <v>559</v>
      </c>
      <c r="C268" s="865" t="s">
        <v>594</v>
      </c>
      <c r="D268" s="1065">
        <v>87415</v>
      </c>
      <c r="E268" s="1066">
        <v>85125</v>
      </c>
      <c r="F268" s="1066">
        <v>148013</v>
      </c>
      <c r="G268" s="1067">
        <v>83865</v>
      </c>
      <c r="H268" s="1068">
        <v>404418</v>
      </c>
      <c r="I268" s="866">
        <v>391563</v>
      </c>
      <c r="J268" s="867">
        <v>12855</v>
      </c>
      <c r="K268" s="868">
        <v>1.0328299660591016</v>
      </c>
    </row>
    <row r="269" spans="1:11" ht="13.5">
      <c r="A269" s="863">
        <v>232</v>
      </c>
      <c r="B269" s="1004" t="s">
        <v>559</v>
      </c>
      <c r="C269" s="865" t="s">
        <v>268</v>
      </c>
      <c r="D269" s="1065">
        <v>0</v>
      </c>
      <c r="E269" s="1066">
        <v>5305</v>
      </c>
      <c r="F269" s="1066">
        <v>12595</v>
      </c>
      <c r="G269" s="1067">
        <v>1136</v>
      </c>
      <c r="H269" s="1068">
        <v>19036</v>
      </c>
      <c r="I269" s="866">
        <v>27813</v>
      </c>
      <c r="J269" s="867">
        <v>-8777</v>
      </c>
      <c r="K269" s="868">
        <v>0.684428145111998</v>
      </c>
    </row>
    <row r="270" spans="1:11" ht="13.5">
      <c r="A270" s="863">
        <v>233</v>
      </c>
      <c r="B270" s="1004" t="s">
        <v>559</v>
      </c>
      <c r="C270" s="865" t="s">
        <v>269</v>
      </c>
      <c r="D270" s="1065">
        <v>3188</v>
      </c>
      <c r="E270" s="1066">
        <v>10261</v>
      </c>
      <c r="F270" s="1066">
        <v>5016</v>
      </c>
      <c r="G270" s="1067">
        <v>5465</v>
      </c>
      <c r="H270" s="1068">
        <v>23930</v>
      </c>
      <c r="I270" s="866">
        <v>24182</v>
      </c>
      <c r="J270" s="867">
        <v>-252</v>
      </c>
      <c r="K270" s="868">
        <v>0.9895790257216112</v>
      </c>
    </row>
    <row r="271" spans="1:11" ht="13.5">
      <c r="A271" s="863">
        <v>234</v>
      </c>
      <c r="B271" s="1004" t="s">
        <v>559</v>
      </c>
      <c r="C271" s="865" t="s">
        <v>595</v>
      </c>
      <c r="D271" s="1065">
        <v>8903</v>
      </c>
      <c r="E271" s="1066">
        <v>1955</v>
      </c>
      <c r="F271" s="1066">
        <v>3364</v>
      </c>
      <c r="G271" s="1067">
        <v>545</v>
      </c>
      <c r="H271" s="1068">
        <v>14767</v>
      </c>
      <c r="I271" s="866">
        <v>17459</v>
      </c>
      <c r="J271" s="867">
        <v>-2692</v>
      </c>
      <c r="K271" s="868">
        <v>0.8458101838593276</v>
      </c>
    </row>
    <row r="272" spans="1:11" ht="13.5">
      <c r="A272" s="863">
        <v>235</v>
      </c>
      <c r="B272" s="1004" t="s">
        <v>559</v>
      </c>
      <c r="C272" s="865" t="s">
        <v>270</v>
      </c>
      <c r="D272" s="1065">
        <v>0</v>
      </c>
      <c r="E272" s="1066">
        <v>2668</v>
      </c>
      <c r="F272" s="1066">
        <v>6034</v>
      </c>
      <c r="G272" s="1067">
        <v>283</v>
      </c>
      <c r="H272" s="1068">
        <v>8985</v>
      </c>
      <c r="I272" s="866">
        <v>10789</v>
      </c>
      <c r="J272" s="867">
        <v>-1804</v>
      </c>
      <c r="K272" s="868">
        <v>0.8327926591899156</v>
      </c>
    </row>
    <row r="273" spans="1:11" ht="13.5">
      <c r="A273" s="863">
        <v>236</v>
      </c>
      <c r="B273" s="1004" t="s">
        <v>559</v>
      </c>
      <c r="C273" s="918" t="s">
        <v>271</v>
      </c>
      <c r="D273" s="1065">
        <v>9816</v>
      </c>
      <c r="E273" s="1066">
        <v>4878</v>
      </c>
      <c r="F273" s="1066">
        <v>5131</v>
      </c>
      <c r="G273" s="1067">
        <v>5259</v>
      </c>
      <c r="H273" s="1068">
        <v>25084</v>
      </c>
      <c r="I273" s="866">
        <v>20025</v>
      </c>
      <c r="J273" s="867">
        <v>5059</v>
      </c>
      <c r="K273" s="868">
        <v>1.2526342072409489</v>
      </c>
    </row>
    <row r="274" spans="1:11" ht="13.5">
      <c r="A274" s="863">
        <v>237</v>
      </c>
      <c r="B274" s="1004" t="s">
        <v>559</v>
      </c>
      <c r="C274" s="918" t="s">
        <v>272</v>
      </c>
      <c r="D274" s="1065">
        <v>115</v>
      </c>
      <c r="E274" s="1066">
        <v>10700</v>
      </c>
      <c r="F274" s="1066">
        <v>5800</v>
      </c>
      <c r="G274" s="1067">
        <v>650</v>
      </c>
      <c r="H274" s="1068">
        <v>17265</v>
      </c>
      <c r="I274" s="866">
        <v>9967</v>
      </c>
      <c r="J274" s="867">
        <v>7298</v>
      </c>
      <c r="K274" s="868">
        <v>1.7322163138356577</v>
      </c>
    </row>
    <row r="275" spans="1:11" ht="13.5">
      <c r="A275" s="863">
        <v>238</v>
      </c>
      <c r="B275" s="1004" t="s">
        <v>559</v>
      </c>
      <c r="C275" s="918" t="s">
        <v>273</v>
      </c>
      <c r="D275" s="1065">
        <v>0</v>
      </c>
      <c r="E275" s="1066">
        <v>7734</v>
      </c>
      <c r="F275" s="1066">
        <v>12740</v>
      </c>
      <c r="G275" s="1067">
        <v>4685</v>
      </c>
      <c r="H275" s="1068">
        <v>25159</v>
      </c>
      <c r="I275" s="866">
        <v>25663</v>
      </c>
      <c r="J275" s="867">
        <v>-504</v>
      </c>
      <c r="K275" s="868">
        <v>0.9803608307680318</v>
      </c>
    </row>
    <row r="276" spans="1:11" ht="13.5">
      <c r="A276" s="863">
        <v>239</v>
      </c>
      <c r="B276" s="1004" t="s">
        <v>559</v>
      </c>
      <c r="C276" s="918" t="s">
        <v>274</v>
      </c>
      <c r="D276" s="1065">
        <v>0</v>
      </c>
      <c r="E276" s="1066">
        <v>4307</v>
      </c>
      <c r="F276" s="1066">
        <v>9610</v>
      </c>
      <c r="G276" s="1067">
        <v>3528</v>
      </c>
      <c r="H276" s="1068">
        <v>17445</v>
      </c>
      <c r="I276" s="866">
        <v>20361</v>
      </c>
      <c r="J276" s="867">
        <v>-2916</v>
      </c>
      <c r="K276" s="868">
        <v>0.8567850302048033</v>
      </c>
    </row>
    <row r="277" spans="1:11" ht="13.5">
      <c r="A277" s="863">
        <v>240</v>
      </c>
      <c r="B277" s="1004" t="s">
        <v>559</v>
      </c>
      <c r="C277" s="918" t="s">
        <v>275</v>
      </c>
      <c r="D277" s="1065">
        <v>1002</v>
      </c>
      <c r="E277" s="1066">
        <v>8389</v>
      </c>
      <c r="F277" s="1066">
        <v>7240</v>
      </c>
      <c r="G277" s="1067">
        <v>5797</v>
      </c>
      <c r="H277" s="1068">
        <v>22428</v>
      </c>
      <c r="I277" s="866">
        <v>26197</v>
      </c>
      <c r="J277" s="867">
        <v>-3769</v>
      </c>
      <c r="K277" s="868">
        <v>0.8561285643394282</v>
      </c>
    </row>
    <row r="278" spans="1:11" ht="13.5">
      <c r="A278" s="863">
        <v>241</v>
      </c>
      <c r="B278" s="1004" t="s">
        <v>559</v>
      </c>
      <c r="C278" s="1069" t="s">
        <v>277</v>
      </c>
      <c r="D278" s="737">
        <v>0</v>
      </c>
      <c r="E278" s="510">
        <v>0</v>
      </c>
      <c r="F278" s="510">
        <v>23450</v>
      </c>
      <c r="G278" s="562">
        <v>11624</v>
      </c>
      <c r="H278" s="716">
        <v>35074</v>
      </c>
      <c r="I278" s="866">
        <v>40578</v>
      </c>
      <c r="J278" s="867">
        <v>-5504</v>
      </c>
      <c r="K278" s="868">
        <v>0.8643599980284884</v>
      </c>
    </row>
    <row r="279" spans="1:11" ht="14.25" thickBot="1">
      <c r="A279" s="898">
        <v>242</v>
      </c>
      <c r="B279" s="1042" t="s">
        <v>559</v>
      </c>
      <c r="C279" s="932" t="s">
        <v>596</v>
      </c>
      <c r="D279" s="901">
        <v>9305</v>
      </c>
      <c r="E279" s="902">
        <v>0</v>
      </c>
      <c r="F279" s="902">
        <v>0</v>
      </c>
      <c r="G279" s="903">
        <v>1150</v>
      </c>
      <c r="H279" s="904">
        <v>10455</v>
      </c>
      <c r="I279" s="1149" t="s">
        <v>80</v>
      </c>
      <c r="J279" s="1150">
        <v>10455</v>
      </c>
      <c r="K279" s="1151" t="s">
        <v>80</v>
      </c>
    </row>
    <row r="280" spans="1:11" ht="15" thickBot="1" thickTop="1">
      <c r="A280" s="908"/>
      <c r="B280" s="1070"/>
      <c r="C280" s="939" t="s">
        <v>40</v>
      </c>
      <c r="D280" s="1051">
        <v>2062783</v>
      </c>
      <c r="E280" s="1052">
        <v>1130799.9</v>
      </c>
      <c r="F280" s="1052">
        <v>1547299</v>
      </c>
      <c r="G280" s="1053">
        <v>1113952</v>
      </c>
      <c r="H280" s="1054">
        <v>5854834</v>
      </c>
      <c r="I280" s="915">
        <v>6006122</v>
      </c>
      <c r="J280" s="916">
        <v>-151288.1</v>
      </c>
      <c r="K280" s="917">
        <v>0.9748110178248128</v>
      </c>
    </row>
    <row r="281" spans="1:12" ht="14.25" thickBot="1">
      <c r="A281" s="959"/>
      <c r="B281" s="1071"/>
      <c r="C281" s="1072" t="s">
        <v>597</v>
      </c>
      <c r="D281" s="1073">
        <v>2673226</v>
      </c>
      <c r="E281" s="1074">
        <v>1889369.9</v>
      </c>
      <c r="F281" s="1074">
        <v>2405630</v>
      </c>
      <c r="G281" s="1075">
        <v>1843266</v>
      </c>
      <c r="H281" s="1076">
        <v>8811492</v>
      </c>
      <c r="I281" s="1077">
        <v>9054969</v>
      </c>
      <c r="J281" s="1154">
        <v>-243477</v>
      </c>
      <c r="K281" s="963">
        <v>0.9731112166148774</v>
      </c>
      <c r="L281" s="1152"/>
    </row>
    <row r="282" spans="1:11" ht="14.25" thickBot="1">
      <c r="A282" s="959"/>
      <c r="B282" s="988"/>
      <c r="C282" s="989" t="s">
        <v>598</v>
      </c>
      <c r="D282" s="1014">
        <v>4210052</v>
      </c>
      <c r="E282" s="1015">
        <v>3590030.9</v>
      </c>
      <c r="F282" s="1015">
        <v>3920741</v>
      </c>
      <c r="G282" s="1018">
        <v>3260373</v>
      </c>
      <c r="H282" s="1019">
        <v>14981196.9</v>
      </c>
      <c r="I282" s="994">
        <v>14116459</v>
      </c>
      <c r="J282" s="995">
        <v>864737.9000000004</v>
      </c>
      <c r="K282" s="996">
        <v>1.0612574229840501</v>
      </c>
    </row>
    <row r="283" spans="1:11" ht="13.5">
      <c r="A283" s="889">
        <v>243</v>
      </c>
      <c r="B283" s="1020" t="s">
        <v>599</v>
      </c>
      <c r="C283" s="526" t="s">
        <v>278</v>
      </c>
      <c r="D283" s="891">
        <v>2659</v>
      </c>
      <c r="E283" s="892">
        <v>8200</v>
      </c>
      <c r="F283" s="892">
        <v>42404</v>
      </c>
      <c r="G283" s="893">
        <v>15560</v>
      </c>
      <c r="H283" s="894">
        <v>68823</v>
      </c>
      <c r="I283" s="895">
        <v>18232</v>
      </c>
      <c r="J283" s="896">
        <v>50591</v>
      </c>
      <c r="K283" s="897">
        <v>3.7748464238701183</v>
      </c>
    </row>
    <row r="284" spans="1:11" ht="13.5">
      <c r="A284" s="863">
        <v>244</v>
      </c>
      <c r="B284" s="1004" t="s">
        <v>599</v>
      </c>
      <c r="C284" s="865" t="s">
        <v>279</v>
      </c>
      <c r="D284" s="737">
        <v>5021</v>
      </c>
      <c r="E284" s="510">
        <v>11227</v>
      </c>
      <c r="F284" s="510">
        <v>6511</v>
      </c>
      <c r="G284" s="562">
        <v>8048</v>
      </c>
      <c r="H284" s="716">
        <v>30807</v>
      </c>
      <c r="I284" s="866">
        <v>31478</v>
      </c>
      <c r="J284" s="867">
        <v>-671</v>
      </c>
      <c r="K284" s="868">
        <v>0.9786835250015884</v>
      </c>
    </row>
    <row r="285" spans="1:11" ht="13.5">
      <c r="A285" s="863">
        <v>245</v>
      </c>
      <c r="B285" s="1004" t="s">
        <v>599</v>
      </c>
      <c r="C285" s="865" t="s">
        <v>280</v>
      </c>
      <c r="D285" s="737">
        <v>3221</v>
      </c>
      <c r="E285" s="510">
        <v>5185</v>
      </c>
      <c r="F285" s="510">
        <v>5046</v>
      </c>
      <c r="G285" s="562">
        <v>5240</v>
      </c>
      <c r="H285" s="716">
        <v>18692</v>
      </c>
      <c r="I285" s="866">
        <v>15639</v>
      </c>
      <c r="J285" s="867">
        <v>3053</v>
      </c>
      <c r="K285" s="868">
        <v>1.1952170854913997</v>
      </c>
    </row>
    <row r="286" spans="1:11" ht="13.5">
      <c r="A286" s="863">
        <v>246</v>
      </c>
      <c r="B286" s="1004" t="s">
        <v>599</v>
      </c>
      <c r="C286" s="918" t="s">
        <v>281</v>
      </c>
      <c r="D286" s="737">
        <v>616</v>
      </c>
      <c r="E286" s="510">
        <v>2152</v>
      </c>
      <c r="F286" s="510">
        <v>9360</v>
      </c>
      <c r="G286" s="562">
        <v>32080</v>
      </c>
      <c r="H286" s="716">
        <v>44208</v>
      </c>
      <c r="I286" s="866">
        <v>114805</v>
      </c>
      <c r="J286" s="867">
        <v>-70597</v>
      </c>
      <c r="K286" s="868">
        <v>0.3850703366578111</v>
      </c>
    </row>
    <row r="287" spans="1:11" ht="13.5">
      <c r="A287" s="863">
        <v>247</v>
      </c>
      <c r="B287" s="1004" t="s">
        <v>599</v>
      </c>
      <c r="C287" s="918" t="s">
        <v>282</v>
      </c>
      <c r="D287" s="737">
        <v>63446</v>
      </c>
      <c r="E287" s="510">
        <v>96874</v>
      </c>
      <c r="F287" s="510">
        <v>63075</v>
      </c>
      <c r="G287" s="562">
        <v>54325</v>
      </c>
      <c r="H287" s="716">
        <v>277720</v>
      </c>
      <c r="I287" s="866">
        <v>201710</v>
      </c>
      <c r="J287" s="867">
        <v>76010</v>
      </c>
      <c r="K287" s="868">
        <v>1.3768281195776115</v>
      </c>
    </row>
    <row r="288" spans="1:11" ht="13.5">
      <c r="A288" s="863">
        <v>248</v>
      </c>
      <c r="B288" s="1004" t="s">
        <v>599</v>
      </c>
      <c r="C288" s="918" t="s">
        <v>283</v>
      </c>
      <c r="D288" s="737">
        <v>880</v>
      </c>
      <c r="E288" s="510">
        <v>2690</v>
      </c>
      <c r="F288" s="510">
        <v>11700</v>
      </c>
      <c r="G288" s="562">
        <v>40100</v>
      </c>
      <c r="H288" s="716">
        <v>55370</v>
      </c>
      <c r="I288" s="866">
        <v>27815</v>
      </c>
      <c r="J288" s="867">
        <v>27555</v>
      </c>
      <c r="K288" s="868">
        <v>1.990652525615675</v>
      </c>
    </row>
    <row r="289" spans="1:11" ht="14.25" thickBot="1">
      <c r="A289" s="898">
        <v>249</v>
      </c>
      <c r="B289" s="1042" t="s">
        <v>599</v>
      </c>
      <c r="C289" s="900" t="s">
        <v>284</v>
      </c>
      <c r="D289" s="901">
        <v>64344</v>
      </c>
      <c r="E289" s="902">
        <v>79159</v>
      </c>
      <c r="F289" s="902">
        <v>111232</v>
      </c>
      <c r="G289" s="903">
        <v>106397</v>
      </c>
      <c r="H289" s="904">
        <v>361132</v>
      </c>
      <c r="I289" s="905">
        <v>266235</v>
      </c>
      <c r="J289" s="906">
        <v>94897</v>
      </c>
      <c r="K289" s="907">
        <v>1.3564407384453585</v>
      </c>
    </row>
    <row r="290" spans="1:11" ht="15" thickBot="1" thickTop="1">
      <c r="A290" s="908"/>
      <c r="B290" s="1070"/>
      <c r="C290" s="910" t="s">
        <v>40</v>
      </c>
      <c r="D290" s="911">
        <v>140187</v>
      </c>
      <c r="E290" s="912">
        <v>205487</v>
      </c>
      <c r="F290" s="912">
        <v>249328</v>
      </c>
      <c r="G290" s="913">
        <v>261750</v>
      </c>
      <c r="H290" s="914">
        <v>856752</v>
      </c>
      <c r="I290" s="915">
        <v>675914</v>
      </c>
      <c r="J290" s="916">
        <v>180838</v>
      </c>
      <c r="K290" s="917">
        <v>1.2675458712203032</v>
      </c>
    </row>
    <row r="291" spans="1:11" ht="13.5">
      <c r="A291" s="889">
        <v>250</v>
      </c>
      <c r="B291" s="1040" t="s">
        <v>600</v>
      </c>
      <c r="C291" s="526" t="s">
        <v>290</v>
      </c>
      <c r="D291" s="891">
        <v>3980</v>
      </c>
      <c r="E291" s="892">
        <v>5900</v>
      </c>
      <c r="F291" s="892">
        <v>7000</v>
      </c>
      <c r="G291" s="893">
        <v>5300</v>
      </c>
      <c r="H291" s="894">
        <v>22180</v>
      </c>
      <c r="I291" s="895">
        <v>19030</v>
      </c>
      <c r="J291" s="896">
        <v>3150</v>
      </c>
      <c r="K291" s="897">
        <v>1.1655281135049922</v>
      </c>
    </row>
    <row r="292" spans="1:11" ht="13.5">
      <c r="A292" s="863">
        <v>251</v>
      </c>
      <c r="B292" s="1004" t="s">
        <v>600</v>
      </c>
      <c r="C292" s="865" t="s">
        <v>291</v>
      </c>
      <c r="D292" s="737">
        <v>4543</v>
      </c>
      <c r="E292" s="510">
        <v>11570</v>
      </c>
      <c r="F292" s="510">
        <v>8883</v>
      </c>
      <c r="G292" s="562">
        <v>6770</v>
      </c>
      <c r="H292" s="716">
        <v>31766</v>
      </c>
      <c r="I292" s="866">
        <v>33502</v>
      </c>
      <c r="J292" s="867">
        <v>-1736</v>
      </c>
      <c r="K292" s="868">
        <v>0.9481821980777267</v>
      </c>
    </row>
    <row r="293" spans="1:11" ht="13.5">
      <c r="A293" s="863">
        <v>252</v>
      </c>
      <c r="B293" s="1004" t="s">
        <v>600</v>
      </c>
      <c r="C293" s="918" t="s">
        <v>292</v>
      </c>
      <c r="D293" s="737">
        <v>10825</v>
      </c>
      <c r="E293" s="510">
        <v>15933</v>
      </c>
      <c r="F293" s="510">
        <v>15420</v>
      </c>
      <c r="G293" s="562">
        <v>14144</v>
      </c>
      <c r="H293" s="716">
        <v>56322</v>
      </c>
      <c r="I293" s="866">
        <v>58957</v>
      </c>
      <c r="J293" s="867">
        <v>-2635</v>
      </c>
      <c r="K293" s="868">
        <v>0.955306409756263</v>
      </c>
    </row>
    <row r="294" spans="1:11" ht="13.5">
      <c r="A294" s="863">
        <v>253</v>
      </c>
      <c r="B294" s="1004" t="s">
        <v>600</v>
      </c>
      <c r="C294" s="918" t="s">
        <v>293</v>
      </c>
      <c r="D294" s="737">
        <v>9180</v>
      </c>
      <c r="E294" s="510">
        <v>14141</v>
      </c>
      <c r="F294" s="510">
        <v>10959</v>
      </c>
      <c r="G294" s="562">
        <v>12018</v>
      </c>
      <c r="H294" s="716">
        <v>46298</v>
      </c>
      <c r="I294" s="866">
        <v>50013</v>
      </c>
      <c r="J294" s="867">
        <v>-3715</v>
      </c>
      <c r="K294" s="868">
        <v>0.9257193129786255</v>
      </c>
    </row>
    <row r="295" spans="1:11" ht="13.5">
      <c r="A295" s="863">
        <v>254</v>
      </c>
      <c r="B295" s="1004" t="s">
        <v>600</v>
      </c>
      <c r="C295" s="918" t="s">
        <v>294</v>
      </c>
      <c r="D295" s="737">
        <v>14617</v>
      </c>
      <c r="E295" s="510">
        <v>26071</v>
      </c>
      <c r="F295" s="510">
        <v>40532</v>
      </c>
      <c r="G295" s="562">
        <v>18592</v>
      </c>
      <c r="H295" s="716">
        <v>99812</v>
      </c>
      <c r="I295" s="866">
        <v>94051</v>
      </c>
      <c r="J295" s="867">
        <v>5761</v>
      </c>
      <c r="K295" s="868">
        <v>1.0612540004890962</v>
      </c>
    </row>
    <row r="296" spans="1:11" ht="13.5">
      <c r="A296" s="863">
        <v>255</v>
      </c>
      <c r="B296" s="1004" t="s">
        <v>600</v>
      </c>
      <c r="C296" s="918" t="s">
        <v>601</v>
      </c>
      <c r="D296" s="737">
        <v>4301</v>
      </c>
      <c r="E296" s="510">
        <v>12742</v>
      </c>
      <c r="F296" s="510">
        <v>8773</v>
      </c>
      <c r="G296" s="562">
        <v>5956</v>
      </c>
      <c r="H296" s="716">
        <v>31772</v>
      </c>
      <c r="I296" s="866">
        <v>30488</v>
      </c>
      <c r="J296" s="867">
        <v>1284</v>
      </c>
      <c r="K296" s="868">
        <v>1.042114930464445</v>
      </c>
    </row>
    <row r="297" spans="1:11" ht="13.5">
      <c r="A297" s="863">
        <v>256</v>
      </c>
      <c r="B297" s="1004" t="s">
        <v>600</v>
      </c>
      <c r="C297" s="918" t="s">
        <v>602</v>
      </c>
      <c r="D297" s="737">
        <v>4568</v>
      </c>
      <c r="E297" s="510">
        <v>9299</v>
      </c>
      <c r="F297" s="510">
        <v>7389</v>
      </c>
      <c r="G297" s="562">
        <v>7377</v>
      </c>
      <c r="H297" s="716">
        <v>28633</v>
      </c>
      <c r="I297" s="866">
        <v>29335</v>
      </c>
      <c r="J297" s="867">
        <v>-702</v>
      </c>
      <c r="K297" s="868">
        <v>0.9760695415033237</v>
      </c>
    </row>
    <row r="298" spans="1:11" ht="13.5">
      <c r="A298" s="863">
        <v>257</v>
      </c>
      <c r="B298" s="1004" t="s">
        <v>600</v>
      </c>
      <c r="C298" s="918" t="s">
        <v>297</v>
      </c>
      <c r="D298" s="737">
        <v>6808</v>
      </c>
      <c r="E298" s="510">
        <v>12761</v>
      </c>
      <c r="F298" s="510">
        <v>13284</v>
      </c>
      <c r="G298" s="562">
        <v>11650</v>
      </c>
      <c r="H298" s="716">
        <v>44503</v>
      </c>
      <c r="I298" s="866">
        <v>42436</v>
      </c>
      <c r="J298" s="867">
        <v>2067</v>
      </c>
      <c r="K298" s="868">
        <v>1.0487086436044868</v>
      </c>
    </row>
    <row r="299" spans="1:11" ht="13.5">
      <c r="A299" s="863">
        <v>258</v>
      </c>
      <c r="B299" s="1004" t="s">
        <v>600</v>
      </c>
      <c r="C299" s="918" t="s">
        <v>603</v>
      </c>
      <c r="D299" s="737">
        <v>5887</v>
      </c>
      <c r="E299" s="510">
        <v>12476</v>
      </c>
      <c r="F299" s="510">
        <v>10962</v>
      </c>
      <c r="G299" s="562">
        <v>10855</v>
      </c>
      <c r="H299" s="716">
        <v>40180</v>
      </c>
      <c r="I299" s="866">
        <v>39439</v>
      </c>
      <c r="J299" s="867">
        <v>741</v>
      </c>
      <c r="K299" s="868">
        <v>1.018788508836431</v>
      </c>
    </row>
    <row r="300" spans="1:11" ht="13.5">
      <c r="A300" s="863">
        <v>259</v>
      </c>
      <c r="B300" s="1004" t="s">
        <v>600</v>
      </c>
      <c r="C300" s="918" t="s">
        <v>604</v>
      </c>
      <c r="D300" s="737">
        <v>4866</v>
      </c>
      <c r="E300" s="510">
        <v>8472</v>
      </c>
      <c r="F300" s="510">
        <v>7838</v>
      </c>
      <c r="G300" s="562">
        <v>9330</v>
      </c>
      <c r="H300" s="716">
        <v>30506</v>
      </c>
      <c r="I300" s="866">
        <v>37421</v>
      </c>
      <c r="J300" s="867">
        <v>-6915</v>
      </c>
      <c r="K300" s="868">
        <v>0.8152107105635873</v>
      </c>
    </row>
    <row r="301" spans="1:11" ht="13.5">
      <c r="A301" s="863">
        <v>260</v>
      </c>
      <c r="B301" s="1004" t="s">
        <v>600</v>
      </c>
      <c r="C301" s="918" t="s">
        <v>605</v>
      </c>
      <c r="D301" s="737">
        <v>6352</v>
      </c>
      <c r="E301" s="510">
        <v>12676</v>
      </c>
      <c r="F301" s="510">
        <v>11203</v>
      </c>
      <c r="G301" s="562">
        <v>10509</v>
      </c>
      <c r="H301" s="716">
        <v>40740</v>
      </c>
      <c r="I301" s="866">
        <v>41485</v>
      </c>
      <c r="J301" s="867">
        <v>-745</v>
      </c>
      <c r="K301" s="868">
        <v>0.9820417018199349</v>
      </c>
    </row>
    <row r="302" spans="1:11" ht="13.5">
      <c r="A302" s="863">
        <v>261</v>
      </c>
      <c r="B302" s="1004" t="s">
        <v>600</v>
      </c>
      <c r="C302" s="918" t="s">
        <v>606</v>
      </c>
      <c r="D302" s="737">
        <v>6695</v>
      </c>
      <c r="E302" s="510">
        <v>13860</v>
      </c>
      <c r="F302" s="510">
        <v>13339</v>
      </c>
      <c r="G302" s="562">
        <v>12313</v>
      </c>
      <c r="H302" s="716">
        <v>46207</v>
      </c>
      <c r="I302" s="866">
        <v>52530</v>
      </c>
      <c r="J302" s="867">
        <v>-6323</v>
      </c>
      <c r="K302" s="868">
        <v>0.8796306872263469</v>
      </c>
    </row>
    <row r="303" spans="1:11" ht="13.5">
      <c r="A303" s="863">
        <v>262</v>
      </c>
      <c r="B303" s="1004" t="s">
        <v>600</v>
      </c>
      <c r="C303" s="918" t="s">
        <v>607</v>
      </c>
      <c r="D303" s="737">
        <v>7389</v>
      </c>
      <c r="E303" s="510">
        <v>10851</v>
      </c>
      <c r="F303" s="510">
        <v>9085</v>
      </c>
      <c r="G303" s="562">
        <v>11111</v>
      </c>
      <c r="H303" s="716">
        <v>38436</v>
      </c>
      <c r="I303" s="866">
        <v>42823</v>
      </c>
      <c r="J303" s="867">
        <v>-4387</v>
      </c>
      <c r="K303" s="868">
        <v>0.8975550521915793</v>
      </c>
    </row>
    <row r="304" spans="1:11" ht="13.5">
      <c r="A304" s="863">
        <v>263</v>
      </c>
      <c r="B304" s="1004" t="s">
        <v>600</v>
      </c>
      <c r="C304" s="918" t="s">
        <v>608</v>
      </c>
      <c r="D304" s="737">
        <v>5259</v>
      </c>
      <c r="E304" s="510">
        <v>9601</v>
      </c>
      <c r="F304" s="510">
        <v>9953</v>
      </c>
      <c r="G304" s="562">
        <v>8064</v>
      </c>
      <c r="H304" s="716">
        <v>32877</v>
      </c>
      <c r="I304" s="866">
        <v>32022</v>
      </c>
      <c r="J304" s="867">
        <v>855</v>
      </c>
      <c r="K304" s="868">
        <v>1.026700393479483</v>
      </c>
    </row>
    <row r="305" spans="1:11" ht="13.5">
      <c r="A305" s="863">
        <v>264</v>
      </c>
      <c r="B305" s="1004" t="s">
        <v>600</v>
      </c>
      <c r="C305" s="918" t="s">
        <v>609</v>
      </c>
      <c r="D305" s="737">
        <v>7814</v>
      </c>
      <c r="E305" s="510">
        <v>12165</v>
      </c>
      <c r="F305" s="510">
        <v>10877</v>
      </c>
      <c r="G305" s="562">
        <v>11333</v>
      </c>
      <c r="H305" s="716">
        <v>42189</v>
      </c>
      <c r="I305" s="866">
        <v>40945</v>
      </c>
      <c r="J305" s="867">
        <v>1244</v>
      </c>
      <c r="K305" s="868">
        <v>1.0303822200512882</v>
      </c>
    </row>
    <row r="306" spans="1:11" ht="13.5">
      <c r="A306" s="863">
        <v>265</v>
      </c>
      <c r="B306" s="1004" t="s">
        <v>600</v>
      </c>
      <c r="C306" s="918" t="s">
        <v>610</v>
      </c>
      <c r="D306" s="737">
        <v>8249</v>
      </c>
      <c r="E306" s="510">
        <v>13928</v>
      </c>
      <c r="F306" s="510">
        <v>13442</v>
      </c>
      <c r="G306" s="562">
        <v>12087</v>
      </c>
      <c r="H306" s="716">
        <v>47706</v>
      </c>
      <c r="I306" s="866">
        <v>46695</v>
      </c>
      <c r="J306" s="867">
        <v>1011</v>
      </c>
      <c r="K306" s="868">
        <v>1.0216511403790556</v>
      </c>
    </row>
    <row r="307" spans="1:11" ht="13.5">
      <c r="A307" s="863">
        <v>266</v>
      </c>
      <c r="B307" s="1004" t="s">
        <v>600</v>
      </c>
      <c r="C307" s="918" t="s">
        <v>611</v>
      </c>
      <c r="D307" s="737">
        <v>6039</v>
      </c>
      <c r="E307" s="510">
        <v>11545</v>
      </c>
      <c r="F307" s="510">
        <v>9923</v>
      </c>
      <c r="G307" s="562">
        <v>9880</v>
      </c>
      <c r="H307" s="716">
        <v>37387</v>
      </c>
      <c r="I307" s="866">
        <v>38283</v>
      </c>
      <c r="J307" s="867">
        <v>-896</v>
      </c>
      <c r="K307" s="868">
        <v>0.976595355640885</v>
      </c>
    </row>
    <row r="308" spans="1:11" ht="13.5">
      <c r="A308" s="863">
        <v>267</v>
      </c>
      <c r="B308" s="1004" t="s">
        <v>600</v>
      </c>
      <c r="C308" s="918" t="s">
        <v>612</v>
      </c>
      <c r="D308" s="737">
        <v>424</v>
      </c>
      <c r="E308" s="510">
        <v>2292</v>
      </c>
      <c r="F308" s="510">
        <v>3499</v>
      </c>
      <c r="G308" s="562">
        <v>7131</v>
      </c>
      <c r="H308" s="716">
        <v>13346</v>
      </c>
      <c r="I308" s="866">
        <v>12287</v>
      </c>
      <c r="J308" s="867">
        <v>1059</v>
      </c>
      <c r="K308" s="868">
        <v>1.0861886546756734</v>
      </c>
    </row>
    <row r="309" spans="1:11" ht="14.25" thickBot="1">
      <c r="A309" s="869">
        <v>268</v>
      </c>
      <c r="B309" s="1005" t="s">
        <v>600</v>
      </c>
      <c r="C309" s="1056" t="s">
        <v>613</v>
      </c>
      <c r="D309" s="872">
        <v>99268</v>
      </c>
      <c r="E309" s="873">
        <v>155822</v>
      </c>
      <c r="F309" s="873">
        <v>147429</v>
      </c>
      <c r="G309" s="874">
        <v>119035</v>
      </c>
      <c r="H309" s="875">
        <v>521554</v>
      </c>
      <c r="I309" s="876">
        <v>504108</v>
      </c>
      <c r="J309" s="877">
        <v>17446</v>
      </c>
      <c r="K309" s="878">
        <v>1.0346076634372</v>
      </c>
    </row>
    <row r="310" spans="1:11" ht="15" thickBot="1" thickTop="1">
      <c r="A310" s="845"/>
      <c r="B310" s="879"/>
      <c r="C310" s="881" t="s">
        <v>40</v>
      </c>
      <c r="D310" s="882">
        <v>217064</v>
      </c>
      <c r="E310" s="883">
        <v>372105</v>
      </c>
      <c r="F310" s="883">
        <v>359790</v>
      </c>
      <c r="G310" s="884">
        <v>303455</v>
      </c>
      <c r="H310" s="885">
        <v>1252414</v>
      </c>
      <c r="I310" s="886">
        <v>1245850</v>
      </c>
      <c r="J310" s="887">
        <v>6564</v>
      </c>
      <c r="K310" s="888">
        <v>1.0052686920576313</v>
      </c>
    </row>
    <row r="311" spans="1:11" ht="13.5">
      <c r="A311" s="889">
        <v>269</v>
      </c>
      <c r="B311" s="889" t="s">
        <v>614</v>
      </c>
      <c r="C311" s="526" t="s">
        <v>298</v>
      </c>
      <c r="D311" s="1078">
        <v>9883</v>
      </c>
      <c r="E311" s="1079">
        <v>16661</v>
      </c>
      <c r="F311" s="1079">
        <v>16420</v>
      </c>
      <c r="G311" s="1080">
        <v>13752</v>
      </c>
      <c r="H311" s="1081">
        <v>56716</v>
      </c>
      <c r="I311" s="895">
        <v>59462</v>
      </c>
      <c r="J311" s="896">
        <v>-2746</v>
      </c>
      <c r="K311" s="897">
        <v>0.9538192459049477</v>
      </c>
    </row>
    <row r="312" spans="1:11" ht="13.5">
      <c r="A312" s="863">
        <v>270</v>
      </c>
      <c r="B312" s="863" t="s">
        <v>614</v>
      </c>
      <c r="C312" s="865" t="s">
        <v>299</v>
      </c>
      <c r="D312" s="1082">
        <v>3183</v>
      </c>
      <c r="E312" s="1083">
        <v>19736</v>
      </c>
      <c r="F312" s="1083">
        <v>1756</v>
      </c>
      <c r="G312" s="1084">
        <v>32034</v>
      </c>
      <c r="H312" s="1085">
        <v>56709</v>
      </c>
      <c r="I312" s="866">
        <v>28175</v>
      </c>
      <c r="J312" s="867">
        <v>28534</v>
      </c>
      <c r="K312" s="868">
        <v>2.0127417923691215</v>
      </c>
    </row>
    <row r="313" spans="1:11" ht="13.5">
      <c r="A313" s="863">
        <v>271</v>
      </c>
      <c r="B313" s="863" t="s">
        <v>614</v>
      </c>
      <c r="C313" s="865" t="s">
        <v>300</v>
      </c>
      <c r="D313" s="1082">
        <v>8297</v>
      </c>
      <c r="E313" s="1083">
        <v>22242</v>
      </c>
      <c r="F313" s="1083">
        <v>17730</v>
      </c>
      <c r="G313" s="1084">
        <v>18740</v>
      </c>
      <c r="H313" s="1085">
        <v>67009</v>
      </c>
      <c r="I313" s="866">
        <v>66419</v>
      </c>
      <c r="J313" s="867">
        <v>590</v>
      </c>
      <c r="K313" s="868">
        <v>1.0088830003462865</v>
      </c>
    </row>
    <row r="314" spans="1:11" ht="13.5">
      <c r="A314" s="863">
        <v>272</v>
      </c>
      <c r="B314" s="863" t="s">
        <v>614</v>
      </c>
      <c r="C314" s="865" t="s">
        <v>301</v>
      </c>
      <c r="D314" s="1082">
        <v>62121</v>
      </c>
      <c r="E314" s="1083">
        <v>60521</v>
      </c>
      <c r="F314" s="1083">
        <v>45656</v>
      </c>
      <c r="G314" s="1084">
        <v>70497</v>
      </c>
      <c r="H314" s="1085">
        <v>238795</v>
      </c>
      <c r="I314" s="866">
        <v>266697</v>
      </c>
      <c r="J314" s="867">
        <v>-27902</v>
      </c>
      <c r="K314" s="868">
        <v>0.8953794005931826</v>
      </c>
    </row>
    <row r="315" spans="1:11" ht="13.5">
      <c r="A315" s="863">
        <v>273</v>
      </c>
      <c r="B315" s="863" t="s">
        <v>614</v>
      </c>
      <c r="C315" s="918" t="s">
        <v>615</v>
      </c>
      <c r="D315" s="1082">
        <v>58158</v>
      </c>
      <c r="E315" s="1083">
        <v>84990</v>
      </c>
      <c r="F315" s="1083">
        <v>101034</v>
      </c>
      <c r="G315" s="1084">
        <v>90150</v>
      </c>
      <c r="H315" s="1085">
        <v>334332</v>
      </c>
      <c r="I315" s="866">
        <v>325224</v>
      </c>
      <c r="J315" s="867">
        <v>9108</v>
      </c>
      <c r="K315" s="868">
        <v>1.0280053132610139</v>
      </c>
    </row>
    <row r="316" spans="1:11" ht="13.5">
      <c r="A316" s="863">
        <v>274</v>
      </c>
      <c r="B316" s="863" t="s">
        <v>614</v>
      </c>
      <c r="C316" s="918" t="s">
        <v>616</v>
      </c>
      <c r="D316" s="1082">
        <v>128688</v>
      </c>
      <c r="E316" s="1083">
        <v>159866</v>
      </c>
      <c r="F316" s="1083">
        <v>166936</v>
      </c>
      <c r="G316" s="1084">
        <v>162232</v>
      </c>
      <c r="H316" s="1085">
        <v>617722</v>
      </c>
      <c r="I316" s="866">
        <v>636811</v>
      </c>
      <c r="J316" s="867">
        <v>-19089</v>
      </c>
      <c r="K316" s="868">
        <v>0.9700240730766271</v>
      </c>
    </row>
    <row r="317" spans="1:11" ht="13.5">
      <c r="A317" s="863">
        <v>275</v>
      </c>
      <c r="B317" s="863" t="s">
        <v>614</v>
      </c>
      <c r="C317" s="918" t="s">
        <v>617</v>
      </c>
      <c r="D317" s="1082">
        <v>1382000</v>
      </c>
      <c r="E317" s="1083">
        <v>1385000</v>
      </c>
      <c r="F317" s="1083">
        <v>1431000</v>
      </c>
      <c r="G317" s="1084">
        <v>1718000</v>
      </c>
      <c r="H317" s="1085">
        <v>5916000</v>
      </c>
      <c r="I317" s="866">
        <v>5665400</v>
      </c>
      <c r="J317" s="867">
        <v>250600</v>
      </c>
      <c r="K317" s="868">
        <v>1.0442334168814205</v>
      </c>
    </row>
    <row r="318" spans="1:11" ht="14.25" thickBot="1">
      <c r="A318" s="898">
        <v>276</v>
      </c>
      <c r="B318" s="898" t="s">
        <v>614</v>
      </c>
      <c r="C318" s="683" t="s">
        <v>618</v>
      </c>
      <c r="D318" s="1086">
        <v>1530</v>
      </c>
      <c r="E318" s="1087">
        <v>5594</v>
      </c>
      <c r="F318" s="1087">
        <v>1710</v>
      </c>
      <c r="G318" s="1088">
        <v>1650</v>
      </c>
      <c r="H318" s="1089">
        <v>10484</v>
      </c>
      <c r="I318" s="905">
        <v>8984</v>
      </c>
      <c r="J318" s="906">
        <v>1500</v>
      </c>
      <c r="K318" s="907">
        <v>1.1669634906500446</v>
      </c>
    </row>
    <row r="319" spans="1:11" ht="15" thickBot="1" thickTop="1">
      <c r="A319" s="908"/>
      <c r="B319" s="1090"/>
      <c r="C319" s="939" t="s">
        <v>40</v>
      </c>
      <c r="D319" s="940">
        <v>1653860</v>
      </c>
      <c r="E319" s="941">
        <v>1754610</v>
      </c>
      <c r="F319" s="941">
        <v>1782242</v>
      </c>
      <c r="G319" s="942">
        <v>2107055</v>
      </c>
      <c r="H319" s="943">
        <v>7297767</v>
      </c>
      <c r="I319" s="915">
        <v>7057172</v>
      </c>
      <c r="J319" s="916">
        <v>240595</v>
      </c>
      <c r="K319" s="917">
        <v>1.034092268120998</v>
      </c>
    </row>
    <row r="320" spans="1:11" ht="14.25" thickBot="1">
      <c r="A320" s="959"/>
      <c r="B320" s="988"/>
      <c r="C320" s="923" t="s">
        <v>619</v>
      </c>
      <c r="D320" s="955">
        <v>2011111</v>
      </c>
      <c r="E320" s="956">
        <v>2332202</v>
      </c>
      <c r="F320" s="956">
        <v>2391360</v>
      </c>
      <c r="G320" s="957">
        <v>2672260</v>
      </c>
      <c r="H320" s="958">
        <v>9406933</v>
      </c>
      <c r="I320" s="886">
        <v>8978936</v>
      </c>
      <c r="J320" s="887">
        <v>427997</v>
      </c>
      <c r="K320" s="996">
        <v>1.0476667836812736</v>
      </c>
    </row>
    <row r="321" spans="1:11" ht="13.5">
      <c r="A321" s="889">
        <v>277</v>
      </c>
      <c r="B321" s="889" t="s">
        <v>620</v>
      </c>
      <c r="C321" s="526" t="s">
        <v>621</v>
      </c>
      <c r="D321" s="891">
        <v>3000</v>
      </c>
      <c r="E321" s="892">
        <v>31000</v>
      </c>
      <c r="F321" s="892">
        <v>48000</v>
      </c>
      <c r="G321" s="893">
        <v>23500</v>
      </c>
      <c r="H321" s="894">
        <v>105500</v>
      </c>
      <c r="I321" s="895">
        <v>105500</v>
      </c>
      <c r="J321" s="896">
        <v>0</v>
      </c>
      <c r="K321" s="897">
        <v>1</v>
      </c>
    </row>
    <row r="322" spans="1:11" ht="13.5">
      <c r="A322" s="863">
        <v>278</v>
      </c>
      <c r="B322" s="863" t="s">
        <v>620</v>
      </c>
      <c r="C322" s="865" t="s">
        <v>622</v>
      </c>
      <c r="D322" s="919">
        <v>0</v>
      </c>
      <c r="E322" s="920">
        <v>0</v>
      </c>
      <c r="F322" s="920">
        <v>0</v>
      </c>
      <c r="G322" s="921">
        <v>0</v>
      </c>
      <c r="H322" s="922">
        <v>0</v>
      </c>
      <c r="I322" s="866">
        <v>78732</v>
      </c>
      <c r="J322" s="867">
        <v>-78732</v>
      </c>
      <c r="K322" s="1133" t="s">
        <v>80</v>
      </c>
    </row>
    <row r="323" spans="1:11" ht="13.5">
      <c r="A323" s="863">
        <v>279</v>
      </c>
      <c r="B323" s="863" t="s">
        <v>620</v>
      </c>
      <c r="C323" s="865" t="s">
        <v>623</v>
      </c>
      <c r="D323" s="737">
        <v>0</v>
      </c>
      <c r="E323" s="510">
        <v>19000</v>
      </c>
      <c r="F323" s="510">
        <v>55333</v>
      </c>
      <c r="G323" s="562">
        <v>28001</v>
      </c>
      <c r="H323" s="716">
        <v>102334</v>
      </c>
      <c r="I323" s="866">
        <v>96710</v>
      </c>
      <c r="J323" s="867">
        <v>5624</v>
      </c>
      <c r="K323" s="868">
        <v>1.0581532416502948</v>
      </c>
    </row>
    <row r="324" spans="1:11" ht="13.5">
      <c r="A324" s="863">
        <v>280</v>
      </c>
      <c r="B324" s="863" t="s">
        <v>620</v>
      </c>
      <c r="C324" s="865" t="s">
        <v>624</v>
      </c>
      <c r="D324" s="737">
        <v>6000</v>
      </c>
      <c r="E324" s="510">
        <v>90000</v>
      </c>
      <c r="F324" s="510">
        <v>123000</v>
      </c>
      <c r="G324" s="562">
        <v>107000</v>
      </c>
      <c r="H324" s="716">
        <v>326000</v>
      </c>
      <c r="I324" s="866">
        <v>326000</v>
      </c>
      <c r="J324" s="867">
        <v>0</v>
      </c>
      <c r="K324" s="868">
        <v>1</v>
      </c>
    </row>
    <row r="325" spans="1:11" ht="13.5">
      <c r="A325" s="863">
        <v>281</v>
      </c>
      <c r="B325" s="863" t="s">
        <v>620</v>
      </c>
      <c r="C325" s="865" t="s">
        <v>625</v>
      </c>
      <c r="D325" s="737">
        <v>36385</v>
      </c>
      <c r="E325" s="510">
        <v>154500</v>
      </c>
      <c r="F325" s="510">
        <v>161120</v>
      </c>
      <c r="G325" s="562">
        <v>227650</v>
      </c>
      <c r="H325" s="716">
        <v>579655</v>
      </c>
      <c r="I325" s="866">
        <v>653900</v>
      </c>
      <c r="J325" s="867">
        <v>-74245</v>
      </c>
      <c r="K325" s="868">
        <v>0.8864581740327268</v>
      </c>
    </row>
    <row r="326" spans="1:11" ht="13.5">
      <c r="A326" s="863">
        <v>282</v>
      </c>
      <c r="B326" s="863" t="s">
        <v>620</v>
      </c>
      <c r="C326" s="865" t="s">
        <v>626</v>
      </c>
      <c r="D326" s="737">
        <v>960</v>
      </c>
      <c r="E326" s="510">
        <v>4413</v>
      </c>
      <c r="F326" s="510">
        <v>5773</v>
      </c>
      <c r="G326" s="562">
        <v>3848</v>
      </c>
      <c r="H326" s="716">
        <v>14994</v>
      </c>
      <c r="I326" s="866">
        <v>14249</v>
      </c>
      <c r="J326" s="867">
        <v>745</v>
      </c>
      <c r="K326" s="868">
        <v>1.052284370833041</v>
      </c>
    </row>
    <row r="327" spans="1:11" ht="13.5">
      <c r="A327" s="863">
        <v>283</v>
      </c>
      <c r="B327" s="863" t="s">
        <v>620</v>
      </c>
      <c r="C327" s="865" t="s">
        <v>627</v>
      </c>
      <c r="D327" s="737">
        <v>8849</v>
      </c>
      <c r="E327" s="510">
        <v>18121</v>
      </c>
      <c r="F327" s="510">
        <v>35972</v>
      </c>
      <c r="G327" s="562">
        <v>11974</v>
      </c>
      <c r="H327" s="716">
        <v>74916</v>
      </c>
      <c r="I327" s="866">
        <v>80137</v>
      </c>
      <c r="J327" s="867">
        <v>-5221</v>
      </c>
      <c r="K327" s="868">
        <v>0.9348490709659708</v>
      </c>
    </row>
    <row r="328" spans="1:11" ht="13.5">
      <c r="A328" s="863">
        <v>284</v>
      </c>
      <c r="B328" s="863" t="s">
        <v>620</v>
      </c>
      <c r="C328" s="865" t="s">
        <v>628</v>
      </c>
      <c r="D328" s="737">
        <v>2269</v>
      </c>
      <c r="E328" s="510">
        <v>9747</v>
      </c>
      <c r="F328" s="510">
        <v>9023</v>
      </c>
      <c r="G328" s="562">
        <v>7301</v>
      </c>
      <c r="H328" s="716">
        <v>28340</v>
      </c>
      <c r="I328" s="866">
        <v>35219</v>
      </c>
      <c r="J328" s="867">
        <v>-6879</v>
      </c>
      <c r="K328" s="868">
        <v>0.8046792924273829</v>
      </c>
    </row>
    <row r="329" spans="1:11" ht="13.5">
      <c r="A329" s="863">
        <v>285</v>
      </c>
      <c r="B329" s="863" t="s">
        <v>620</v>
      </c>
      <c r="C329" s="865" t="s">
        <v>629</v>
      </c>
      <c r="D329" s="737">
        <v>2844</v>
      </c>
      <c r="E329" s="510">
        <v>17830</v>
      </c>
      <c r="F329" s="510">
        <v>16632</v>
      </c>
      <c r="G329" s="562">
        <v>7837</v>
      </c>
      <c r="H329" s="716">
        <v>45143</v>
      </c>
      <c r="I329" s="866">
        <v>44202</v>
      </c>
      <c r="J329" s="867">
        <v>941</v>
      </c>
      <c r="K329" s="868">
        <v>1.0212886294737795</v>
      </c>
    </row>
    <row r="330" spans="1:11" ht="13.5">
      <c r="A330" s="863">
        <v>286</v>
      </c>
      <c r="B330" s="863" t="s">
        <v>620</v>
      </c>
      <c r="C330" s="865" t="s">
        <v>630</v>
      </c>
      <c r="D330" s="737">
        <v>33556</v>
      </c>
      <c r="E330" s="510">
        <v>26959</v>
      </c>
      <c r="F330" s="510">
        <v>53340</v>
      </c>
      <c r="G330" s="562">
        <v>28136</v>
      </c>
      <c r="H330" s="716">
        <v>141991</v>
      </c>
      <c r="I330" s="866">
        <v>151196</v>
      </c>
      <c r="J330" s="867">
        <v>-9205</v>
      </c>
      <c r="K330" s="868">
        <v>0.939118759755549</v>
      </c>
    </row>
    <row r="331" spans="1:11" ht="13.5">
      <c r="A331" s="863">
        <v>287</v>
      </c>
      <c r="B331" s="863" t="s">
        <v>620</v>
      </c>
      <c r="C331" s="865" t="s">
        <v>631</v>
      </c>
      <c r="D331" s="737">
        <v>34852</v>
      </c>
      <c r="E331" s="510">
        <v>37870</v>
      </c>
      <c r="F331" s="510">
        <v>53592</v>
      </c>
      <c r="G331" s="562">
        <v>32491</v>
      </c>
      <c r="H331" s="716">
        <v>158805</v>
      </c>
      <c r="I331" s="866">
        <v>160669</v>
      </c>
      <c r="J331" s="867">
        <v>-1864</v>
      </c>
      <c r="K331" s="868">
        <v>0.9883985087353503</v>
      </c>
    </row>
    <row r="332" spans="1:11" ht="13.5">
      <c r="A332" s="863">
        <v>288</v>
      </c>
      <c r="B332" s="863" t="s">
        <v>620</v>
      </c>
      <c r="C332" s="865" t="s">
        <v>632</v>
      </c>
      <c r="D332" s="737">
        <v>1122</v>
      </c>
      <c r="E332" s="510">
        <v>5388</v>
      </c>
      <c r="F332" s="510">
        <v>2180</v>
      </c>
      <c r="G332" s="562">
        <v>2264</v>
      </c>
      <c r="H332" s="716">
        <v>10954</v>
      </c>
      <c r="I332" s="1131" t="s">
        <v>80</v>
      </c>
      <c r="J332" s="1132">
        <v>10954</v>
      </c>
      <c r="K332" s="1133" t="s">
        <v>80</v>
      </c>
    </row>
    <row r="333" spans="1:11" ht="13.5">
      <c r="A333" s="863">
        <v>289</v>
      </c>
      <c r="B333" s="863" t="s">
        <v>620</v>
      </c>
      <c r="C333" s="865" t="s">
        <v>633</v>
      </c>
      <c r="D333" s="737">
        <v>3130</v>
      </c>
      <c r="E333" s="510">
        <v>3100</v>
      </c>
      <c r="F333" s="510">
        <v>1920</v>
      </c>
      <c r="G333" s="562">
        <v>3350</v>
      </c>
      <c r="H333" s="716">
        <v>11500</v>
      </c>
      <c r="I333" s="866">
        <v>12075</v>
      </c>
      <c r="J333" s="867">
        <v>-575</v>
      </c>
      <c r="K333" s="868">
        <v>0.9523809523809523</v>
      </c>
    </row>
    <row r="334" spans="1:11" ht="13.5">
      <c r="A334" s="863">
        <v>290</v>
      </c>
      <c r="B334" s="863" t="s">
        <v>620</v>
      </c>
      <c r="C334" s="865" t="s">
        <v>634</v>
      </c>
      <c r="D334" s="737">
        <v>6063</v>
      </c>
      <c r="E334" s="510">
        <v>5873</v>
      </c>
      <c r="F334" s="510">
        <v>6617</v>
      </c>
      <c r="G334" s="562">
        <v>6954</v>
      </c>
      <c r="H334" s="716">
        <v>25507</v>
      </c>
      <c r="I334" s="866">
        <v>19685</v>
      </c>
      <c r="J334" s="867">
        <v>5822</v>
      </c>
      <c r="K334" s="868">
        <v>1.295758191516383</v>
      </c>
    </row>
    <row r="335" spans="1:11" ht="13.5">
      <c r="A335" s="863">
        <v>291</v>
      </c>
      <c r="B335" s="863" t="s">
        <v>620</v>
      </c>
      <c r="C335" s="865" t="s">
        <v>635</v>
      </c>
      <c r="D335" s="737">
        <v>1512</v>
      </c>
      <c r="E335" s="510">
        <v>8384</v>
      </c>
      <c r="F335" s="510">
        <v>14712</v>
      </c>
      <c r="G335" s="562">
        <v>5898</v>
      </c>
      <c r="H335" s="716">
        <v>30506</v>
      </c>
      <c r="I335" s="866">
        <v>29546</v>
      </c>
      <c r="J335" s="867">
        <v>960</v>
      </c>
      <c r="K335" s="868">
        <v>1.0324917078453937</v>
      </c>
    </row>
    <row r="336" spans="1:11" ht="13.5">
      <c r="A336" s="863">
        <v>292</v>
      </c>
      <c r="B336" s="863" t="s">
        <v>620</v>
      </c>
      <c r="C336" s="865" t="s">
        <v>636</v>
      </c>
      <c r="D336" s="737">
        <v>15</v>
      </c>
      <c r="E336" s="510">
        <v>2634</v>
      </c>
      <c r="F336" s="510">
        <v>9092</v>
      </c>
      <c r="G336" s="562">
        <v>1236</v>
      </c>
      <c r="H336" s="716">
        <v>12977</v>
      </c>
      <c r="I336" s="1131" t="s">
        <v>80</v>
      </c>
      <c r="J336" s="1132">
        <v>12977</v>
      </c>
      <c r="K336" s="1133" t="s">
        <v>80</v>
      </c>
    </row>
    <row r="337" spans="1:11" ht="13.5">
      <c r="A337" s="863">
        <v>293</v>
      </c>
      <c r="B337" s="863" t="s">
        <v>620</v>
      </c>
      <c r="C337" s="865" t="s">
        <v>637</v>
      </c>
      <c r="D337" s="737">
        <v>0</v>
      </c>
      <c r="E337" s="510">
        <v>552</v>
      </c>
      <c r="F337" s="510">
        <v>8600</v>
      </c>
      <c r="G337" s="562">
        <v>186</v>
      </c>
      <c r="H337" s="716">
        <v>9338</v>
      </c>
      <c r="I337" s="866">
        <v>9283</v>
      </c>
      <c r="J337" s="867">
        <v>55</v>
      </c>
      <c r="K337" s="868">
        <v>1.0059248087902617</v>
      </c>
    </row>
    <row r="338" spans="1:11" ht="13.5">
      <c r="A338" s="863">
        <v>294</v>
      </c>
      <c r="B338" s="863" t="s">
        <v>620</v>
      </c>
      <c r="C338" s="865" t="s">
        <v>638</v>
      </c>
      <c r="D338" s="737">
        <v>0</v>
      </c>
      <c r="E338" s="510">
        <v>1661</v>
      </c>
      <c r="F338" s="510">
        <v>9585</v>
      </c>
      <c r="G338" s="562">
        <v>121</v>
      </c>
      <c r="H338" s="716">
        <v>11367</v>
      </c>
      <c r="I338" s="866">
        <v>12197</v>
      </c>
      <c r="J338" s="867">
        <v>-830</v>
      </c>
      <c r="K338" s="868">
        <v>0.9319504796261375</v>
      </c>
    </row>
    <row r="339" spans="1:11" ht="13.5">
      <c r="A339" s="863">
        <v>295</v>
      </c>
      <c r="B339" s="863" t="s">
        <v>620</v>
      </c>
      <c r="C339" s="865" t="s">
        <v>639</v>
      </c>
      <c r="D339" s="737">
        <v>0</v>
      </c>
      <c r="E339" s="510">
        <v>2370</v>
      </c>
      <c r="F339" s="510">
        <v>6664</v>
      </c>
      <c r="G339" s="562">
        <v>197</v>
      </c>
      <c r="H339" s="716">
        <v>9231</v>
      </c>
      <c r="I339" s="866">
        <v>10954</v>
      </c>
      <c r="J339" s="867">
        <v>-1723</v>
      </c>
      <c r="K339" s="868">
        <v>0.8427058608727406</v>
      </c>
    </row>
    <row r="340" spans="1:11" ht="13.5">
      <c r="A340" s="863">
        <v>296</v>
      </c>
      <c r="B340" s="863" t="s">
        <v>620</v>
      </c>
      <c r="C340" s="669" t="s">
        <v>640</v>
      </c>
      <c r="D340" s="737">
        <v>0</v>
      </c>
      <c r="E340" s="510">
        <v>1812</v>
      </c>
      <c r="F340" s="510">
        <v>8412</v>
      </c>
      <c r="G340" s="562">
        <v>128</v>
      </c>
      <c r="H340" s="716">
        <v>10352</v>
      </c>
      <c r="I340" s="866">
        <v>10836</v>
      </c>
      <c r="J340" s="867">
        <v>-484</v>
      </c>
      <c r="K340" s="868">
        <v>0.9553340716131414</v>
      </c>
    </row>
    <row r="341" spans="1:11" ht="13.5">
      <c r="A341" s="863">
        <v>297</v>
      </c>
      <c r="B341" s="863" t="s">
        <v>620</v>
      </c>
      <c r="C341" s="670" t="s">
        <v>641</v>
      </c>
      <c r="D341" s="737">
        <v>13863</v>
      </c>
      <c r="E341" s="510">
        <v>17165</v>
      </c>
      <c r="F341" s="510">
        <v>15521</v>
      </c>
      <c r="G341" s="562">
        <v>15988</v>
      </c>
      <c r="H341" s="716">
        <v>62537</v>
      </c>
      <c r="I341" s="866">
        <v>66617</v>
      </c>
      <c r="J341" s="867">
        <v>-4080</v>
      </c>
      <c r="K341" s="868">
        <v>0.9387543720071453</v>
      </c>
    </row>
    <row r="342" spans="1:11" ht="13.5">
      <c r="A342" s="863">
        <v>298</v>
      </c>
      <c r="B342" s="863" t="s">
        <v>620</v>
      </c>
      <c r="C342" s="865" t="s">
        <v>308</v>
      </c>
      <c r="D342" s="737">
        <v>0</v>
      </c>
      <c r="E342" s="510">
        <v>6000</v>
      </c>
      <c r="F342" s="510">
        <v>12600</v>
      </c>
      <c r="G342" s="562">
        <v>100</v>
      </c>
      <c r="H342" s="716">
        <v>18700</v>
      </c>
      <c r="I342" s="866">
        <v>19300</v>
      </c>
      <c r="J342" s="867">
        <v>-600</v>
      </c>
      <c r="K342" s="868">
        <v>0.9689119170984456</v>
      </c>
    </row>
    <row r="343" spans="1:11" ht="13.5">
      <c r="A343" s="863">
        <v>299</v>
      </c>
      <c r="B343" s="863" t="s">
        <v>620</v>
      </c>
      <c r="C343" s="865" t="s">
        <v>642</v>
      </c>
      <c r="D343" s="737">
        <v>2041</v>
      </c>
      <c r="E343" s="510">
        <v>10460</v>
      </c>
      <c r="F343" s="510">
        <v>83549</v>
      </c>
      <c r="G343" s="562">
        <v>20331</v>
      </c>
      <c r="H343" s="716">
        <v>116381</v>
      </c>
      <c r="I343" s="866">
        <v>150595</v>
      </c>
      <c r="J343" s="867">
        <v>-34214</v>
      </c>
      <c r="K343" s="868">
        <v>0.7728078621468176</v>
      </c>
    </row>
    <row r="344" spans="1:11" ht="13.5">
      <c r="A344" s="863">
        <v>300</v>
      </c>
      <c r="B344" s="863" t="s">
        <v>620</v>
      </c>
      <c r="C344" s="865" t="s">
        <v>643</v>
      </c>
      <c r="D344" s="737">
        <v>4000</v>
      </c>
      <c r="E344" s="510">
        <v>21500</v>
      </c>
      <c r="F344" s="510">
        <v>28200</v>
      </c>
      <c r="G344" s="562">
        <v>16200</v>
      </c>
      <c r="H344" s="716">
        <v>69900</v>
      </c>
      <c r="I344" s="866">
        <v>95648</v>
      </c>
      <c r="J344" s="867">
        <v>-25748</v>
      </c>
      <c r="K344" s="868">
        <v>0.7308046169287387</v>
      </c>
    </row>
    <row r="345" spans="1:11" ht="13.5">
      <c r="A345" s="863">
        <v>301</v>
      </c>
      <c r="B345" s="863" t="s">
        <v>620</v>
      </c>
      <c r="C345" s="865" t="s">
        <v>644</v>
      </c>
      <c r="D345" s="737">
        <v>3264</v>
      </c>
      <c r="E345" s="510">
        <v>5078</v>
      </c>
      <c r="F345" s="510">
        <v>5719</v>
      </c>
      <c r="G345" s="562">
        <v>3434</v>
      </c>
      <c r="H345" s="716">
        <v>17495</v>
      </c>
      <c r="I345" s="866">
        <v>16696</v>
      </c>
      <c r="J345" s="867">
        <v>799</v>
      </c>
      <c r="K345" s="868">
        <v>1.047855773838045</v>
      </c>
    </row>
    <row r="346" spans="1:11" ht="13.5">
      <c r="A346" s="863">
        <v>302</v>
      </c>
      <c r="B346" s="863" t="s">
        <v>620</v>
      </c>
      <c r="C346" s="865" t="s">
        <v>645</v>
      </c>
      <c r="D346" s="737">
        <v>16394</v>
      </c>
      <c r="E346" s="510">
        <v>32514</v>
      </c>
      <c r="F346" s="510">
        <v>32344</v>
      </c>
      <c r="G346" s="562">
        <v>26493</v>
      </c>
      <c r="H346" s="716">
        <v>107745</v>
      </c>
      <c r="I346" s="866">
        <v>37230</v>
      </c>
      <c r="J346" s="867">
        <v>70515</v>
      </c>
      <c r="K346" s="868">
        <v>2.894037066881547</v>
      </c>
    </row>
    <row r="347" spans="1:11" ht="13.5">
      <c r="A347" s="863">
        <v>303</v>
      </c>
      <c r="B347" s="863" t="s">
        <v>620</v>
      </c>
      <c r="C347" s="865" t="s">
        <v>646</v>
      </c>
      <c r="D347" s="737">
        <v>46543</v>
      </c>
      <c r="E347" s="510">
        <v>72999</v>
      </c>
      <c r="F347" s="510">
        <v>80181</v>
      </c>
      <c r="G347" s="562">
        <v>90345</v>
      </c>
      <c r="H347" s="716">
        <v>290068</v>
      </c>
      <c r="I347" s="866">
        <v>280454</v>
      </c>
      <c r="J347" s="867">
        <v>9614</v>
      </c>
      <c r="K347" s="868">
        <v>1.0342801315010661</v>
      </c>
    </row>
    <row r="348" spans="1:11" ht="13.5">
      <c r="A348" s="863">
        <v>304</v>
      </c>
      <c r="B348" s="863" t="s">
        <v>620</v>
      </c>
      <c r="C348" s="865" t="s">
        <v>647</v>
      </c>
      <c r="D348" s="737">
        <v>0</v>
      </c>
      <c r="E348" s="510">
        <v>9812</v>
      </c>
      <c r="F348" s="510">
        <v>13435</v>
      </c>
      <c r="G348" s="562">
        <v>11574</v>
      </c>
      <c r="H348" s="716">
        <v>34821</v>
      </c>
      <c r="I348" s="866">
        <v>37767</v>
      </c>
      <c r="J348" s="867">
        <v>-2946</v>
      </c>
      <c r="K348" s="868">
        <v>0.9219953928032409</v>
      </c>
    </row>
    <row r="349" spans="1:11" ht="13.5">
      <c r="A349" s="863">
        <v>305</v>
      </c>
      <c r="B349" s="863" t="s">
        <v>620</v>
      </c>
      <c r="C349" s="865" t="s">
        <v>648</v>
      </c>
      <c r="D349" s="737">
        <v>21465</v>
      </c>
      <c r="E349" s="510">
        <v>38586</v>
      </c>
      <c r="F349" s="510">
        <v>51682</v>
      </c>
      <c r="G349" s="562">
        <v>35399</v>
      </c>
      <c r="H349" s="716">
        <v>147132</v>
      </c>
      <c r="I349" s="866">
        <v>161236</v>
      </c>
      <c r="J349" s="867">
        <v>-14104</v>
      </c>
      <c r="K349" s="868">
        <v>0.9125257386687836</v>
      </c>
    </row>
    <row r="350" spans="1:11" ht="13.5">
      <c r="A350" s="863">
        <v>306</v>
      </c>
      <c r="B350" s="863" t="s">
        <v>620</v>
      </c>
      <c r="C350" s="865" t="s">
        <v>649</v>
      </c>
      <c r="D350" s="737">
        <v>26225</v>
      </c>
      <c r="E350" s="510">
        <v>43390</v>
      </c>
      <c r="F350" s="510">
        <v>48185</v>
      </c>
      <c r="G350" s="562">
        <v>35258</v>
      </c>
      <c r="H350" s="716">
        <v>153058</v>
      </c>
      <c r="I350" s="866">
        <v>184431</v>
      </c>
      <c r="J350" s="867">
        <v>-31373</v>
      </c>
      <c r="K350" s="868">
        <v>0.8298930223227114</v>
      </c>
    </row>
    <row r="351" spans="1:11" ht="13.5">
      <c r="A351" s="863">
        <v>307</v>
      </c>
      <c r="B351" s="863" t="s">
        <v>620</v>
      </c>
      <c r="C351" s="865" t="s">
        <v>650</v>
      </c>
      <c r="D351" s="737">
        <v>2659</v>
      </c>
      <c r="E351" s="510">
        <v>7061</v>
      </c>
      <c r="F351" s="510">
        <v>8942</v>
      </c>
      <c r="G351" s="562">
        <v>5118</v>
      </c>
      <c r="H351" s="716">
        <v>23780</v>
      </c>
      <c r="I351" s="866">
        <v>26591</v>
      </c>
      <c r="J351" s="867">
        <v>-2811</v>
      </c>
      <c r="K351" s="868">
        <v>0.8942875408972961</v>
      </c>
    </row>
    <row r="352" spans="1:11" ht="13.5">
      <c r="A352" s="863">
        <v>308</v>
      </c>
      <c r="B352" s="863" t="s">
        <v>620</v>
      </c>
      <c r="C352" s="865" t="s">
        <v>651</v>
      </c>
      <c r="D352" s="737">
        <v>12985</v>
      </c>
      <c r="E352" s="510">
        <v>43904</v>
      </c>
      <c r="F352" s="510">
        <v>61949</v>
      </c>
      <c r="G352" s="562">
        <v>46329</v>
      </c>
      <c r="H352" s="716">
        <v>165167</v>
      </c>
      <c r="I352" s="866">
        <v>91612</v>
      </c>
      <c r="J352" s="867">
        <v>73555</v>
      </c>
      <c r="K352" s="868">
        <v>1.8028970003929616</v>
      </c>
    </row>
    <row r="353" spans="1:11" ht="13.5">
      <c r="A353" s="863">
        <v>309</v>
      </c>
      <c r="B353" s="863" t="s">
        <v>620</v>
      </c>
      <c r="C353" s="865" t="s">
        <v>652</v>
      </c>
      <c r="D353" s="737">
        <v>24932</v>
      </c>
      <c r="E353" s="510">
        <v>49017</v>
      </c>
      <c r="F353" s="510">
        <v>54400</v>
      </c>
      <c r="G353" s="562">
        <v>40151</v>
      </c>
      <c r="H353" s="716">
        <v>168500</v>
      </c>
      <c r="I353" s="866">
        <v>185389</v>
      </c>
      <c r="J353" s="867">
        <v>-16889</v>
      </c>
      <c r="K353" s="868">
        <v>0.9088996650286695</v>
      </c>
    </row>
    <row r="354" spans="1:11" ht="13.5">
      <c r="A354" s="863">
        <v>310</v>
      </c>
      <c r="B354" s="863" t="s">
        <v>620</v>
      </c>
      <c r="C354" s="865" t="s">
        <v>653</v>
      </c>
      <c r="D354" s="737">
        <v>24536</v>
      </c>
      <c r="E354" s="510">
        <v>30476</v>
      </c>
      <c r="F354" s="510">
        <v>56306</v>
      </c>
      <c r="G354" s="562">
        <v>31929</v>
      </c>
      <c r="H354" s="716">
        <v>143247</v>
      </c>
      <c r="I354" s="866">
        <v>113604</v>
      </c>
      <c r="J354" s="867">
        <v>29643</v>
      </c>
      <c r="K354" s="868">
        <v>1.2609327136368438</v>
      </c>
    </row>
    <row r="355" spans="1:11" ht="13.5">
      <c r="A355" s="863">
        <v>311</v>
      </c>
      <c r="B355" s="863" t="s">
        <v>620</v>
      </c>
      <c r="C355" s="918" t="s">
        <v>654</v>
      </c>
      <c r="D355" s="737">
        <v>1879</v>
      </c>
      <c r="E355" s="510">
        <v>6133</v>
      </c>
      <c r="F355" s="510">
        <v>4291</v>
      </c>
      <c r="G355" s="562">
        <v>13780</v>
      </c>
      <c r="H355" s="716">
        <v>26083</v>
      </c>
      <c r="I355" s="866">
        <v>13945</v>
      </c>
      <c r="J355" s="867">
        <v>12138</v>
      </c>
      <c r="K355" s="868">
        <v>1.870419505198996</v>
      </c>
    </row>
    <row r="356" spans="1:11" ht="14.25" thickBot="1">
      <c r="A356" s="869">
        <v>312</v>
      </c>
      <c r="B356" s="869" t="s">
        <v>620</v>
      </c>
      <c r="C356" s="1056" t="s">
        <v>655</v>
      </c>
      <c r="D356" s="872">
        <v>2149</v>
      </c>
      <c r="E356" s="873">
        <v>3790</v>
      </c>
      <c r="F356" s="873">
        <v>3826</v>
      </c>
      <c r="G356" s="874">
        <v>2358</v>
      </c>
      <c r="H356" s="875">
        <v>12123</v>
      </c>
      <c r="I356" s="876">
        <v>16992</v>
      </c>
      <c r="J356" s="877">
        <v>-4869</v>
      </c>
      <c r="K356" s="878">
        <v>0.7134533898305084</v>
      </c>
    </row>
    <row r="357" spans="1:11" ht="15" thickBot="1" thickTop="1">
      <c r="A357" s="845"/>
      <c r="B357" s="852"/>
      <c r="C357" s="881" t="s">
        <v>40</v>
      </c>
      <c r="D357" s="882">
        <v>343492</v>
      </c>
      <c r="E357" s="883">
        <v>839099</v>
      </c>
      <c r="F357" s="883">
        <v>1190697</v>
      </c>
      <c r="G357" s="884">
        <v>892859</v>
      </c>
      <c r="H357" s="885">
        <v>3266147</v>
      </c>
      <c r="I357" s="1091">
        <v>3349197</v>
      </c>
      <c r="J357" s="1092">
        <v>-83050</v>
      </c>
      <c r="K357" s="888">
        <v>0.9752030113486905</v>
      </c>
    </row>
    <row r="358" spans="1:11" ht="13.5">
      <c r="A358" s="889">
        <v>313</v>
      </c>
      <c r="B358" s="889" t="s">
        <v>656</v>
      </c>
      <c r="C358" s="526" t="s">
        <v>657</v>
      </c>
      <c r="D358" s="891">
        <v>487</v>
      </c>
      <c r="E358" s="892">
        <v>3653</v>
      </c>
      <c r="F358" s="892">
        <v>3800</v>
      </c>
      <c r="G358" s="893">
        <v>2791</v>
      </c>
      <c r="H358" s="894">
        <v>10731</v>
      </c>
      <c r="I358" s="895">
        <v>10097</v>
      </c>
      <c r="J358" s="896">
        <v>634</v>
      </c>
      <c r="K358" s="897">
        <v>1.0627909279984153</v>
      </c>
    </row>
    <row r="359" spans="1:11" ht="13.5">
      <c r="A359" s="863">
        <v>314</v>
      </c>
      <c r="B359" s="930" t="s">
        <v>656</v>
      </c>
      <c r="C359" s="865" t="s">
        <v>658</v>
      </c>
      <c r="D359" s="919">
        <v>0</v>
      </c>
      <c r="E359" s="920">
        <v>0</v>
      </c>
      <c r="F359" s="920">
        <v>0</v>
      </c>
      <c r="G359" s="921">
        <v>0</v>
      </c>
      <c r="H359" s="922">
        <v>0</v>
      </c>
      <c r="I359" s="866">
        <v>8566</v>
      </c>
      <c r="J359" s="867">
        <v>-8566</v>
      </c>
      <c r="K359" s="1133" t="s">
        <v>80</v>
      </c>
    </row>
    <row r="360" spans="1:11" ht="13.5">
      <c r="A360" s="863">
        <v>315</v>
      </c>
      <c r="B360" s="930" t="s">
        <v>656</v>
      </c>
      <c r="C360" s="865" t="s">
        <v>659</v>
      </c>
      <c r="D360" s="737">
        <v>1388</v>
      </c>
      <c r="E360" s="510">
        <v>4516</v>
      </c>
      <c r="F360" s="510">
        <v>5623</v>
      </c>
      <c r="G360" s="562">
        <v>4046</v>
      </c>
      <c r="H360" s="716">
        <v>15573</v>
      </c>
      <c r="I360" s="866">
        <v>15029</v>
      </c>
      <c r="J360" s="867">
        <v>544</v>
      </c>
      <c r="K360" s="868">
        <v>1.0361966864062813</v>
      </c>
    </row>
    <row r="361" spans="1:11" ht="13.5">
      <c r="A361" s="863">
        <v>316</v>
      </c>
      <c r="B361" s="930" t="s">
        <v>656</v>
      </c>
      <c r="C361" s="865" t="s">
        <v>660</v>
      </c>
      <c r="D361" s="737">
        <v>102</v>
      </c>
      <c r="E361" s="510">
        <v>3749</v>
      </c>
      <c r="F361" s="510">
        <v>6246</v>
      </c>
      <c r="G361" s="562">
        <v>2095</v>
      </c>
      <c r="H361" s="716">
        <v>12192</v>
      </c>
      <c r="I361" s="866">
        <v>34018</v>
      </c>
      <c r="J361" s="867">
        <v>-21826</v>
      </c>
      <c r="K361" s="868">
        <v>0.3583984949144571</v>
      </c>
    </row>
    <row r="362" spans="1:11" ht="13.5">
      <c r="A362" s="863">
        <v>317</v>
      </c>
      <c r="B362" s="930" t="s">
        <v>656</v>
      </c>
      <c r="C362" s="865" t="s">
        <v>661</v>
      </c>
      <c r="D362" s="737">
        <v>1863</v>
      </c>
      <c r="E362" s="510">
        <v>4685</v>
      </c>
      <c r="F362" s="510">
        <v>3700</v>
      </c>
      <c r="G362" s="562">
        <v>8863</v>
      </c>
      <c r="H362" s="716">
        <v>19111</v>
      </c>
      <c r="I362" s="866">
        <v>17800</v>
      </c>
      <c r="J362" s="867">
        <v>1311</v>
      </c>
      <c r="K362" s="868">
        <v>1.0736516853932585</v>
      </c>
    </row>
    <row r="363" spans="1:11" ht="13.5">
      <c r="A363" s="863">
        <v>318</v>
      </c>
      <c r="B363" s="930" t="s">
        <v>656</v>
      </c>
      <c r="C363" s="865" t="s">
        <v>662</v>
      </c>
      <c r="D363" s="737">
        <v>95730</v>
      </c>
      <c r="E363" s="510">
        <v>122180</v>
      </c>
      <c r="F363" s="510">
        <v>87128</v>
      </c>
      <c r="G363" s="562">
        <v>135862</v>
      </c>
      <c r="H363" s="716">
        <v>440900</v>
      </c>
      <c r="I363" s="866">
        <v>497749</v>
      </c>
      <c r="J363" s="867">
        <v>-56849</v>
      </c>
      <c r="K363" s="868">
        <v>0.885787816751013</v>
      </c>
    </row>
    <row r="364" spans="1:11" ht="13.5">
      <c r="A364" s="863">
        <v>319</v>
      </c>
      <c r="B364" s="930" t="s">
        <v>656</v>
      </c>
      <c r="C364" s="865" t="s">
        <v>663</v>
      </c>
      <c r="D364" s="737">
        <v>6079</v>
      </c>
      <c r="E364" s="510">
        <v>13284</v>
      </c>
      <c r="F364" s="510">
        <v>13060</v>
      </c>
      <c r="G364" s="562">
        <v>12059</v>
      </c>
      <c r="H364" s="716">
        <v>44482</v>
      </c>
      <c r="I364" s="866">
        <v>46697</v>
      </c>
      <c r="J364" s="867">
        <v>-2215</v>
      </c>
      <c r="K364" s="868">
        <v>0.9525665460307943</v>
      </c>
    </row>
    <row r="365" spans="1:11" ht="13.5">
      <c r="A365" s="863">
        <v>320</v>
      </c>
      <c r="B365" s="930" t="s">
        <v>656</v>
      </c>
      <c r="C365" s="865" t="s">
        <v>664</v>
      </c>
      <c r="D365" s="737">
        <v>135000</v>
      </c>
      <c r="E365" s="510">
        <v>7000</v>
      </c>
      <c r="F365" s="510">
        <v>3000</v>
      </c>
      <c r="G365" s="562">
        <v>3500</v>
      </c>
      <c r="H365" s="716">
        <v>148500</v>
      </c>
      <c r="I365" s="866">
        <v>148500</v>
      </c>
      <c r="J365" s="867">
        <v>0</v>
      </c>
      <c r="K365" s="868">
        <v>1</v>
      </c>
    </row>
    <row r="366" spans="1:11" ht="13.5">
      <c r="A366" s="863">
        <v>321</v>
      </c>
      <c r="B366" s="930" t="s">
        <v>656</v>
      </c>
      <c r="C366" s="865" t="s">
        <v>665</v>
      </c>
      <c r="D366" s="737">
        <v>24677</v>
      </c>
      <c r="E366" s="510">
        <v>20085</v>
      </c>
      <c r="F366" s="510">
        <v>14581</v>
      </c>
      <c r="G366" s="562">
        <v>17455</v>
      </c>
      <c r="H366" s="716">
        <v>76798</v>
      </c>
      <c r="I366" s="866">
        <v>76788</v>
      </c>
      <c r="J366" s="867">
        <v>10</v>
      </c>
      <c r="K366" s="868">
        <v>1.0001302286815648</v>
      </c>
    </row>
    <row r="367" spans="1:11" ht="13.5">
      <c r="A367" s="863">
        <v>322</v>
      </c>
      <c r="B367" s="930" t="s">
        <v>656</v>
      </c>
      <c r="C367" s="865" t="s">
        <v>666</v>
      </c>
      <c r="D367" s="737">
        <v>16969</v>
      </c>
      <c r="E367" s="510">
        <v>54067</v>
      </c>
      <c r="F367" s="510">
        <v>51627</v>
      </c>
      <c r="G367" s="562">
        <v>60734</v>
      </c>
      <c r="H367" s="716">
        <v>183397</v>
      </c>
      <c r="I367" s="866">
        <v>110077</v>
      </c>
      <c r="J367" s="867">
        <v>73320</v>
      </c>
      <c r="K367" s="868">
        <v>1.6660791991060804</v>
      </c>
    </row>
    <row r="368" spans="1:11" ht="13.5">
      <c r="A368" s="863">
        <v>323</v>
      </c>
      <c r="B368" s="930" t="s">
        <v>656</v>
      </c>
      <c r="C368" s="865" t="s">
        <v>667</v>
      </c>
      <c r="D368" s="737">
        <v>2875</v>
      </c>
      <c r="E368" s="510">
        <v>2830</v>
      </c>
      <c r="F368" s="510">
        <v>3372</v>
      </c>
      <c r="G368" s="562">
        <v>3896</v>
      </c>
      <c r="H368" s="716">
        <v>12973</v>
      </c>
      <c r="I368" s="866">
        <v>12409</v>
      </c>
      <c r="J368" s="867">
        <v>564</v>
      </c>
      <c r="K368" s="868">
        <v>1.0454508824240472</v>
      </c>
    </row>
    <row r="369" spans="1:11" ht="13.5">
      <c r="A369" s="863">
        <v>324</v>
      </c>
      <c r="B369" s="930" t="s">
        <v>656</v>
      </c>
      <c r="C369" s="865" t="s">
        <v>668</v>
      </c>
      <c r="D369" s="737">
        <v>1626</v>
      </c>
      <c r="E369" s="510">
        <v>3918</v>
      </c>
      <c r="F369" s="510">
        <v>3615</v>
      </c>
      <c r="G369" s="562">
        <v>2975</v>
      </c>
      <c r="H369" s="716">
        <v>12134</v>
      </c>
      <c r="I369" s="866">
        <v>12527</v>
      </c>
      <c r="J369" s="867">
        <v>-393</v>
      </c>
      <c r="K369" s="868">
        <v>0.9686277640296959</v>
      </c>
    </row>
    <row r="370" spans="1:11" ht="13.5">
      <c r="A370" s="863">
        <v>325</v>
      </c>
      <c r="B370" s="930" t="s">
        <v>656</v>
      </c>
      <c r="C370" s="865" t="s">
        <v>669</v>
      </c>
      <c r="D370" s="737">
        <v>2760</v>
      </c>
      <c r="E370" s="510">
        <v>2590</v>
      </c>
      <c r="F370" s="510">
        <v>3067</v>
      </c>
      <c r="G370" s="562">
        <v>2456</v>
      </c>
      <c r="H370" s="716">
        <v>10873</v>
      </c>
      <c r="I370" s="866">
        <v>11976</v>
      </c>
      <c r="J370" s="867">
        <v>-1103</v>
      </c>
      <c r="K370" s="868">
        <v>0.9078991315965264</v>
      </c>
    </row>
    <row r="371" spans="1:11" ht="13.5">
      <c r="A371" s="863">
        <v>326</v>
      </c>
      <c r="B371" s="930" t="s">
        <v>656</v>
      </c>
      <c r="C371" s="865" t="s">
        <v>670</v>
      </c>
      <c r="D371" s="737">
        <v>20050</v>
      </c>
      <c r="E371" s="510">
        <v>25286</v>
      </c>
      <c r="F371" s="510">
        <v>28582</v>
      </c>
      <c r="G371" s="562">
        <v>21218</v>
      </c>
      <c r="H371" s="716">
        <v>95136</v>
      </c>
      <c r="I371" s="866">
        <v>99656</v>
      </c>
      <c r="J371" s="867">
        <v>-4520</v>
      </c>
      <c r="K371" s="868">
        <v>0.9546439752749458</v>
      </c>
    </row>
    <row r="372" spans="1:11" ht="13.5">
      <c r="A372" s="863">
        <v>327</v>
      </c>
      <c r="B372" s="930" t="s">
        <v>656</v>
      </c>
      <c r="C372" s="865" t="s">
        <v>671</v>
      </c>
      <c r="D372" s="737">
        <v>27349</v>
      </c>
      <c r="E372" s="510">
        <v>12534</v>
      </c>
      <c r="F372" s="510">
        <v>6057</v>
      </c>
      <c r="G372" s="562">
        <v>16202</v>
      </c>
      <c r="H372" s="716">
        <v>62142</v>
      </c>
      <c r="I372" s="866">
        <v>59708</v>
      </c>
      <c r="J372" s="867">
        <v>2434</v>
      </c>
      <c r="K372" s="868">
        <v>1.0407650566088296</v>
      </c>
    </row>
    <row r="373" spans="1:11" ht="13.5">
      <c r="A373" s="863">
        <v>328</v>
      </c>
      <c r="B373" s="930" t="s">
        <v>656</v>
      </c>
      <c r="C373" s="865" t="s">
        <v>672</v>
      </c>
      <c r="D373" s="737">
        <v>11317</v>
      </c>
      <c r="E373" s="510">
        <v>15134</v>
      </c>
      <c r="F373" s="510">
        <v>12200</v>
      </c>
      <c r="G373" s="562">
        <v>13494</v>
      </c>
      <c r="H373" s="716">
        <v>52145</v>
      </c>
      <c r="I373" s="866">
        <v>53364</v>
      </c>
      <c r="J373" s="867">
        <v>-1219</v>
      </c>
      <c r="K373" s="868">
        <v>0.9771568847912451</v>
      </c>
    </row>
    <row r="374" spans="1:11" ht="13.5">
      <c r="A374" s="863">
        <v>329</v>
      </c>
      <c r="B374" s="930" t="s">
        <v>656</v>
      </c>
      <c r="C374" s="865" t="s">
        <v>312</v>
      </c>
      <c r="D374" s="737">
        <v>2659</v>
      </c>
      <c r="E374" s="510">
        <v>7300</v>
      </c>
      <c r="F374" s="510">
        <v>5975</v>
      </c>
      <c r="G374" s="562">
        <v>4911</v>
      </c>
      <c r="H374" s="716">
        <v>20845</v>
      </c>
      <c r="I374" s="866">
        <v>26604</v>
      </c>
      <c r="J374" s="867">
        <v>-5759</v>
      </c>
      <c r="K374" s="868">
        <v>0.7835287926627574</v>
      </c>
    </row>
    <row r="375" spans="1:11" ht="13.5">
      <c r="A375" s="863">
        <v>330</v>
      </c>
      <c r="B375" s="930" t="s">
        <v>656</v>
      </c>
      <c r="C375" s="865" t="s">
        <v>673</v>
      </c>
      <c r="D375" s="737">
        <v>3288</v>
      </c>
      <c r="E375" s="510">
        <v>7362</v>
      </c>
      <c r="F375" s="510">
        <v>7800</v>
      </c>
      <c r="G375" s="562">
        <v>7518</v>
      </c>
      <c r="H375" s="716">
        <v>25968</v>
      </c>
      <c r="I375" s="866">
        <v>28188</v>
      </c>
      <c r="J375" s="867">
        <v>-2220</v>
      </c>
      <c r="K375" s="868">
        <v>0.9212430821626224</v>
      </c>
    </row>
    <row r="376" spans="1:11" ht="13.5" customHeight="1">
      <c r="A376" s="863">
        <v>331</v>
      </c>
      <c r="B376" s="930" t="s">
        <v>656</v>
      </c>
      <c r="C376" s="865" t="s">
        <v>674</v>
      </c>
      <c r="D376" s="737">
        <v>4571</v>
      </c>
      <c r="E376" s="510">
        <v>12454</v>
      </c>
      <c r="F376" s="510">
        <v>12226</v>
      </c>
      <c r="G376" s="562">
        <v>10465</v>
      </c>
      <c r="H376" s="716">
        <v>39716</v>
      </c>
      <c r="I376" s="866">
        <v>38800</v>
      </c>
      <c r="J376" s="867">
        <v>916</v>
      </c>
      <c r="K376" s="868">
        <v>1.0236082474226804</v>
      </c>
    </row>
    <row r="377" spans="1:11" ht="13.5" customHeight="1">
      <c r="A377" s="863">
        <v>332</v>
      </c>
      <c r="B377" s="930" t="s">
        <v>656</v>
      </c>
      <c r="C377" s="865" t="s">
        <v>675</v>
      </c>
      <c r="D377" s="737">
        <v>5809</v>
      </c>
      <c r="E377" s="510">
        <v>13074</v>
      </c>
      <c r="F377" s="510">
        <v>12029</v>
      </c>
      <c r="G377" s="562">
        <v>11775</v>
      </c>
      <c r="H377" s="716">
        <v>42687</v>
      </c>
      <c r="I377" s="866">
        <v>38508</v>
      </c>
      <c r="J377" s="867">
        <v>4179</v>
      </c>
      <c r="K377" s="868">
        <v>1.1085229043315674</v>
      </c>
    </row>
    <row r="378" spans="1:11" ht="13.5" customHeight="1">
      <c r="A378" s="863">
        <v>333</v>
      </c>
      <c r="B378" s="930" t="s">
        <v>656</v>
      </c>
      <c r="C378" s="865" t="s">
        <v>676</v>
      </c>
      <c r="D378" s="737">
        <v>14938</v>
      </c>
      <c r="E378" s="510">
        <v>31650</v>
      </c>
      <c r="F378" s="510">
        <v>29659</v>
      </c>
      <c r="G378" s="562">
        <v>26461</v>
      </c>
      <c r="H378" s="716">
        <v>102708</v>
      </c>
      <c r="I378" s="866">
        <v>109499</v>
      </c>
      <c r="J378" s="867">
        <v>-6791</v>
      </c>
      <c r="K378" s="868">
        <v>0.937981168777797</v>
      </c>
    </row>
    <row r="379" spans="1:11" ht="13.5" customHeight="1">
      <c r="A379" s="863">
        <v>334</v>
      </c>
      <c r="B379" s="930" t="s">
        <v>656</v>
      </c>
      <c r="C379" s="918" t="s">
        <v>313</v>
      </c>
      <c r="D379" s="737">
        <v>2804</v>
      </c>
      <c r="E379" s="510">
        <v>9754</v>
      </c>
      <c r="F379" s="510">
        <v>9842</v>
      </c>
      <c r="G379" s="562">
        <v>10433</v>
      </c>
      <c r="H379" s="716">
        <v>32833</v>
      </c>
      <c r="I379" s="866">
        <v>31917</v>
      </c>
      <c r="J379" s="867">
        <v>916</v>
      </c>
      <c r="K379" s="868">
        <v>1.0286994391703481</v>
      </c>
    </row>
    <row r="380" spans="1:11" ht="13.5" customHeight="1">
      <c r="A380" s="863">
        <v>335</v>
      </c>
      <c r="B380" s="930" t="s">
        <v>656</v>
      </c>
      <c r="C380" s="918" t="s">
        <v>677</v>
      </c>
      <c r="D380" s="737">
        <v>1958</v>
      </c>
      <c r="E380" s="510">
        <v>5363</v>
      </c>
      <c r="F380" s="510">
        <v>4635</v>
      </c>
      <c r="G380" s="562">
        <v>4079</v>
      </c>
      <c r="H380" s="716">
        <v>16035</v>
      </c>
      <c r="I380" s="866">
        <v>16908</v>
      </c>
      <c r="J380" s="867">
        <v>-873</v>
      </c>
      <c r="K380" s="868">
        <v>0.9483676366217175</v>
      </c>
    </row>
    <row r="381" spans="1:11" ht="12.75" customHeight="1">
      <c r="A381" s="863">
        <v>336</v>
      </c>
      <c r="B381" s="930" t="s">
        <v>656</v>
      </c>
      <c r="C381" s="918" t="s">
        <v>314</v>
      </c>
      <c r="D381" s="737">
        <v>959</v>
      </c>
      <c r="E381" s="510">
        <v>4822</v>
      </c>
      <c r="F381" s="510">
        <v>4110</v>
      </c>
      <c r="G381" s="562">
        <v>4330</v>
      </c>
      <c r="H381" s="716">
        <v>14221</v>
      </c>
      <c r="I381" s="866">
        <v>23800</v>
      </c>
      <c r="J381" s="867">
        <v>-9579</v>
      </c>
      <c r="K381" s="868">
        <v>0.5975210084033613</v>
      </c>
    </row>
    <row r="382" spans="1:11" ht="12.75" customHeight="1">
      <c r="A382" s="863">
        <v>337</v>
      </c>
      <c r="B382" s="930" t="s">
        <v>656</v>
      </c>
      <c r="C382" s="918" t="s">
        <v>678</v>
      </c>
      <c r="D382" s="737">
        <v>6975</v>
      </c>
      <c r="E382" s="510">
        <v>13112</v>
      </c>
      <c r="F382" s="510">
        <v>13818</v>
      </c>
      <c r="G382" s="562">
        <v>11843</v>
      </c>
      <c r="H382" s="716">
        <v>45748</v>
      </c>
      <c r="I382" s="866">
        <v>46238</v>
      </c>
      <c r="J382" s="867">
        <v>-490</v>
      </c>
      <c r="K382" s="868">
        <v>0.9894026558242138</v>
      </c>
    </row>
    <row r="383" spans="1:11" ht="12.75" customHeight="1">
      <c r="A383" s="863">
        <v>338</v>
      </c>
      <c r="B383" s="930" t="s">
        <v>656</v>
      </c>
      <c r="C383" s="918" t="s">
        <v>679</v>
      </c>
      <c r="D383" s="737">
        <v>23757</v>
      </c>
      <c r="E383" s="510">
        <v>29530</v>
      </c>
      <c r="F383" s="510">
        <v>32057</v>
      </c>
      <c r="G383" s="562">
        <v>48584</v>
      </c>
      <c r="H383" s="716">
        <v>133928</v>
      </c>
      <c r="I383" s="866">
        <v>150359</v>
      </c>
      <c r="J383" s="867">
        <v>-16431</v>
      </c>
      <c r="K383" s="868">
        <v>0.8907215397814564</v>
      </c>
    </row>
    <row r="384" spans="1:11" ht="12.75" customHeight="1">
      <c r="A384" s="863">
        <v>339</v>
      </c>
      <c r="B384" s="930" t="s">
        <v>656</v>
      </c>
      <c r="C384" s="918" t="s">
        <v>680</v>
      </c>
      <c r="D384" s="737">
        <v>98449</v>
      </c>
      <c r="E384" s="510">
        <v>180798</v>
      </c>
      <c r="F384" s="510">
        <v>211502</v>
      </c>
      <c r="G384" s="562">
        <v>168271</v>
      </c>
      <c r="H384" s="716">
        <v>659020</v>
      </c>
      <c r="I384" s="866">
        <v>669977</v>
      </c>
      <c r="J384" s="867">
        <v>-10957</v>
      </c>
      <c r="K384" s="868">
        <v>0.9836457072406963</v>
      </c>
    </row>
    <row r="385" spans="1:11" ht="12.75" customHeight="1">
      <c r="A385" s="863">
        <v>340</v>
      </c>
      <c r="B385" s="930" t="s">
        <v>656</v>
      </c>
      <c r="C385" s="918" t="s">
        <v>681</v>
      </c>
      <c r="D385" s="737">
        <v>90177</v>
      </c>
      <c r="E385" s="510">
        <v>153363</v>
      </c>
      <c r="F385" s="510">
        <v>160315</v>
      </c>
      <c r="G385" s="562">
        <v>133562</v>
      </c>
      <c r="H385" s="716">
        <v>537417</v>
      </c>
      <c r="I385" s="866">
        <v>545113</v>
      </c>
      <c r="J385" s="867">
        <v>-7696</v>
      </c>
      <c r="K385" s="868">
        <v>0.9858818263369247</v>
      </c>
    </row>
    <row r="386" spans="1:11" ht="12.75" customHeight="1">
      <c r="A386" s="863">
        <v>341</v>
      </c>
      <c r="B386" s="930" t="s">
        <v>656</v>
      </c>
      <c r="C386" s="918" t="s">
        <v>682</v>
      </c>
      <c r="D386" s="737">
        <v>24528</v>
      </c>
      <c r="E386" s="510">
        <v>56397</v>
      </c>
      <c r="F386" s="510">
        <v>67144</v>
      </c>
      <c r="G386" s="562">
        <v>50449</v>
      </c>
      <c r="H386" s="716">
        <v>198518</v>
      </c>
      <c r="I386" s="866">
        <v>219735</v>
      </c>
      <c r="J386" s="867">
        <v>-21217</v>
      </c>
      <c r="K386" s="868">
        <v>0.9034427833526748</v>
      </c>
    </row>
    <row r="387" spans="1:11" ht="12.75" customHeight="1">
      <c r="A387" s="863">
        <v>342</v>
      </c>
      <c r="B387" s="930" t="s">
        <v>656</v>
      </c>
      <c r="C387" s="918" t="s">
        <v>683</v>
      </c>
      <c r="D387" s="737">
        <v>12625</v>
      </c>
      <c r="E387" s="510">
        <v>15686</v>
      </c>
      <c r="F387" s="510">
        <v>17060</v>
      </c>
      <c r="G387" s="562">
        <v>20762</v>
      </c>
      <c r="H387" s="716">
        <v>66133</v>
      </c>
      <c r="I387" s="866">
        <v>64651</v>
      </c>
      <c r="J387" s="867">
        <v>1482</v>
      </c>
      <c r="K387" s="868">
        <v>1.0229230793027178</v>
      </c>
    </row>
    <row r="388" spans="1:11" ht="12.75" customHeight="1" thickBot="1">
      <c r="A388" s="898">
        <v>343</v>
      </c>
      <c r="B388" s="931" t="s">
        <v>656</v>
      </c>
      <c r="C388" s="900" t="s">
        <v>315</v>
      </c>
      <c r="D388" s="901">
        <v>68478</v>
      </c>
      <c r="E388" s="902">
        <v>76868</v>
      </c>
      <c r="F388" s="902">
        <v>117818</v>
      </c>
      <c r="G388" s="903">
        <v>127640</v>
      </c>
      <c r="H388" s="904">
        <v>390804</v>
      </c>
      <c r="I388" s="905">
        <v>472384</v>
      </c>
      <c r="J388" s="906">
        <v>-81580</v>
      </c>
      <c r="K388" s="907">
        <v>0.8273015174095651</v>
      </c>
    </row>
    <row r="389" spans="1:11" ht="12.75" customHeight="1" thickBot="1" thickTop="1">
      <c r="A389" s="908"/>
      <c r="B389" s="908"/>
      <c r="C389" s="910" t="s">
        <v>40</v>
      </c>
      <c r="D389" s="911">
        <v>710247</v>
      </c>
      <c r="E389" s="912">
        <v>913044</v>
      </c>
      <c r="F389" s="912">
        <v>951648</v>
      </c>
      <c r="G389" s="913">
        <v>948729</v>
      </c>
      <c r="H389" s="914">
        <v>3523668</v>
      </c>
      <c r="I389" s="1093">
        <v>3697642</v>
      </c>
      <c r="J389" s="1094">
        <v>-173974</v>
      </c>
      <c r="K389" s="917">
        <v>0.9529500151718311</v>
      </c>
    </row>
    <row r="390" spans="1:11" ht="12.75" customHeight="1" thickBot="1">
      <c r="A390" s="1095"/>
      <c r="B390" s="1095"/>
      <c r="C390" s="1096" t="s">
        <v>684</v>
      </c>
      <c r="D390" s="1097">
        <v>1053739</v>
      </c>
      <c r="E390" s="1098">
        <v>1752143</v>
      </c>
      <c r="F390" s="1098">
        <v>2142345</v>
      </c>
      <c r="G390" s="1010">
        <v>1841588</v>
      </c>
      <c r="H390" s="1011">
        <v>6789815</v>
      </c>
      <c r="I390" s="1099">
        <v>7046839</v>
      </c>
      <c r="J390" s="1100">
        <v>-257024</v>
      </c>
      <c r="K390" s="963">
        <v>0.9635263413851232</v>
      </c>
    </row>
    <row r="391" spans="1:11" s="2" customFormat="1" ht="12.75" customHeight="1" thickBot="1">
      <c r="A391" s="959"/>
      <c r="B391" s="959"/>
      <c r="C391" s="1072" t="s">
        <v>685</v>
      </c>
      <c r="D391" s="1101">
        <v>3064850</v>
      </c>
      <c r="E391" s="1102">
        <v>4084345</v>
      </c>
      <c r="F391" s="1102">
        <v>4533705</v>
      </c>
      <c r="G391" s="1103">
        <v>4513848</v>
      </c>
      <c r="H391" s="1104">
        <v>16196748</v>
      </c>
      <c r="I391" s="1105">
        <v>16025775</v>
      </c>
      <c r="J391" s="1106">
        <v>170973</v>
      </c>
      <c r="K391" s="996">
        <v>1.0106686260102866</v>
      </c>
    </row>
    <row r="392" spans="1:11" ht="12.75" customHeight="1">
      <c r="A392" s="889">
        <v>344</v>
      </c>
      <c r="B392" s="889" t="s">
        <v>43</v>
      </c>
      <c r="C392" s="1107" t="s">
        <v>686</v>
      </c>
      <c r="D392" s="891">
        <v>0</v>
      </c>
      <c r="E392" s="892">
        <v>0</v>
      </c>
      <c r="F392" s="892">
        <v>24700</v>
      </c>
      <c r="G392" s="893">
        <v>0</v>
      </c>
      <c r="H392" s="894">
        <v>24700</v>
      </c>
      <c r="I392" s="895">
        <v>47530</v>
      </c>
      <c r="J392" s="896">
        <v>-22830</v>
      </c>
      <c r="K392" s="897">
        <v>0.5196717862402693</v>
      </c>
    </row>
    <row r="393" spans="1:11" ht="12.75" customHeight="1">
      <c r="A393" s="863">
        <v>345</v>
      </c>
      <c r="B393" s="863" t="s">
        <v>43</v>
      </c>
      <c r="C393" s="1012" t="s">
        <v>316</v>
      </c>
      <c r="D393" s="737">
        <v>96400</v>
      </c>
      <c r="E393" s="510">
        <v>0</v>
      </c>
      <c r="F393" s="510">
        <v>0</v>
      </c>
      <c r="G393" s="562">
        <v>15700</v>
      </c>
      <c r="H393" s="716">
        <v>112100</v>
      </c>
      <c r="I393" s="866">
        <v>102400</v>
      </c>
      <c r="J393" s="867">
        <v>9700</v>
      </c>
      <c r="K393" s="868">
        <v>1.0947265625</v>
      </c>
    </row>
    <row r="394" spans="1:11" ht="12.75" customHeight="1">
      <c r="A394" s="863">
        <v>346</v>
      </c>
      <c r="B394" s="863" t="s">
        <v>43</v>
      </c>
      <c r="C394" s="1012" t="s">
        <v>317</v>
      </c>
      <c r="D394" s="737">
        <v>15000</v>
      </c>
      <c r="E394" s="510">
        <v>27750</v>
      </c>
      <c r="F394" s="510">
        <v>61292</v>
      </c>
      <c r="G394" s="562">
        <v>19973</v>
      </c>
      <c r="H394" s="716">
        <v>124015</v>
      </c>
      <c r="I394" s="866">
        <v>145661</v>
      </c>
      <c r="J394" s="867">
        <v>-21646</v>
      </c>
      <c r="K394" s="868">
        <v>0.8513946766807862</v>
      </c>
    </row>
    <row r="395" spans="1:11" ht="12.75" customHeight="1">
      <c r="A395" s="863">
        <v>347</v>
      </c>
      <c r="B395" s="863" t="s">
        <v>43</v>
      </c>
      <c r="C395" s="1012" t="s">
        <v>687</v>
      </c>
      <c r="D395" s="737">
        <v>0</v>
      </c>
      <c r="E395" s="510">
        <v>21575</v>
      </c>
      <c r="F395" s="510">
        <v>89379</v>
      </c>
      <c r="G395" s="562">
        <v>19164</v>
      </c>
      <c r="H395" s="716">
        <v>130118</v>
      </c>
      <c r="I395" s="866">
        <v>171853</v>
      </c>
      <c r="J395" s="867">
        <v>-41735</v>
      </c>
      <c r="K395" s="868">
        <v>0.7571470966465526</v>
      </c>
    </row>
    <row r="396" spans="1:11" ht="12.75" customHeight="1">
      <c r="A396" s="863">
        <v>348</v>
      </c>
      <c r="B396" s="863" t="s">
        <v>43</v>
      </c>
      <c r="C396" s="1012" t="s">
        <v>688</v>
      </c>
      <c r="D396" s="737">
        <v>4451</v>
      </c>
      <c r="E396" s="510">
        <v>1734</v>
      </c>
      <c r="F396" s="510">
        <v>3878</v>
      </c>
      <c r="G396" s="562">
        <v>2345</v>
      </c>
      <c r="H396" s="716">
        <v>12408</v>
      </c>
      <c r="I396" s="866">
        <v>13796</v>
      </c>
      <c r="J396" s="867">
        <v>-1388</v>
      </c>
      <c r="K396" s="868">
        <v>0.8993911278631488</v>
      </c>
    </row>
    <row r="397" spans="1:11" ht="12.75" customHeight="1">
      <c r="A397" s="863">
        <v>349</v>
      </c>
      <c r="B397" s="863" t="s">
        <v>43</v>
      </c>
      <c r="C397" s="1012" t="s">
        <v>689</v>
      </c>
      <c r="D397" s="737">
        <v>2869</v>
      </c>
      <c r="E397" s="510">
        <v>7566</v>
      </c>
      <c r="F397" s="510">
        <v>8406</v>
      </c>
      <c r="G397" s="562">
        <v>11739</v>
      </c>
      <c r="H397" s="716">
        <v>30580</v>
      </c>
      <c r="I397" s="866">
        <v>32197</v>
      </c>
      <c r="J397" s="867">
        <v>-1617</v>
      </c>
      <c r="K397" s="868">
        <v>0.9497779296207721</v>
      </c>
    </row>
    <row r="398" spans="1:11" ht="12.75" customHeight="1">
      <c r="A398" s="863">
        <v>350</v>
      </c>
      <c r="B398" s="863" t="s">
        <v>43</v>
      </c>
      <c r="C398" s="1012" t="s">
        <v>690</v>
      </c>
      <c r="D398" s="737">
        <v>23453</v>
      </c>
      <c r="E398" s="510">
        <v>62284</v>
      </c>
      <c r="F398" s="510">
        <v>82374</v>
      </c>
      <c r="G398" s="562">
        <v>61885</v>
      </c>
      <c r="H398" s="716">
        <v>229996</v>
      </c>
      <c r="I398" s="866">
        <v>251506</v>
      </c>
      <c r="J398" s="867">
        <v>-21510</v>
      </c>
      <c r="K398" s="868">
        <v>0.9144752013868457</v>
      </c>
    </row>
    <row r="399" spans="1:11" ht="12.75" customHeight="1">
      <c r="A399" s="863">
        <v>351</v>
      </c>
      <c r="B399" s="863" t="s">
        <v>43</v>
      </c>
      <c r="C399" s="1012" t="s">
        <v>318</v>
      </c>
      <c r="D399" s="737">
        <v>7362</v>
      </c>
      <c r="E399" s="510">
        <v>32234</v>
      </c>
      <c r="F399" s="510">
        <v>28826</v>
      </c>
      <c r="G399" s="562">
        <v>38091</v>
      </c>
      <c r="H399" s="716">
        <v>106513</v>
      </c>
      <c r="I399" s="866">
        <v>132375</v>
      </c>
      <c r="J399" s="867">
        <v>-25862</v>
      </c>
      <c r="K399" s="868">
        <v>0.8046307837582625</v>
      </c>
    </row>
    <row r="400" spans="1:11" ht="12.75" customHeight="1">
      <c r="A400" s="863">
        <v>352</v>
      </c>
      <c r="B400" s="863" t="s">
        <v>43</v>
      </c>
      <c r="C400" s="1012" t="s">
        <v>319</v>
      </c>
      <c r="D400" s="737">
        <v>0</v>
      </c>
      <c r="E400" s="510">
        <v>46001</v>
      </c>
      <c r="F400" s="510">
        <v>0</v>
      </c>
      <c r="G400" s="562">
        <v>0</v>
      </c>
      <c r="H400" s="716">
        <v>46001</v>
      </c>
      <c r="I400" s="866">
        <v>33075</v>
      </c>
      <c r="J400" s="867">
        <v>12926</v>
      </c>
      <c r="K400" s="868">
        <v>1.390808767951625</v>
      </c>
    </row>
    <row r="401" spans="1:11" ht="12.75" customHeight="1">
      <c r="A401" s="863">
        <v>353</v>
      </c>
      <c r="B401" s="863" t="s">
        <v>43</v>
      </c>
      <c r="C401" s="1012" t="s">
        <v>320</v>
      </c>
      <c r="D401" s="737">
        <v>2172</v>
      </c>
      <c r="E401" s="510">
        <v>8143</v>
      </c>
      <c r="F401" s="510">
        <v>9124</v>
      </c>
      <c r="G401" s="562">
        <v>6380</v>
      </c>
      <c r="H401" s="716">
        <v>25819</v>
      </c>
      <c r="I401" s="866">
        <v>27016</v>
      </c>
      <c r="J401" s="867">
        <v>-1197</v>
      </c>
      <c r="K401" s="868">
        <v>0.9556929227124666</v>
      </c>
    </row>
    <row r="402" spans="1:11" ht="12.75" customHeight="1">
      <c r="A402" s="863">
        <v>354</v>
      </c>
      <c r="B402" s="863" t="s">
        <v>43</v>
      </c>
      <c r="C402" s="1012" t="s">
        <v>321</v>
      </c>
      <c r="D402" s="737">
        <v>0</v>
      </c>
      <c r="E402" s="510">
        <v>8058</v>
      </c>
      <c r="F402" s="510">
        <v>11395</v>
      </c>
      <c r="G402" s="562">
        <v>5457</v>
      </c>
      <c r="H402" s="716">
        <v>24910</v>
      </c>
      <c r="I402" s="866">
        <v>26699</v>
      </c>
      <c r="J402" s="867">
        <v>-1789</v>
      </c>
      <c r="K402" s="868">
        <v>0.9329937450840855</v>
      </c>
    </row>
    <row r="403" spans="1:11" ht="12.75" customHeight="1">
      <c r="A403" s="863">
        <v>355</v>
      </c>
      <c r="B403" s="863" t="s">
        <v>43</v>
      </c>
      <c r="C403" s="1012" t="s">
        <v>691</v>
      </c>
      <c r="D403" s="737">
        <v>15470</v>
      </c>
      <c r="E403" s="510">
        <v>3422</v>
      </c>
      <c r="F403" s="510">
        <v>9208</v>
      </c>
      <c r="G403" s="562">
        <v>4174</v>
      </c>
      <c r="H403" s="716">
        <v>32274</v>
      </c>
      <c r="I403" s="866">
        <v>32055</v>
      </c>
      <c r="J403" s="867">
        <v>219</v>
      </c>
      <c r="K403" s="868">
        <v>1.0068320074871315</v>
      </c>
    </row>
    <row r="404" spans="1:11" ht="12.75" customHeight="1">
      <c r="A404" s="863">
        <v>356</v>
      </c>
      <c r="B404" s="863" t="s">
        <v>43</v>
      </c>
      <c r="C404" s="1012" t="s">
        <v>322</v>
      </c>
      <c r="D404" s="737">
        <v>14583</v>
      </c>
      <c r="E404" s="510">
        <v>17875</v>
      </c>
      <c r="F404" s="510">
        <v>21441</v>
      </c>
      <c r="G404" s="562">
        <v>13650</v>
      </c>
      <c r="H404" s="716">
        <v>67549</v>
      </c>
      <c r="I404" s="866">
        <v>65396</v>
      </c>
      <c r="J404" s="867">
        <v>2153</v>
      </c>
      <c r="K404" s="868">
        <v>1.0329225029053766</v>
      </c>
    </row>
    <row r="405" spans="1:11" ht="12.75" customHeight="1">
      <c r="A405" s="863">
        <v>357</v>
      </c>
      <c r="B405" s="863" t="s">
        <v>43</v>
      </c>
      <c r="C405" s="1012" t="s">
        <v>323</v>
      </c>
      <c r="D405" s="737">
        <v>10306</v>
      </c>
      <c r="E405" s="510">
        <v>37988</v>
      </c>
      <c r="F405" s="510">
        <v>46421</v>
      </c>
      <c r="G405" s="562">
        <v>28708</v>
      </c>
      <c r="H405" s="716">
        <v>123423</v>
      </c>
      <c r="I405" s="866">
        <v>133736</v>
      </c>
      <c r="J405" s="867">
        <v>-10313</v>
      </c>
      <c r="K405" s="868">
        <v>0.9228853861338757</v>
      </c>
    </row>
    <row r="406" spans="1:11" ht="12.75" customHeight="1">
      <c r="A406" s="863">
        <v>358</v>
      </c>
      <c r="B406" s="863" t="s">
        <v>43</v>
      </c>
      <c r="C406" s="1012" t="s">
        <v>692</v>
      </c>
      <c r="D406" s="737">
        <v>3130</v>
      </c>
      <c r="E406" s="510">
        <v>10950</v>
      </c>
      <c r="F406" s="510">
        <v>7430</v>
      </c>
      <c r="G406" s="562">
        <v>10670</v>
      </c>
      <c r="H406" s="716">
        <v>32180</v>
      </c>
      <c r="I406" s="866">
        <v>26985</v>
      </c>
      <c r="J406" s="867">
        <v>5195</v>
      </c>
      <c r="K406" s="868">
        <v>1.192514359829535</v>
      </c>
    </row>
    <row r="407" spans="1:11" ht="12.75" customHeight="1">
      <c r="A407" s="863">
        <v>359</v>
      </c>
      <c r="B407" s="863" t="s">
        <v>43</v>
      </c>
      <c r="C407" s="1012" t="s">
        <v>324</v>
      </c>
      <c r="D407" s="737">
        <v>130</v>
      </c>
      <c r="E407" s="510">
        <v>53700</v>
      </c>
      <c r="F407" s="510">
        <v>330</v>
      </c>
      <c r="G407" s="562">
        <v>900</v>
      </c>
      <c r="H407" s="716">
        <v>55060</v>
      </c>
      <c r="I407" s="866">
        <v>39360</v>
      </c>
      <c r="J407" s="867">
        <v>15700</v>
      </c>
      <c r="K407" s="868">
        <v>1.3988821138211383</v>
      </c>
    </row>
    <row r="408" spans="1:11" ht="12.75" customHeight="1">
      <c r="A408" s="863">
        <v>360</v>
      </c>
      <c r="B408" s="863" t="s">
        <v>43</v>
      </c>
      <c r="C408" s="1012" t="s">
        <v>325</v>
      </c>
      <c r="D408" s="737">
        <v>81700</v>
      </c>
      <c r="E408" s="510">
        <v>5800</v>
      </c>
      <c r="F408" s="510">
        <v>3200</v>
      </c>
      <c r="G408" s="562">
        <v>5000</v>
      </c>
      <c r="H408" s="716">
        <v>95700</v>
      </c>
      <c r="I408" s="866">
        <v>94500</v>
      </c>
      <c r="J408" s="867">
        <v>1200</v>
      </c>
      <c r="K408" s="868">
        <v>1.0126984126984127</v>
      </c>
    </row>
    <row r="409" spans="1:11" ht="12.75" customHeight="1">
      <c r="A409" s="863">
        <v>361</v>
      </c>
      <c r="B409" s="863" t="s">
        <v>43</v>
      </c>
      <c r="C409" s="1012" t="s">
        <v>693</v>
      </c>
      <c r="D409" s="737">
        <v>1941</v>
      </c>
      <c r="E409" s="510">
        <v>3341</v>
      </c>
      <c r="F409" s="510">
        <v>3265</v>
      </c>
      <c r="G409" s="562">
        <v>2060</v>
      </c>
      <c r="H409" s="716">
        <v>10607</v>
      </c>
      <c r="I409" s="866">
        <v>11913</v>
      </c>
      <c r="J409" s="867">
        <v>-1306</v>
      </c>
      <c r="K409" s="868">
        <v>0.8903718626710316</v>
      </c>
    </row>
    <row r="410" spans="1:11" ht="12.75" customHeight="1">
      <c r="A410" s="863">
        <v>362</v>
      </c>
      <c r="B410" s="863" t="s">
        <v>43</v>
      </c>
      <c r="C410" s="1012" t="s">
        <v>694</v>
      </c>
      <c r="D410" s="737">
        <v>44512</v>
      </c>
      <c r="E410" s="510">
        <v>4900</v>
      </c>
      <c r="F410" s="510">
        <v>4560</v>
      </c>
      <c r="G410" s="562">
        <v>8710</v>
      </c>
      <c r="H410" s="716">
        <v>62682</v>
      </c>
      <c r="I410" s="866">
        <v>65358</v>
      </c>
      <c r="J410" s="867">
        <v>-2676</v>
      </c>
      <c r="K410" s="868">
        <v>0.9590562746718075</v>
      </c>
    </row>
    <row r="411" spans="1:11" ht="12.75" customHeight="1">
      <c r="A411" s="863">
        <v>363</v>
      </c>
      <c r="B411" s="863" t="s">
        <v>43</v>
      </c>
      <c r="C411" s="1012" t="s">
        <v>695</v>
      </c>
      <c r="D411" s="737">
        <v>38099</v>
      </c>
      <c r="E411" s="510">
        <v>0</v>
      </c>
      <c r="F411" s="510">
        <v>0</v>
      </c>
      <c r="G411" s="562">
        <v>5335</v>
      </c>
      <c r="H411" s="716">
        <v>43434</v>
      </c>
      <c r="I411" s="866">
        <v>38097</v>
      </c>
      <c r="J411" s="867">
        <v>5337</v>
      </c>
      <c r="K411" s="868">
        <v>1.1400897708480984</v>
      </c>
    </row>
    <row r="412" spans="1:11" ht="12.75" customHeight="1">
      <c r="A412" s="863">
        <v>364</v>
      </c>
      <c r="B412" s="863" t="s">
        <v>43</v>
      </c>
      <c r="C412" s="1012" t="s">
        <v>696</v>
      </c>
      <c r="D412" s="737">
        <v>34431</v>
      </c>
      <c r="E412" s="510">
        <v>47320</v>
      </c>
      <c r="F412" s="510">
        <v>63932</v>
      </c>
      <c r="G412" s="562">
        <v>62132</v>
      </c>
      <c r="H412" s="716">
        <v>207815</v>
      </c>
      <c r="I412" s="866">
        <v>214526</v>
      </c>
      <c r="J412" s="867">
        <v>-6711</v>
      </c>
      <c r="K412" s="868">
        <v>0.9687170785825494</v>
      </c>
    </row>
    <row r="413" spans="1:11" ht="12.75" customHeight="1">
      <c r="A413" s="863">
        <v>365</v>
      </c>
      <c r="B413" s="863" t="s">
        <v>43</v>
      </c>
      <c r="C413" s="1012" t="s">
        <v>326</v>
      </c>
      <c r="D413" s="737">
        <v>0</v>
      </c>
      <c r="E413" s="510">
        <v>6691</v>
      </c>
      <c r="F413" s="510">
        <v>10615</v>
      </c>
      <c r="G413" s="562">
        <v>1793</v>
      </c>
      <c r="H413" s="716">
        <v>19099</v>
      </c>
      <c r="I413" s="866">
        <v>18935</v>
      </c>
      <c r="J413" s="867">
        <v>164</v>
      </c>
      <c r="K413" s="868">
        <v>1.008661209400581</v>
      </c>
    </row>
    <row r="414" spans="1:11" ht="12.75" customHeight="1">
      <c r="A414" s="863">
        <v>366</v>
      </c>
      <c r="B414" s="863" t="s">
        <v>43</v>
      </c>
      <c r="C414" s="1012" t="s">
        <v>697</v>
      </c>
      <c r="D414" s="737">
        <v>3306</v>
      </c>
      <c r="E414" s="510">
        <v>9220</v>
      </c>
      <c r="F414" s="510">
        <v>14730</v>
      </c>
      <c r="G414" s="562">
        <v>8696</v>
      </c>
      <c r="H414" s="716">
        <v>35952</v>
      </c>
      <c r="I414" s="866">
        <v>39045</v>
      </c>
      <c r="J414" s="867">
        <v>-3093</v>
      </c>
      <c r="K414" s="868">
        <v>0.920783711102574</v>
      </c>
    </row>
    <row r="415" spans="1:11" ht="12.75" customHeight="1">
      <c r="A415" s="863">
        <v>367</v>
      </c>
      <c r="B415" s="863" t="s">
        <v>43</v>
      </c>
      <c r="C415" s="1012" t="s">
        <v>698</v>
      </c>
      <c r="D415" s="737">
        <v>0</v>
      </c>
      <c r="E415" s="510">
        <v>4485</v>
      </c>
      <c r="F415" s="510">
        <v>5647</v>
      </c>
      <c r="G415" s="562">
        <v>2717</v>
      </c>
      <c r="H415" s="716">
        <v>12849</v>
      </c>
      <c r="I415" s="866">
        <v>16236</v>
      </c>
      <c r="J415" s="867">
        <v>-3387</v>
      </c>
      <c r="K415" s="868">
        <v>0.7913895048041389</v>
      </c>
    </row>
    <row r="416" spans="1:11" ht="12.75" customHeight="1">
      <c r="A416" s="863">
        <v>368</v>
      </c>
      <c r="B416" s="863" t="s">
        <v>43</v>
      </c>
      <c r="C416" s="1012" t="s">
        <v>699</v>
      </c>
      <c r="D416" s="737">
        <v>2414</v>
      </c>
      <c r="E416" s="510">
        <v>10026</v>
      </c>
      <c r="F416" s="510">
        <v>14433</v>
      </c>
      <c r="G416" s="562">
        <v>3314</v>
      </c>
      <c r="H416" s="716">
        <v>30187</v>
      </c>
      <c r="I416" s="866">
        <v>37138</v>
      </c>
      <c r="J416" s="867">
        <v>-6951</v>
      </c>
      <c r="K416" s="868">
        <v>0.8128332166514083</v>
      </c>
    </row>
    <row r="417" spans="1:11" ht="12.75" customHeight="1">
      <c r="A417" s="863">
        <v>369</v>
      </c>
      <c r="B417" s="863" t="s">
        <v>43</v>
      </c>
      <c r="C417" s="1012" t="s">
        <v>700</v>
      </c>
      <c r="D417" s="737">
        <v>54385</v>
      </c>
      <c r="E417" s="510">
        <v>35923</v>
      </c>
      <c r="F417" s="510">
        <v>0</v>
      </c>
      <c r="G417" s="562">
        <v>6354</v>
      </c>
      <c r="H417" s="716">
        <v>96662</v>
      </c>
      <c r="I417" s="866">
        <v>98126</v>
      </c>
      <c r="J417" s="867">
        <v>-1464</v>
      </c>
      <c r="K417" s="868">
        <v>0.9850804068238795</v>
      </c>
    </row>
    <row r="418" spans="1:11" ht="12.75" customHeight="1">
      <c r="A418" s="863">
        <v>370</v>
      </c>
      <c r="B418" s="863" t="s">
        <v>43</v>
      </c>
      <c r="C418" s="1012" t="s">
        <v>701</v>
      </c>
      <c r="D418" s="737">
        <v>4008</v>
      </c>
      <c r="E418" s="510">
        <v>4530</v>
      </c>
      <c r="F418" s="510">
        <v>4532</v>
      </c>
      <c r="G418" s="562">
        <v>2928</v>
      </c>
      <c r="H418" s="716">
        <v>15998</v>
      </c>
      <c r="I418" s="866">
        <v>18154</v>
      </c>
      <c r="J418" s="867">
        <v>-2156</v>
      </c>
      <c r="K418" s="868">
        <v>0.8812382945907238</v>
      </c>
    </row>
    <row r="419" spans="1:11" ht="12.75" customHeight="1">
      <c r="A419" s="863">
        <v>371</v>
      </c>
      <c r="B419" s="863" t="s">
        <v>43</v>
      </c>
      <c r="C419" s="1012" t="s">
        <v>702</v>
      </c>
      <c r="D419" s="737">
        <v>0</v>
      </c>
      <c r="E419" s="510">
        <v>216</v>
      </c>
      <c r="F419" s="510">
        <v>12745</v>
      </c>
      <c r="G419" s="562">
        <v>365</v>
      </c>
      <c r="H419" s="716">
        <v>13326</v>
      </c>
      <c r="I419" s="866">
        <v>15824</v>
      </c>
      <c r="J419" s="867">
        <v>-2498</v>
      </c>
      <c r="K419" s="868">
        <v>0.8421385237613751</v>
      </c>
    </row>
    <row r="420" spans="1:11" ht="12.75" customHeight="1">
      <c r="A420" s="863">
        <v>372</v>
      </c>
      <c r="B420" s="863" t="s">
        <v>43</v>
      </c>
      <c r="C420" s="1012" t="s">
        <v>703</v>
      </c>
      <c r="D420" s="737">
        <v>567</v>
      </c>
      <c r="E420" s="510">
        <v>1522</v>
      </c>
      <c r="F420" s="510">
        <v>10867</v>
      </c>
      <c r="G420" s="562">
        <v>532</v>
      </c>
      <c r="H420" s="716">
        <v>13488</v>
      </c>
      <c r="I420" s="866">
        <v>11562</v>
      </c>
      <c r="J420" s="867">
        <v>1926</v>
      </c>
      <c r="K420" s="868">
        <v>1.1665801764400623</v>
      </c>
    </row>
    <row r="421" spans="1:11" ht="12.75" customHeight="1">
      <c r="A421" s="863">
        <v>373</v>
      </c>
      <c r="B421" s="863" t="s">
        <v>43</v>
      </c>
      <c r="C421" s="1012" t="s">
        <v>327</v>
      </c>
      <c r="D421" s="737">
        <v>452</v>
      </c>
      <c r="E421" s="510">
        <v>19694</v>
      </c>
      <c r="F421" s="510">
        <v>10293</v>
      </c>
      <c r="G421" s="562">
        <v>9131</v>
      </c>
      <c r="H421" s="716">
        <v>39570</v>
      </c>
      <c r="I421" s="866">
        <v>52383</v>
      </c>
      <c r="J421" s="867">
        <v>-12813</v>
      </c>
      <c r="K421" s="868">
        <v>0.7553977435427525</v>
      </c>
    </row>
    <row r="422" spans="1:11" ht="12.75" customHeight="1">
      <c r="A422" s="863">
        <v>374</v>
      </c>
      <c r="B422" s="863" t="s">
        <v>43</v>
      </c>
      <c r="C422" s="1012" t="s">
        <v>704</v>
      </c>
      <c r="D422" s="737">
        <v>15321</v>
      </c>
      <c r="E422" s="510">
        <v>49466</v>
      </c>
      <c r="F422" s="510">
        <v>86679</v>
      </c>
      <c r="G422" s="562">
        <v>60946</v>
      </c>
      <c r="H422" s="716">
        <v>212412</v>
      </c>
      <c r="I422" s="866">
        <v>266256</v>
      </c>
      <c r="J422" s="867">
        <v>-53844</v>
      </c>
      <c r="K422" s="868">
        <v>0.7977735712998016</v>
      </c>
    </row>
    <row r="423" spans="1:11" ht="12.75" customHeight="1">
      <c r="A423" s="863">
        <v>375</v>
      </c>
      <c r="B423" s="863" t="s">
        <v>43</v>
      </c>
      <c r="C423" s="1012" t="s">
        <v>328</v>
      </c>
      <c r="D423" s="737">
        <v>37620</v>
      </c>
      <c r="E423" s="510">
        <v>32217</v>
      </c>
      <c r="F423" s="510">
        <v>33522</v>
      </c>
      <c r="G423" s="562">
        <v>32195</v>
      </c>
      <c r="H423" s="716">
        <v>135554</v>
      </c>
      <c r="I423" s="866">
        <v>136325</v>
      </c>
      <c r="J423" s="867">
        <v>-771</v>
      </c>
      <c r="K423" s="868">
        <v>0.9943443975793141</v>
      </c>
    </row>
    <row r="424" spans="1:11" ht="12.75" customHeight="1">
      <c r="A424" s="863">
        <v>376</v>
      </c>
      <c r="B424" s="863" t="s">
        <v>43</v>
      </c>
      <c r="C424" s="1012" t="s">
        <v>705</v>
      </c>
      <c r="D424" s="737">
        <v>0</v>
      </c>
      <c r="E424" s="510">
        <v>4794</v>
      </c>
      <c r="F424" s="510">
        <v>26726</v>
      </c>
      <c r="G424" s="562">
        <v>1962</v>
      </c>
      <c r="H424" s="716">
        <v>33482</v>
      </c>
      <c r="I424" s="866">
        <v>38628</v>
      </c>
      <c r="J424" s="867">
        <v>-5146</v>
      </c>
      <c r="K424" s="868">
        <v>0.8667805736771254</v>
      </c>
    </row>
    <row r="425" spans="1:11" ht="12.75" customHeight="1">
      <c r="A425" s="863">
        <v>377</v>
      </c>
      <c r="B425" s="863" t="s">
        <v>43</v>
      </c>
      <c r="C425" s="1012" t="s">
        <v>706</v>
      </c>
      <c r="D425" s="737">
        <v>2093</v>
      </c>
      <c r="E425" s="510">
        <v>3416</v>
      </c>
      <c r="F425" s="510">
        <v>30743</v>
      </c>
      <c r="G425" s="562">
        <v>5920</v>
      </c>
      <c r="H425" s="716">
        <v>42172</v>
      </c>
      <c r="I425" s="866">
        <v>37606</v>
      </c>
      <c r="J425" s="867">
        <v>4566</v>
      </c>
      <c r="K425" s="868">
        <v>1.1214167951922565</v>
      </c>
    </row>
    <row r="426" spans="1:11" ht="12.75" customHeight="1">
      <c r="A426" s="863">
        <v>378</v>
      </c>
      <c r="B426" s="863" t="s">
        <v>43</v>
      </c>
      <c r="C426" s="1012" t="s">
        <v>329</v>
      </c>
      <c r="D426" s="737">
        <v>10026</v>
      </c>
      <c r="E426" s="510">
        <v>32436</v>
      </c>
      <c r="F426" s="510">
        <v>56697</v>
      </c>
      <c r="G426" s="562">
        <v>30846</v>
      </c>
      <c r="H426" s="716">
        <v>130005</v>
      </c>
      <c r="I426" s="866">
        <v>132447</v>
      </c>
      <c r="J426" s="867">
        <v>-2442</v>
      </c>
      <c r="K426" s="868">
        <v>0.9815624362952728</v>
      </c>
    </row>
    <row r="427" spans="1:11" ht="12.75" customHeight="1">
      <c r="A427" s="863">
        <v>379</v>
      </c>
      <c r="B427" s="863" t="s">
        <v>43</v>
      </c>
      <c r="C427" s="1012" t="s">
        <v>707</v>
      </c>
      <c r="D427" s="737">
        <v>21206</v>
      </c>
      <c r="E427" s="510">
        <v>21157</v>
      </c>
      <c r="F427" s="510">
        <v>32546</v>
      </c>
      <c r="G427" s="562">
        <v>0</v>
      </c>
      <c r="H427" s="716">
        <v>74909</v>
      </c>
      <c r="I427" s="866">
        <v>111701</v>
      </c>
      <c r="J427" s="867">
        <v>-36792</v>
      </c>
      <c r="K427" s="868">
        <v>0.6706206748372888</v>
      </c>
    </row>
    <row r="428" spans="1:11" ht="12.75" customHeight="1">
      <c r="A428" s="863">
        <v>380</v>
      </c>
      <c r="B428" s="863" t="s">
        <v>43</v>
      </c>
      <c r="C428" s="1012" t="s">
        <v>330</v>
      </c>
      <c r="D428" s="737">
        <v>63424</v>
      </c>
      <c r="E428" s="510">
        <v>64012</v>
      </c>
      <c r="F428" s="510">
        <v>123377</v>
      </c>
      <c r="G428" s="562">
        <v>80066</v>
      </c>
      <c r="H428" s="716">
        <v>330879</v>
      </c>
      <c r="I428" s="866">
        <v>374146</v>
      </c>
      <c r="J428" s="867">
        <v>-43267</v>
      </c>
      <c r="K428" s="868">
        <v>0.8843579779016747</v>
      </c>
    </row>
    <row r="429" spans="1:11" ht="12.75" customHeight="1">
      <c r="A429" s="863">
        <v>381</v>
      </c>
      <c r="B429" s="863" t="s">
        <v>43</v>
      </c>
      <c r="C429" s="1012" t="s">
        <v>331</v>
      </c>
      <c r="D429" s="737">
        <v>161000</v>
      </c>
      <c r="E429" s="510">
        <v>117000</v>
      </c>
      <c r="F429" s="510">
        <v>190000</v>
      </c>
      <c r="G429" s="562">
        <v>102000</v>
      </c>
      <c r="H429" s="716">
        <v>570000</v>
      </c>
      <c r="I429" s="866">
        <v>638028</v>
      </c>
      <c r="J429" s="867">
        <v>-68028</v>
      </c>
      <c r="K429" s="868">
        <v>0.8933777201000583</v>
      </c>
    </row>
    <row r="430" spans="1:11" ht="12.75" customHeight="1" thickBot="1">
      <c r="A430" s="898">
        <v>382</v>
      </c>
      <c r="B430" s="898" t="s">
        <v>43</v>
      </c>
      <c r="C430" s="1108" t="s">
        <v>708</v>
      </c>
      <c r="D430" s="901">
        <v>489000</v>
      </c>
      <c r="E430" s="902">
        <v>969000</v>
      </c>
      <c r="F430" s="902">
        <v>647000</v>
      </c>
      <c r="G430" s="903">
        <v>1018000</v>
      </c>
      <c r="H430" s="904">
        <v>3123000</v>
      </c>
      <c r="I430" s="905">
        <v>2989000</v>
      </c>
      <c r="J430" s="906">
        <v>134000</v>
      </c>
      <c r="K430" s="907">
        <v>1.0448310471729676</v>
      </c>
    </row>
    <row r="431" spans="1:11" ht="12.75" customHeight="1" thickBot="1" thickTop="1">
      <c r="A431" s="908"/>
      <c r="B431" s="908"/>
      <c r="C431" s="910" t="s">
        <v>40</v>
      </c>
      <c r="D431" s="911">
        <v>1260831</v>
      </c>
      <c r="E431" s="912">
        <v>1786446</v>
      </c>
      <c r="F431" s="912">
        <v>1790313</v>
      </c>
      <c r="G431" s="913">
        <v>1689838</v>
      </c>
      <c r="H431" s="914">
        <v>6527428</v>
      </c>
      <c r="I431" s="915">
        <v>6737574</v>
      </c>
      <c r="J431" s="916">
        <v>-210146</v>
      </c>
      <c r="K431" s="917">
        <v>0.9688098416432978</v>
      </c>
    </row>
    <row r="432" spans="1:11" ht="12.75" customHeight="1">
      <c r="A432" s="889">
        <v>383</v>
      </c>
      <c r="B432" s="889" t="s">
        <v>79</v>
      </c>
      <c r="C432" s="526" t="s">
        <v>332</v>
      </c>
      <c r="D432" s="891">
        <v>0</v>
      </c>
      <c r="E432" s="892">
        <v>2391</v>
      </c>
      <c r="F432" s="892">
        <v>12897</v>
      </c>
      <c r="G432" s="893">
        <v>1129</v>
      </c>
      <c r="H432" s="894">
        <v>16417</v>
      </c>
      <c r="I432" s="895">
        <v>16546</v>
      </c>
      <c r="J432" s="896">
        <v>-129</v>
      </c>
      <c r="K432" s="897">
        <v>0.9922035537289979</v>
      </c>
    </row>
    <row r="433" spans="1:11" ht="12.75" customHeight="1">
      <c r="A433" s="863">
        <v>384</v>
      </c>
      <c r="B433" s="863" t="s">
        <v>79</v>
      </c>
      <c r="C433" s="865" t="s">
        <v>333</v>
      </c>
      <c r="D433" s="737">
        <v>14510</v>
      </c>
      <c r="E433" s="510">
        <v>0</v>
      </c>
      <c r="F433" s="510">
        <v>0</v>
      </c>
      <c r="G433" s="562">
        <v>1379</v>
      </c>
      <c r="H433" s="716">
        <v>15889</v>
      </c>
      <c r="I433" s="866">
        <v>16124</v>
      </c>
      <c r="J433" s="867">
        <v>-235</v>
      </c>
      <c r="K433" s="868">
        <v>0.9854254527412553</v>
      </c>
    </row>
    <row r="434" spans="1:11" ht="12.75" customHeight="1">
      <c r="A434" s="863">
        <v>385</v>
      </c>
      <c r="B434" s="863" t="s">
        <v>79</v>
      </c>
      <c r="C434" s="865" t="s">
        <v>334</v>
      </c>
      <c r="D434" s="737">
        <v>46047</v>
      </c>
      <c r="E434" s="510">
        <v>0</v>
      </c>
      <c r="F434" s="510">
        <v>0</v>
      </c>
      <c r="G434" s="562">
        <v>7420</v>
      </c>
      <c r="H434" s="716">
        <v>53467</v>
      </c>
      <c r="I434" s="866">
        <v>52795</v>
      </c>
      <c r="J434" s="867">
        <v>672</v>
      </c>
      <c r="K434" s="868">
        <v>1.0127284780755754</v>
      </c>
    </row>
    <row r="435" spans="1:11" ht="12.75" customHeight="1">
      <c r="A435" s="863">
        <v>386</v>
      </c>
      <c r="B435" s="863" t="s">
        <v>79</v>
      </c>
      <c r="C435" s="865" t="s">
        <v>335</v>
      </c>
      <c r="D435" s="737">
        <v>33213</v>
      </c>
      <c r="E435" s="510">
        <v>18084</v>
      </c>
      <c r="F435" s="510">
        <v>20133</v>
      </c>
      <c r="G435" s="562">
        <v>23692</v>
      </c>
      <c r="H435" s="716">
        <v>95122</v>
      </c>
      <c r="I435" s="866">
        <v>98512</v>
      </c>
      <c r="J435" s="867">
        <v>-3390</v>
      </c>
      <c r="K435" s="868">
        <v>0.9655879486763034</v>
      </c>
    </row>
    <row r="436" spans="1:11" ht="12.75" customHeight="1">
      <c r="A436" s="863">
        <v>387</v>
      </c>
      <c r="B436" s="863" t="s">
        <v>79</v>
      </c>
      <c r="C436" s="865" t="s">
        <v>336</v>
      </c>
      <c r="D436" s="737">
        <v>29091</v>
      </c>
      <c r="E436" s="510">
        <v>38366</v>
      </c>
      <c r="F436" s="510">
        <v>40931</v>
      </c>
      <c r="G436" s="562">
        <v>31699</v>
      </c>
      <c r="H436" s="716">
        <v>140087</v>
      </c>
      <c r="I436" s="866">
        <v>139259</v>
      </c>
      <c r="J436" s="867">
        <v>828</v>
      </c>
      <c r="K436" s="868">
        <v>1.0059457557500773</v>
      </c>
    </row>
    <row r="437" spans="1:11" ht="12.75" customHeight="1">
      <c r="A437" s="863">
        <v>388</v>
      </c>
      <c r="B437" s="863" t="s">
        <v>79</v>
      </c>
      <c r="C437" s="865" t="s">
        <v>337</v>
      </c>
      <c r="D437" s="737">
        <v>24490</v>
      </c>
      <c r="E437" s="510">
        <v>45510</v>
      </c>
      <c r="F437" s="510">
        <v>56527</v>
      </c>
      <c r="G437" s="562">
        <v>38427</v>
      </c>
      <c r="H437" s="716">
        <v>164954</v>
      </c>
      <c r="I437" s="866">
        <v>172907</v>
      </c>
      <c r="J437" s="867">
        <v>-7953</v>
      </c>
      <c r="K437" s="868">
        <v>0.954004175655121</v>
      </c>
    </row>
    <row r="438" spans="1:11" ht="12.75" customHeight="1">
      <c r="A438" s="863">
        <v>389</v>
      </c>
      <c r="B438" s="863" t="s">
        <v>79</v>
      </c>
      <c r="C438" s="865" t="s">
        <v>338</v>
      </c>
      <c r="D438" s="737">
        <v>46367</v>
      </c>
      <c r="E438" s="510">
        <v>98537</v>
      </c>
      <c r="F438" s="510">
        <v>120255</v>
      </c>
      <c r="G438" s="562">
        <v>57880</v>
      </c>
      <c r="H438" s="716">
        <v>323039</v>
      </c>
      <c r="I438" s="866">
        <v>286276</v>
      </c>
      <c r="J438" s="867">
        <v>36763</v>
      </c>
      <c r="K438" s="868">
        <v>1.1284180301527198</v>
      </c>
    </row>
    <row r="439" spans="1:11" ht="12.75" customHeight="1">
      <c r="A439" s="863">
        <v>390</v>
      </c>
      <c r="B439" s="863" t="s">
        <v>79</v>
      </c>
      <c r="C439" s="865" t="s">
        <v>339</v>
      </c>
      <c r="D439" s="737">
        <v>0</v>
      </c>
      <c r="E439" s="510">
        <v>5893</v>
      </c>
      <c r="F439" s="510">
        <v>9962</v>
      </c>
      <c r="G439" s="562">
        <v>3012</v>
      </c>
      <c r="H439" s="716">
        <v>18867</v>
      </c>
      <c r="I439" s="866">
        <v>19236</v>
      </c>
      <c r="J439" s="867">
        <v>-369</v>
      </c>
      <c r="K439" s="868">
        <v>0.980817217716781</v>
      </c>
    </row>
    <row r="440" spans="1:11" ht="12.75" customHeight="1">
      <c r="A440" s="863">
        <v>391</v>
      </c>
      <c r="B440" s="863" t="s">
        <v>79</v>
      </c>
      <c r="C440" s="865" t="s">
        <v>340</v>
      </c>
      <c r="D440" s="737">
        <v>3448</v>
      </c>
      <c r="E440" s="510">
        <v>3725</v>
      </c>
      <c r="F440" s="510">
        <v>4301</v>
      </c>
      <c r="G440" s="562">
        <v>3175</v>
      </c>
      <c r="H440" s="716">
        <v>14649</v>
      </c>
      <c r="I440" s="866">
        <v>15151</v>
      </c>
      <c r="J440" s="867">
        <v>-502</v>
      </c>
      <c r="K440" s="868">
        <v>0.9668668734736982</v>
      </c>
    </row>
    <row r="441" spans="1:11" ht="12.75" customHeight="1">
      <c r="A441" s="863">
        <v>392</v>
      </c>
      <c r="B441" s="863" t="s">
        <v>79</v>
      </c>
      <c r="C441" s="918" t="s">
        <v>341</v>
      </c>
      <c r="D441" s="737">
        <v>8863</v>
      </c>
      <c r="E441" s="510">
        <v>8700</v>
      </c>
      <c r="F441" s="510">
        <v>8454</v>
      </c>
      <c r="G441" s="562">
        <v>7822</v>
      </c>
      <c r="H441" s="716">
        <v>33839</v>
      </c>
      <c r="I441" s="866">
        <v>35215</v>
      </c>
      <c r="J441" s="867">
        <v>-1376</v>
      </c>
      <c r="K441" s="868">
        <v>0.9609257418713616</v>
      </c>
    </row>
    <row r="442" spans="1:11" ht="12.75" customHeight="1">
      <c r="A442" s="863">
        <v>393</v>
      </c>
      <c r="B442" s="863" t="s">
        <v>79</v>
      </c>
      <c r="C442" s="918" t="s">
        <v>709</v>
      </c>
      <c r="D442" s="737">
        <v>0</v>
      </c>
      <c r="E442" s="510">
        <v>7133</v>
      </c>
      <c r="F442" s="510">
        <v>9991</v>
      </c>
      <c r="G442" s="562">
        <v>45</v>
      </c>
      <c r="H442" s="716">
        <v>17169</v>
      </c>
      <c r="I442" s="866">
        <v>21753</v>
      </c>
      <c r="J442" s="867">
        <v>-4584</v>
      </c>
      <c r="K442" s="868">
        <v>0.7892704454557992</v>
      </c>
    </row>
    <row r="443" spans="1:11" ht="12.75" customHeight="1">
      <c r="A443" s="863">
        <v>394</v>
      </c>
      <c r="B443" s="863" t="s">
        <v>79</v>
      </c>
      <c r="C443" s="918" t="s">
        <v>710</v>
      </c>
      <c r="D443" s="737">
        <v>9010</v>
      </c>
      <c r="E443" s="510">
        <v>6874</v>
      </c>
      <c r="F443" s="510">
        <v>7341</v>
      </c>
      <c r="G443" s="562">
        <v>6950</v>
      </c>
      <c r="H443" s="716">
        <v>30175</v>
      </c>
      <c r="I443" s="866">
        <v>35110</v>
      </c>
      <c r="J443" s="867">
        <v>-4935</v>
      </c>
      <c r="K443" s="868">
        <v>0.8594417544859014</v>
      </c>
    </row>
    <row r="444" spans="1:11" ht="12.75" customHeight="1" thickBot="1">
      <c r="A444" s="898">
        <v>395</v>
      </c>
      <c r="B444" s="898" t="s">
        <v>79</v>
      </c>
      <c r="C444" s="687" t="s">
        <v>711</v>
      </c>
      <c r="D444" s="901">
        <v>0</v>
      </c>
      <c r="E444" s="902">
        <v>7719</v>
      </c>
      <c r="F444" s="902">
        <v>17622</v>
      </c>
      <c r="G444" s="903">
        <v>7660</v>
      </c>
      <c r="H444" s="904">
        <v>33001</v>
      </c>
      <c r="I444" s="905">
        <v>26249</v>
      </c>
      <c r="J444" s="906">
        <v>6752</v>
      </c>
      <c r="K444" s="907">
        <v>1.257228846813212</v>
      </c>
    </row>
    <row r="445" spans="1:11" ht="12.75" customHeight="1" thickBot="1" thickTop="1">
      <c r="A445" s="908"/>
      <c r="B445" s="908"/>
      <c r="C445" s="910" t="s">
        <v>40</v>
      </c>
      <c r="D445" s="911">
        <v>215039</v>
      </c>
      <c r="E445" s="912">
        <v>242932</v>
      </c>
      <c r="F445" s="912">
        <v>308414</v>
      </c>
      <c r="G445" s="913">
        <v>190290</v>
      </c>
      <c r="H445" s="914">
        <v>956675</v>
      </c>
      <c r="I445" s="915">
        <v>935133</v>
      </c>
      <c r="J445" s="916">
        <v>21542</v>
      </c>
      <c r="K445" s="917">
        <v>1.0230362953718883</v>
      </c>
    </row>
    <row r="446" spans="1:11" ht="12.75" customHeight="1">
      <c r="A446" s="889">
        <v>396</v>
      </c>
      <c r="B446" s="889" t="s">
        <v>77</v>
      </c>
      <c r="C446" s="1107" t="s">
        <v>353</v>
      </c>
      <c r="D446" s="891">
        <v>3084</v>
      </c>
      <c r="E446" s="892">
        <v>9100</v>
      </c>
      <c r="F446" s="892">
        <v>16500</v>
      </c>
      <c r="G446" s="893">
        <v>11000</v>
      </c>
      <c r="H446" s="894">
        <v>39684</v>
      </c>
      <c r="I446" s="895">
        <v>26463</v>
      </c>
      <c r="J446" s="896">
        <v>13221</v>
      </c>
      <c r="K446" s="897">
        <v>1.4996032195896156</v>
      </c>
    </row>
    <row r="447" spans="1:11" ht="12.75" customHeight="1">
      <c r="A447" s="863">
        <v>397</v>
      </c>
      <c r="B447" s="863" t="s">
        <v>77</v>
      </c>
      <c r="C447" s="1012" t="s">
        <v>354</v>
      </c>
      <c r="D447" s="737">
        <v>4054</v>
      </c>
      <c r="E447" s="510">
        <v>9000</v>
      </c>
      <c r="F447" s="510">
        <v>21200</v>
      </c>
      <c r="G447" s="562">
        <v>17500</v>
      </c>
      <c r="H447" s="716">
        <v>51754</v>
      </c>
      <c r="I447" s="866">
        <v>48373</v>
      </c>
      <c r="J447" s="867">
        <v>3381</v>
      </c>
      <c r="K447" s="868">
        <v>1.0698943625576252</v>
      </c>
    </row>
    <row r="448" spans="1:11" ht="12.75" customHeight="1">
      <c r="A448" s="863">
        <v>398</v>
      </c>
      <c r="B448" s="863" t="s">
        <v>77</v>
      </c>
      <c r="C448" s="1012" t="s">
        <v>712</v>
      </c>
      <c r="D448" s="737">
        <v>9368</v>
      </c>
      <c r="E448" s="510">
        <v>10654</v>
      </c>
      <c r="F448" s="510">
        <v>14136</v>
      </c>
      <c r="G448" s="562">
        <v>8258</v>
      </c>
      <c r="H448" s="716">
        <v>42416</v>
      </c>
      <c r="I448" s="866">
        <v>44459</v>
      </c>
      <c r="J448" s="867">
        <v>-2043</v>
      </c>
      <c r="K448" s="868">
        <v>0.9540475494275624</v>
      </c>
    </row>
    <row r="449" spans="1:11" ht="12.75" customHeight="1">
      <c r="A449" s="863">
        <v>399</v>
      </c>
      <c r="B449" s="863" t="s">
        <v>77</v>
      </c>
      <c r="C449" s="1012" t="s">
        <v>355</v>
      </c>
      <c r="D449" s="737">
        <v>11300</v>
      </c>
      <c r="E449" s="510">
        <v>28544</v>
      </c>
      <c r="F449" s="510">
        <v>35302</v>
      </c>
      <c r="G449" s="562">
        <v>24624</v>
      </c>
      <c r="H449" s="716">
        <v>99770</v>
      </c>
      <c r="I449" s="866">
        <v>104416</v>
      </c>
      <c r="J449" s="867">
        <v>-4646</v>
      </c>
      <c r="K449" s="868">
        <v>0.9555049034630708</v>
      </c>
    </row>
    <row r="450" spans="1:11" ht="12.75" customHeight="1">
      <c r="A450" s="863">
        <v>400</v>
      </c>
      <c r="B450" s="863" t="s">
        <v>77</v>
      </c>
      <c r="C450" s="1012" t="s">
        <v>713</v>
      </c>
      <c r="D450" s="737">
        <v>12594</v>
      </c>
      <c r="E450" s="510">
        <v>11515</v>
      </c>
      <c r="F450" s="510">
        <v>12898</v>
      </c>
      <c r="G450" s="562">
        <v>11635</v>
      </c>
      <c r="H450" s="716">
        <v>48642</v>
      </c>
      <c r="I450" s="866">
        <v>50350</v>
      </c>
      <c r="J450" s="867">
        <v>-1708</v>
      </c>
      <c r="K450" s="868">
        <v>0.966077457795432</v>
      </c>
    </row>
    <row r="451" spans="1:11" ht="12.75" customHeight="1">
      <c r="A451" s="863">
        <v>401</v>
      </c>
      <c r="B451" s="863" t="s">
        <v>77</v>
      </c>
      <c r="C451" s="1012" t="s">
        <v>356</v>
      </c>
      <c r="D451" s="737">
        <v>3000</v>
      </c>
      <c r="E451" s="510">
        <v>4729</v>
      </c>
      <c r="F451" s="510">
        <v>5704</v>
      </c>
      <c r="G451" s="562">
        <v>5749</v>
      </c>
      <c r="H451" s="716">
        <v>19182</v>
      </c>
      <c r="I451" s="866">
        <v>23102</v>
      </c>
      <c r="J451" s="867">
        <v>-3920</v>
      </c>
      <c r="K451" s="868">
        <v>0.8303177214094017</v>
      </c>
    </row>
    <row r="452" spans="1:11" ht="12.75" customHeight="1">
      <c r="A452" s="863">
        <v>402</v>
      </c>
      <c r="B452" s="863" t="s">
        <v>77</v>
      </c>
      <c r="C452" s="1012" t="s">
        <v>357</v>
      </c>
      <c r="D452" s="737">
        <v>19137</v>
      </c>
      <c r="E452" s="510">
        <v>21620</v>
      </c>
      <c r="F452" s="510">
        <v>25130</v>
      </c>
      <c r="G452" s="562">
        <v>18139</v>
      </c>
      <c r="H452" s="716">
        <v>84026</v>
      </c>
      <c r="I452" s="866">
        <v>88659</v>
      </c>
      <c r="J452" s="867">
        <v>-4633</v>
      </c>
      <c r="K452" s="868">
        <v>0.947743601890389</v>
      </c>
    </row>
    <row r="453" spans="1:11" ht="12.75" customHeight="1">
      <c r="A453" s="863">
        <v>403</v>
      </c>
      <c r="B453" s="863" t="s">
        <v>77</v>
      </c>
      <c r="C453" s="1012" t="s">
        <v>358</v>
      </c>
      <c r="D453" s="737">
        <v>9096</v>
      </c>
      <c r="E453" s="510">
        <v>16673</v>
      </c>
      <c r="F453" s="510">
        <v>9442</v>
      </c>
      <c r="G453" s="562">
        <v>6347</v>
      </c>
      <c r="H453" s="716">
        <v>41558</v>
      </c>
      <c r="I453" s="866">
        <v>72019</v>
      </c>
      <c r="J453" s="867">
        <v>-30461</v>
      </c>
      <c r="K453" s="868">
        <v>0.5770421694275122</v>
      </c>
    </row>
    <row r="454" spans="1:11" ht="12.75" customHeight="1">
      <c r="A454" s="863">
        <v>404</v>
      </c>
      <c r="B454" s="863" t="s">
        <v>77</v>
      </c>
      <c r="C454" s="1109" t="s">
        <v>714</v>
      </c>
      <c r="D454" s="737">
        <v>11544</v>
      </c>
      <c r="E454" s="510">
        <v>16167</v>
      </c>
      <c r="F454" s="510">
        <v>17970</v>
      </c>
      <c r="G454" s="562">
        <v>8514</v>
      </c>
      <c r="H454" s="716">
        <v>54195</v>
      </c>
      <c r="I454" s="866">
        <v>60106</v>
      </c>
      <c r="J454" s="867">
        <v>-5911</v>
      </c>
      <c r="K454" s="868">
        <v>0.9016570725052407</v>
      </c>
    </row>
    <row r="455" spans="1:11" ht="12.75" customHeight="1">
      <c r="A455" s="863">
        <v>405</v>
      </c>
      <c r="B455" s="863" t="s">
        <v>77</v>
      </c>
      <c r="C455" s="1012" t="s">
        <v>359</v>
      </c>
      <c r="D455" s="737">
        <v>20221</v>
      </c>
      <c r="E455" s="510">
        <v>17897</v>
      </c>
      <c r="F455" s="510">
        <v>18454</v>
      </c>
      <c r="G455" s="562">
        <v>15917</v>
      </c>
      <c r="H455" s="716">
        <v>72489</v>
      </c>
      <c r="I455" s="866">
        <v>85204</v>
      </c>
      <c r="J455" s="867">
        <v>-12715</v>
      </c>
      <c r="K455" s="868">
        <v>0.8507699169053096</v>
      </c>
    </row>
    <row r="456" spans="1:11" ht="12.75" customHeight="1">
      <c r="A456" s="863">
        <v>406</v>
      </c>
      <c r="B456" s="863" t="s">
        <v>77</v>
      </c>
      <c r="C456" s="1012" t="s">
        <v>360</v>
      </c>
      <c r="D456" s="737">
        <v>31165</v>
      </c>
      <c r="E456" s="510">
        <v>25115</v>
      </c>
      <c r="F456" s="510">
        <v>27458</v>
      </c>
      <c r="G456" s="562">
        <v>23781</v>
      </c>
      <c r="H456" s="716">
        <v>107519</v>
      </c>
      <c r="I456" s="866">
        <v>106136</v>
      </c>
      <c r="J456" s="867">
        <v>1383</v>
      </c>
      <c r="K456" s="868">
        <v>1.0130304514961936</v>
      </c>
    </row>
    <row r="457" spans="1:11" ht="12.75" customHeight="1">
      <c r="A457" s="863">
        <v>407</v>
      </c>
      <c r="B457" s="863" t="s">
        <v>77</v>
      </c>
      <c r="C457" s="1012" t="s">
        <v>361</v>
      </c>
      <c r="D457" s="737">
        <v>323</v>
      </c>
      <c r="E457" s="510">
        <v>14166</v>
      </c>
      <c r="F457" s="510">
        <v>18119</v>
      </c>
      <c r="G457" s="562">
        <v>11607</v>
      </c>
      <c r="H457" s="716">
        <v>44215</v>
      </c>
      <c r="I457" s="866">
        <v>53735</v>
      </c>
      <c r="J457" s="867">
        <v>-9520</v>
      </c>
      <c r="K457" s="868">
        <v>0.8228342793337675</v>
      </c>
    </row>
    <row r="458" spans="1:11" ht="12.75" customHeight="1">
      <c r="A458" s="863">
        <v>408</v>
      </c>
      <c r="B458" s="863" t="s">
        <v>77</v>
      </c>
      <c r="C458" s="1012" t="s">
        <v>362</v>
      </c>
      <c r="D458" s="737">
        <v>41869</v>
      </c>
      <c r="E458" s="510">
        <v>36770</v>
      </c>
      <c r="F458" s="510">
        <v>50893</v>
      </c>
      <c r="G458" s="562">
        <v>44005</v>
      </c>
      <c r="H458" s="716">
        <v>173537</v>
      </c>
      <c r="I458" s="866">
        <v>165992</v>
      </c>
      <c r="J458" s="867">
        <v>7545</v>
      </c>
      <c r="K458" s="868">
        <v>1.0454539977830257</v>
      </c>
    </row>
    <row r="459" spans="1:11" ht="12.75" customHeight="1">
      <c r="A459" s="863">
        <v>409</v>
      </c>
      <c r="B459" s="863" t="s">
        <v>77</v>
      </c>
      <c r="C459" s="1012" t="s">
        <v>715</v>
      </c>
      <c r="D459" s="737">
        <v>282085</v>
      </c>
      <c r="E459" s="510">
        <v>257469</v>
      </c>
      <c r="F459" s="510">
        <v>290059</v>
      </c>
      <c r="G459" s="562">
        <v>285267</v>
      </c>
      <c r="H459" s="716">
        <v>1114880</v>
      </c>
      <c r="I459" s="866">
        <v>1158820</v>
      </c>
      <c r="J459" s="867">
        <v>-43940</v>
      </c>
      <c r="K459" s="868">
        <v>0.9620821180166031</v>
      </c>
    </row>
    <row r="460" spans="1:11" ht="12.75" customHeight="1">
      <c r="A460" s="863">
        <v>410</v>
      </c>
      <c r="B460" s="863" t="s">
        <v>77</v>
      </c>
      <c r="C460" s="1012" t="s">
        <v>716</v>
      </c>
      <c r="D460" s="737">
        <v>1386</v>
      </c>
      <c r="E460" s="510">
        <v>3187</v>
      </c>
      <c r="F460" s="510">
        <v>2346</v>
      </c>
      <c r="G460" s="562">
        <v>3352</v>
      </c>
      <c r="H460" s="716">
        <v>10271</v>
      </c>
      <c r="I460" s="866">
        <v>11318</v>
      </c>
      <c r="J460" s="867">
        <v>-1047</v>
      </c>
      <c r="K460" s="868">
        <v>0.9074924898391942</v>
      </c>
    </row>
    <row r="461" spans="1:11" ht="12.75" customHeight="1">
      <c r="A461" s="863">
        <v>411</v>
      </c>
      <c r="B461" s="863" t="s">
        <v>77</v>
      </c>
      <c r="C461" s="1110" t="s">
        <v>363</v>
      </c>
      <c r="D461" s="737">
        <v>3098</v>
      </c>
      <c r="E461" s="510">
        <v>4364</v>
      </c>
      <c r="F461" s="510">
        <v>4815</v>
      </c>
      <c r="G461" s="562">
        <v>3392</v>
      </c>
      <c r="H461" s="716">
        <v>15669</v>
      </c>
      <c r="I461" s="866">
        <v>14505</v>
      </c>
      <c r="J461" s="867">
        <v>1164</v>
      </c>
      <c r="K461" s="868">
        <v>1.080248190279214</v>
      </c>
    </row>
    <row r="462" spans="1:11" ht="12.75" customHeight="1">
      <c r="A462" s="863">
        <v>412</v>
      </c>
      <c r="B462" s="863" t="s">
        <v>77</v>
      </c>
      <c r="C462" s="1110" t="s">
        <v>364</v>
      </c>
      <c r="D462" s="737">
        <v>5093</v>
      </c>
      <c r="E462" s="510">
        <v>3686</v>
      </c>
      <c r="F462" s="510">
        <v>4851</v>
      </c>
      <c r="G462" s="562">
        <v>3351</v>
      </c>
      <c r="H462" s="716">
        <v>16981</v>
      </c>
      <c r="I462" s="866">
        <v>17333</v>
      </c>
      <c r="J462" s="867">
        <v>-352</v>
      </c>
      <c r="K462" s="868">
        <v>0.9796919171522529</v>
      </c>
    </row>
    <row r="463" spans="1:11" ht="12.75" customHeight="1">
      <c r="A463" s="863">
        <v>413</v>
      </c>
      <c r="B463" s="863" t="s">
        <v>77</v>
      </c>
      <c r="C463" s="1111" t="s">
        <v>365</v>
      </c>
      <c r="D463" s="737">
        <v>3917</v>
      </c>
      <c r="E463" s="510">
        <v>1848</v>
      </c>
      <c r="F463" s="510">
        <v>2945</v>
      </c>
      <c r="G463" s="562">
        <v>1744</v>
      </c>
      <c r="H463" s="716">
        <v>10454</v>
      </c>
      <c r="I463" s="866">
        <v>15393</v>
      </c>
      <c r="J463" s="867">
        <v>-4939</v>
      </c>
      <c r="K463" s="868">
        <v>0.6791398687715196</v>
      </c>
    </row>
    <row r="464" spans="1:11" ht="12.75" customHeight="1">
      <c r="A464" s="863">
        <v>414</v>
      </c>
      <c r="B464" s="863" t="s">
        <v>77</v>
      </c>
      <c r="C464" s="1110" t="s">
        <v>366</v>
      </c>
      <c r="D464" s="737">
        <v>5735</v>
      </c>
      <c r="E464" s="510">
        <v>3037</v>
      </c>
      <c r="F464" s="510">
        <v>4586</v>
      </c>
      <c r="G464" s="562">
        <v>3225</v>
      </c>
      <c r="H464" s="716">
        <v>16583</v>
      </c>
      <c r="I464" s="866">
        <v>21112</v>
      </c>
      <c r="J464" s="867">
        <v>-4529</v>
      </c>
      <c r="K464" s="868">
        <v>0.7854774535809018</v>
      </c>
    </row>
    <row r="465" spans="1:11" ht="12.75" customHeight="1">
      <c r="A465" s="863">
        <v>415</v>
      </c>
      <c r="B465" s="863" t="s">
        <v>77</v>
      </c>
      <c r="C465" s="1110" t="s">
        <v>367</v>
      </c>
      <c r="D465" s="737">
        <v>0</v>
      </c>
      <c r="E465" s="510">
        <v>4000</v>
      </c>
      <c r="F465" s="510">
        <v>13000</v>
      </c>
      <c r="G465" s="562">
        <v>1000</v>
      </c>
      <c r="H465" s="716">
        <v>18000</v>
      </c>
      <c r="I465" s="866">
        <v>17500</v>
      </c>
      <c r="J465" s="867">
        <v>500</v>
      </c>
      <c r="K465" s="868">
        <v>1.0285714285714285</v>
      </c>
    </row>
    <row r="466" spans="1:11" ht="12.75" customHeight="1">
      <c r="A466" s="863">
        <v>416</v>
      </c>
      <c r="B466" s="863" t="s">
        <v>77</v>
      </c>
      <c r="C466" s="1110" t="s">
        <v>717</v>
      </c>
      <c r="D466" s="737">
        <v>0</v>
      </c>
      <c r="E466" s="510">
        <v>1700</v>
      </c>
      <c r="F466" s="510">
        <v>11500</v>
      </c>
      <c r="G466" s="562">
        <v>1700</v>
      </c>
      <c r="H466" s="716">
        <v>14900</v>
      </c>
      <c r="I466" s="866">
        <v>13306</v>
      </c>
      <c r="J466" s="867">
        <v>1594</v>
      </c>
      <c r="K466" s="868">
        <v>1.119795580940929</v>
      </c>
    </row>
    <row r="467" spans="1:11" ht="12.75" customHeight="1">
      <c r="A467" s="863">
        <v>417</v>
      </c>
      <c r="B467" s="863" t="s">
        <v>77</v>
      </c>
      <c r="C467" s="667" t="s">
        <v>718</v>
      </c>
      <c r="D467" s="737">
        <v>10348</v>
      </c>
      <c r="E467" s="510">
        <v>9972</v>
      </c>
      <c r="F467" s="510">
        <v>10852</v>
      </c>
      <c r="G467" s="562">
        <v>9941</v>
      </c>
      <c r="H467" s="716">
        <v>41113</v>
      </c>
      <c r="I467" s="866">
        <v>42977</v>
      </c>
      <c r="J467" s="867">
        <v>-1864</v>
      </c>
      <c r="K467" s="868">
        <v>0.9566279637945878</v>
      </c>
    </row>
    <row r="468" spans="1:11" ht="12.75" customHeight="1">
      <c r="A468" s="863">
        <v>418</v>
      </c>
      <c r="B468" s="863" t="s">
        <v>77</v>
      </c>
      <c r="C468" s="1110" t="s">
        <v>719</v>
      </c>
      <c r="D468" s="737">
        <v>23281</v>
      </c>
      <c r="E468" s="510">
        <v>27796</v>
      </c>
      <c r="F468" s="510">
        <v>33553</v>
      </c>
      <c r="G468" s="562">
        <v>27577</v>
      </c>
      <c r="H468" s="716">
        <v>112207</v>
      </c>
      <c r="I468" s="866">
        <v>112927</v>
      </c>
      <c r="J468" s="867">
        <v>-720</v>
      </c>
      <c r="K468" s="868">
        <v>0.9936241997042337</v>
      </c>
    </row>
    <row r="469" spans="1:11" ht="12.75" customHeight="1">
      <c r="A469" s="863">
        <v>419</v>
      </c>
      <c r="B469" s="863" t="s">
        <v>77</v>
      </c>
      <c r="C469" s="1110" t="s">
        <v>720</v>
      </c>
      <c r="D469" s="737">
        <v>11135</v>
      </c>
      <c r="E469" s="510">
        <v>15642</v>
      </c>
      <c r="F469" s="510">
        <v>24085</v>
      </c>
      <c r="G469" s="562">
        <v>25941</v>
      </c>
      <c r="H469" s="716">
        <v>76803</v>
      </c>
      <c r="I469" s="866">
        <v>75164</v>
      </c>
      <c r="J469" s="867">
        <v>1639</v>
      </c>
      <c r="K469" s="868">
        <v>1.0218056516417433</v>
      </c>
    </row>
    <row r="470" spans="1:11" ht="12.75" customHeight="1" thickBot="1">
      <c r="A470" s="869">
        <v>420</v>
      </c>
      <c r="B470" s="869" t="s">
        <v>77</v>
      </c>
      <c r="C470" s="1153" t="s">
        <v>721</v>
      </c>
      <c r="D470" s="872">
        <v>3478</v>
      </c>
      <c r="E470" s="873">
        <v>5278</v>
      </c>
      <c r="F470" s="873">
        <v>13360</v>
      </c>
      <c r="G470" s="874">
        <v>12720</v>
      </c>
      <c r="H470" s="875">
        <v>34836</v>
      </c>
      <c r="I470" s="1135" t="s">
        <v>725</v>
      </c>
      <c r="J470" s="877">
        <v>34836</v>
      </c>
      <c r="K470" s="1137" t="s">
        <v>725</v>
      </c>
    </row>
    <row r="471" spans="1:11" ht="12.75" customHeight="1" thickBot="1" thickTop="1">
      <c r="A471" s="879"/>
      <c r="B471" s="879"/>
      <c r="C471" s="881" t="s">
        <v>40</v>
      </c>
      <c r="D471" s="882">
        <v>526311</v>
      </c>
      <c r="E471" s="883">
        <v>559929</v>
      </c>
      <c r="F471" s="883">
        <v>689158</v>
      </c>
      <c r="G471" s="884">
        <v>586286</v>
      </c>
      <c r="H471" s="885">
        <v>2361684</v>
      </c>
      <c r="I471" s="886">
        <v>2429369</v>
      </c>
      <c r="J471" s="887">
        <v>-67685</v>
      </c>
      <c r="K471" s="888">
        <v>0.9721388558098831</v>
      </c>
    </row>
    <row r="472" spans="1:11" ht="12.75" customHeight="1">
      <c r="A472" s="889">
        <v>421</v>
      </c>
      <c r="B472" s="889" t="s">
        <v>54</v>
      </c>
      <c r="C472" s="1107" t="s">
        <v>722</v>
      </c>
      <c r="D472" s="891">
        <v>433</v>
      </c>
      <c r="E472" s="892">
        <v>7225</v>
      </c>
      <c r="F472" s="892">
        <v>6799</v>
      </c>
      <c r="G472" s="893">
        <v>3743</v>
      </c>
      <c r="H472" s="894">
        <v>18200</v>
      </c>
      <c r="I472" s="895">
        <v>22212</v>
      </c>
      <c r="J472" s="896">
        <v>-4012</v>
      </c>
      <c r="K472" s="897">
        <v>0.8193769133801548</v>
      </c>
    </row>
    <row r="473" spans="1:11" ht="12.75" customHeight="1">
      <c r="A473" s="863">
        <v>422</v>
      </c>
      <c r="B473" s="863" t="s">
        <v>54</v>
      </c>
      <c r="C473" s="1012" t="s">
        <v>347</v>
      </c>
      <c r="D473" s="737">
        <v>7383</v>
      </c>
      <c r="E473" s="510">
        <v>9990</v>
      </c>
      <c r="F473" s="510">
        <v>12851</v>
      </c>
      <c r="G473" s="562">
        <v>9003</v>
      </c>
      <c r="H473" s="716">
        <v>39227</v>
      </c>
      <c r="I473" s="866">
        <v>45091</v>
      </c>
      <c r="J473" s="867">
        <v>-5864</v>
      </c>
      <c r="K473" s="868">
        <v>0.869951875097026</v>
      </c>
    </row>
    <row r="474" spans="1:11" ht="12.75" customHeight="1">
      <c r="A474" s="863">
        <v>423</v>
      </c>
      <c r="B474" s="863" t="s">
        <v>54</v>
      </c>
      <c r="C474" s="1012" t="s">
        <v>723</v>
      </c>
      <c r="D474" s="737">
        <v>0</v>
      </c>
      <c r="E474" s="510">
        <v>32872.31428571428</v>
      </c>
      <c r="F474" s="510">
        <v>35874</v>
      </c>
      <c r="G474" s="562">
        <v>30330</v>
      </c>
      <c r="H474" s="716">
        <v>99076.31428571428</v>
      </c>
      <c r="I474" s="866">
        <v>50608.20285714286</v>
      </c>
      <c r="J474" s="867">
        <v>48468.11142857142</v>
      </c>
      <c r="K474" s="868">
        <v>1.9577125582860055</v>
      </c>
    </row>
    <row r="475" spans="1:11" ht="12.75" customHeight="1">
      <c r="A475" s="863">
        <v>424</v>
      </c>
      <c r="B475" s="863" t="s">
        <v>54</v>
      </c>
      <c r="C475" s="1012" t="s">
        <v>348</v>
      </c>
      <c r="D475" s="737">
        <v>18586</v>
      </c>
      <c r="E475" s="510">
        <v>22438</v>
      </c>
      <c r="F475" s="510">
        <v>23560</v>
      </c>
      <c r="G475" s="562">
        <v>22575</v>
      </c>
      <c r="H475" s="716">
        <v>87159</v>
      </c>
      <c r="I475" s="866">
        <v>90504</v>
      </c>
      <c r="J475" s="867">
        <v>-3345</v>
      </c>
      <c r="K475" s="868">
        <v>0.9630403076107134</v>
      </c>
    </row>
    <row r="476" spans="1:11" ht="12.75" customHeight="1">
      <c r="A476" s="863">
        <v>425</v>
      </c>
      <c r="B476" s="863" t="s">
        <v>54</v>
      </c>
      <c r="C476" s="1110" t="s">
        <v>349</v>
      </c>
      <c r="D476" s="737">
        <v>0</v>
      </c>
      <c r="E476" s="510">
        <v>10214.57</v>
      </c>
      <c r="F476" s="510">
        <v>41490</v>
      </c>
      <c r="G476" s="562">
        <v>63881</v>
      </c>
      <c r="H476" s="716">
        <v>115585.57</v>
      </c>
      <c r="I476" s="866">
        <v>123862.06</v>
      </c>
      <c r="J476" s="867">
        <v>-8276.48999999999</v>
      </c>
      <c r="K476" s="868">
        <v>0.9331797807980912</v>
      </c>
    </row>
    <row r="477" spans="1:11" ht="12.75" customHeight="1">
      <c r="A477" s="863">
        <v>426</v>
      </c>
      <c r="B477" s="863" t="s">
        <v>54</v>
      </c>
      <c r="C477" s="1110" t="s">
        <v>350</v>
      </c>
      <c r="D477" s="737">
        <v>39240.89142857143</v>
      </c>
      <c r="E477" s="510">
        <v>92365.85714285714</v>
      </c>
      <c r="F477" s="510">
        <v>151758</v>
      </c>
      <c r="G477" s="562">
        <v>115790</v>
      </c>
      <c r="H477" s="716">
        <v>399154.7485714286</v>
      </c>
      <c r="I477" s="866">
        <v>301816.84285714285</v>
      </c>
      <c r="J477" s="867">
        <v>97337.90571428573</v>
      </c>
      <c r="K477" s="868">
        <v>1.322506540035468</v>
      </c>
    </row>
    <row r="478" spans="1:11" ht="12.75" customHeight="1" thickBot="1">
      <c r="A478" s="898">
        <v>427</v>
      </c>
      <c r="B478" s="898" t="s">
        <v>54</v>
      </c>
      <c r="C478" s="1108" t="s">
        <v>351</v>
      </c>
      <c r="D478" s="901">
        <v>222430.26</v>
      </c>
      <c r="E478" s="902">
        <v>411103.72</v>
      </c>
      <c r="F478" s="902">
        <v>318489</v>
      </c>
      <c r="G478" s="903">
        <v>342650</v>
      </c>
      <c r="H478" s="904">
        <v>1294672.98</v>
      </c>
      <c r="I478" s="905">
        <v>1239329.23</v>
      </c>
      <c r="J478" s="906">
        <v>55343.75</v>
      </c>
      <c r="K478" s="907">
        <v>1.0446562129418993</v>
      </c>
    </row>
    <row r="479" spans="1:11" ht="12.75" customHeight="1" thickBot="1" thickTop="1">
      <c r="A479" s="908"/>
      <c r="B479" s="908"/>
      <c r="C479" s="1112" t="s">
        <v>40</v>
      </c>
      <c r="D479" s="911">
        <v>288073.15142857144</v>
      </c>
      <c r="E479" s="912">
        <v>586209.4614285714</v>
      </c>
      <c r="F479" s="912">
        <v>590821</v>
      </c>
      <c r="G479" s="913">
        <v>587972</v>
      </c>
      <c r="H479" s="914">
        <v>2053075.612857143</v>
      </c>
      <c r="I479" s="1093">
        <v>1873423.3357142857</v>
      </c>
      <c r="J479" s="1094">
        <v>179652.2771428572</v>
      </c>
      <c r="K479" s="917">
        <v>1.0958951848832184</v>
      </c>
    </row>
    <row r="480" spans="1:11" ht="12.75" customHeight="1" thickBot="1">
      <c r="A480" s="959"/>
      <c r="B480" s="960"/>
      <c r="C480" s="1113" t="s">
        <v>724</v>
      </c>
      <c r="D480" s="1014">
        <v>2290254.1514285714</v>
      </c>
      <c r="E480" s="1015">
        <v>3175516.4614285715</v>
      </c>
      <c r="F480" s="1015">
        <v>3378706</v>
      </c>
      <c r="G480" s="1114">
        <v>3054386</v>
      </c>
      <c r="H480" s="1115">
        <v>11898862.612857142</v>
      </c>
      <c r="I480" s="1116">
        <v>11975499.335714286</v>
      </c>
      <c r="J480" s="1117">
        <v>-76636.72285714373</v>
      </c>
      <c r="K480" s="1118">
        <v>0.9936005405111926</v>
      </c>
    </row>
    <row r="481" spans="1:11" ht="12.75" customHeight="1" thickBot="1">
      <c r="A481" s="959"/>
      <c r="B481" s="1215" t="s">
        <v>35</v>
      </c>
      <c r="C481" s="1216"/>
      <c r="D481" s="955">
        <v>15806110.8514286</v>
      </c>
      <c r="E481" s="956">
        <v>17248170.761428572</v>
      </c>
      <c r="F481" s="956">
        <v>18404103.2</v>
      </c>
      <c r="G481" s="1018">
        <v>16451873.4</v>
      </c>
      <c r="H481" s="994">
        <v>67910258.21285714</v>
      </c>
      <c r="I481" s="994">
        <v>66734813.33571429</v>
      </c>
      <c r="J481" s="995">
        <v>1175444.877142854</v>
      </c>
      <c r="K481" s="996">
        <v>1.0176136684646093</v>
      </c>
    </row>
    <row r="482" ht="12.75" customHeight="1">
      <c r="A482" s="3" t="s">
        <v>885</v>
      </c>
    </row>
    <row r="483" ht="12.75" customHeight="1">
      <c r="A483" s="3" t="s">
        <v>883</v>
      </c>
    </row>
    <row r="484" ht="12.75" customHeight="1">
      <c r="A484" s="3" t="s">
        <v>884</v>
      </c>
    </row>
    <row r="487" ht="12.75" customHeight="1">
      <c r="J487" s="835"/>
    </row>
  </sheetData>
  <sheetProtection/>
  <mergeCells count="2">
    <mergeCell ref="A1:F1"/>
    <mergeCell ref="B481:C481"/>
  </mergeCells>
  <dataValidations count="1">
    <dataValidation type="textLength" allowBlank="1" showInputMessage="1" showErrorMessage="1" sqref="C444 C123 C211 C218 C318 C341 C467">
      <formula1>0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firstPageNumber="5" useFirstPageNumber="1" fitToHeight="0" fitToWidth="1" horizontalDpi="600" verticalDpi="600" orientation="portrait" paperSize="9" scale="51" r:id="rId3"/>
  <headerFooter scaleWithDoc="0">
    <oddFooter>&amp;C&amp;"ＭＳ Ｐゴシック,標準"&amp;8&amp;P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0"/>
  <sheetViews>
    <sheetView view="pageBreakPreview" zoomScale="65" zoomScaleNormal="75" zoomScaleSheetLayoutView="65" zoomScalePageLayoutView="0" workbookViewId="0" topLeftCell="A1">
      <pane ySplit="3" topLeftCell="A64" activePane="bottomLeft" state="frozen"/>
      <selection pane="topLeft" activeCell="R4" sqref="R4"/>
      <selection pane="bottomLeft" activeCell="D97" sqref="D97"/>
    </sheetView>
  </sheetViews>
  <sheetFormatPr defaultColWidth="11.375" defaultRowHeight="14.25" customHeight="1"/>
  <cols>
    <col min="1" max="1" width="18.75390625" style="6" customWidth="1"/>
    <col min="2" max="8" width="16.75390625" style="6" customWidth="1"/>
    <col min="9" max="9" width="1.625" style="6" customWidth="1"/>
    <col min="10" max="10" width="11.375" style="6" customWidth="1"/>
    <col min="11" max="11" width="14.75390625" style="6" customWidth="1"/>
    <col min="12" max="16384" width="11.375" style="6" customWidth="1"/>
  </cols>
  <sheetData>
    <row r="1" spans="1:7" ht="19.5" customHeight="1">
      <c r="A1" s="143" t="s">
        <v>136</v>
      </c>
      <c r="G1" s="12"/>
    </row>
    <row r="2" spans="7:8" ht="19.5" customHeight="1" thickBot="1">
      <c r="G2" s="13"/>
      <c r="H2" s="7" t="s">
        <v>139</v>
      </c>
    </row>
    <row r="3" spans="1:8" ht="19.5" customHeight="1" thickBot="1">
      <c r="A3" s="276" t="s">
        <v>44</v>
      </c>
      <c r="B3" s="9" t="s">
        <v>45</v>
      </c>
      <c r="C3" s="10" t="s">
        <v>888</v>
      </c>
      <c r="D3" s="10" t="s">
        <v>889</v>
      </c>
      <c r="E3" s="353" t="s">
        <v>96</v>
      </c>
      <c r="F3" s="353" t="s">
        <v>890</v>
      </c>
      <c r="G3" s="353" t="s">
        <v>891</v>
      </c>
      <c r="H3" s="8" t="s">
        <v>10</v>
      </c>
    </row>
    <row r="4" spans="1:8" ht="19.5" customHeight="1">
      <c r="A4" s="283" t="s">
        <v>892</v>
      </c>
      <c r="B4" s="198">
        <v>196351</v>
      </c>
      <c r="C4" s="198">
        <v>2443281</v>
      </c>
      <c r="D4" s="198">
        <v>217718</v>
      </c>
      <c r="E4" s="198">
        <v>2142914</v>
      </c>
      <c r="F4" s="198">
        <v>132463</v>
      </c>
      <c r="G4" s="198">
        <v>1315671</v>
      </c>
      <c r="H4" s="199">
        <v>6448398</v>
      </c>
    </row>
    <row r="5" spans="1:8" ht="19.5" customHeight="1">
      <c r="A5" s="284" t="s">
        <v>893</v>
      </c>
      <c r="B5" s="160"/>
      <c r="C5" s="161">
        <v>12344</v>
      </c>
      <c r="D5" s="161">
        <v>320415</v>
      </c>
      <c r="E5" s="161"/>
      <c r="F5" s="161"/>
      <c r="G5" s="161"/>
      <c r="H5" s="162">
        <v>332759</v>
      </c>
    </row>
    <row r="6" spans="1:8" ht="19.5" customHeight="1">
      <c r="A6" s="285" t="s">
        <v>894</v>
      </c>
      <c r="B6" s="163"/>
      <c r="C6" s="164">
        <v>679553</v>
      </c>
      <c r="D6" s="164"/>
      <c r="E6" s="164">
        <v>645861</v>
      </c>
      <c r="F6" s="164"/>
      <c r="G6" s="164">
        <v>4508826</v>
      </c>
      <c r="H6" s="162">
        <v>5834240</v>
      </c>
    </row>
    <row r="7" spans="1:8" ht="19.5" customHeight="1">
      <c r="A7" s="284" t="s">
        <v>895</v>
      </c>
      <c r="B7" s="160">
        <v>10820</v>
      </c>
      <c r="C7" s="161"/>
      <c r="D7" s="161"/>
      <c r="E7" s="161">
        <v>45493</v>
      </c>
      <c r="F7" s="161">
        <v>218972</v>
      </c>
      <c r="G7" s="161"/>
      <c r="H7" s="165">
        <v>275285</v>
      </c>
    </row>
    <row r="8" spans="1:8" ht="19.5" customHeight="1">
      <c r="A8" s="284" t="s">
        <v>896</v>
      </c>
      <c r="B8" s="160"/>
      <c r="C8" s="161"/>
      <c r="D8" s="161"/>
      <c r="E8" s="161"/>
      <c r="F8" s="161"/>
      <c r="G8" s="161"/>
      <c r="H8" s="162">
        <v>0</v>
      </c>
    </row>
    <row r="9" spans="1:8" ht="19.5" customHeight="1">
      <c r="A9" s="284" t="s">
        <v>897</v>
      </c>
      <c r="B9" s="160">
        <v>258500</v>
      </c>
      <c r="C9" s="161"/>
      <c r="D9" s="161">
        <v>87500</v>
      </c>
      <c r="E9" s="161">
        <v>39836</v>
      </c>
      <c r="F9" s="161">
        <v>399279</v>
      </c>
      <c r="G9" s="161"/>
      <c r="H9" s="162">
        <v>785115</v>
      </c>
    </row>
    <row r="10" spans="1:8" ht="19.5" customHeight="1">
      <c r="A10" s="284" t="s">
        <v>898</v>
      </c>
      <c r="B10" s="160"/>
      <c r="C10" s="161"/>
      <c r="E10" s="161"/>
      <c r="F10" s="161"/>
      <c r="G10" s="161"/>
      <c r="H10" s="162">
        <v>0</v>
      </c>
    </row>
    <row r="11" spans="1:8" ht="19.5" customHeight="1">
      <c r="A11" s="284" t="s">
        <v>899</v>
      </c>
      <c r="B11" s="160"/>
      <c r="C11" s="161"/>
      <c r="D11" s="164"/>
      <c r="E11" s="161"/>
      <c r="F11" s="161"/>
      <c r="G11" s="161"/>
      <c r="H11" s="162">
        <v>0</v>
      </c>
    </row>
    <row r="12" spans="1:8" ht="19.5" customHeight="1" thickBot="1">
      <c r="A12" s="286" t="s">
        <v>900</v>
      </c>
      <c r="B12" s="166"/>
      <c r="C12" s="167">
        <v>27473</v>
      </c>
      <c r="D12" s="167"/>
      <c r="E12" s="167"/>
      <c r="F12" s="167"/>
      <c r="G12" s="167"/>
      <c r="H12" s="168">
        <v>27473</v>
      </c>
    </row>
    <row r="13" spans="1:11" ht="19.5" customHeight="1" thickBot="1">
      <c r="A13" s="136" t="s">
        <v>901</v>
      </c>
      <c r="B13" s="129">
        <v>465671</v>
      </c>
      <c r="C13" s="130">
        <v>3162651</v>
      </c>
      <c r="D13" s="130">
        <v>625633</v>
      </c>
      <c r="E13" s="130">
        <v>2874104</v>
      </c>
      <c r="F13" s="130">
        <v>750714</v>
      </c>
      <c r="G13" s="130">
        <v>5824497</v>
      </c>
      <c r="H13" s="131">
        <v>13703270</v>
      </c>
      <c r="K13" s="778"/>
    </row>
    <row r="14" spans="1:8" ht="19.5" customHeight="1">
      <c r="A14" s="269" t="s">
        <v>902</v>
      </c>
      <c r="B14" s="160">
        <v>62700</v>
      </c>
      <c r="C14" s="161">
        <v>766395</v>
      </c>
      <c r="D14" s="161"/>
      <c r="E14" s="161">
        <v>324808</v>
      </c>
      <c r="F14" s="161"/>
      <c r="G14" s="161"/>
      <c r="H14" s="165">
        <v>1153903</v>
      </c>
    </row>
    <row r="15" spans="1:8" ht="19.5" customHeight="1">
      <c r="A15" s="269" t="s">
        <v>903</v>
      </c>
      <c r="B15" s="160"/>
      <c r="C15" s="161">
        <v>1766944</v>
      </c>
      <c r="D15" s="161">
        <v>514943</v>
      </c>
      <c r="E15" s="161">
        <v>1547190</v>
      </c>
      <c r="F15" s="161"/>
      <c r="G15" s="161">
        <v>1048053</v>
      </c>
      <c r="H15" s="165">
        <v>4877130</v>
      </c>
    </row>
    <row r="16" spans="1:8" ht="19.5" customHeight="1">
      <c r="A16" s="269" t="s">
        <v>904</v>
      </c>
      <c r="B16" s="160"/>
      <c r="C16" s="161"/>
      <c r="D16" s="161">
        <v>218488</v>
      </c>
      <c r="E16" s="161">
        <v>651866</v>
      </c>
      <c r="F16" s="161">
        <v>51821</v>
      </c>
      <c r="G16" s="161"/>
      <c r="H16" s="165">
        <v>922175</v>
      </c>
    </row>
    <row r="17" spans="1:8" ht="19.5" customHeight="1">
      <c r="A17" s="269" t="s">
        <v>905</v>
      </c>
      <c r="B17" s="160"/>
      <c r="C17" s="161">
        <v>406389</v>
      </c>
      <c r="D17" s="161"/>
      <c r="E17" s="161"/>
      <c r="F17" s="161"/>
      <c r="G17" s="161"/>
      <c r="H17" s="165">
        <v>406389</v>
      </c>
    </row>
    <row r="18" spans="1:8" ht="19.5" customHeight="1">
      <c r="A18" s="269" t="s">
        <v>943</v>
      </c>
      <c r="B18" s="160">
        <v>267984</v>
      </c>
      <c r="C18" s="161">
        <v>280493.69999999995</v>
      </c>
      <c r="D18" s="161"/>
      <c r="E18" s="161">
        <v>15682</v>
      </c>
      <c r="F18" s="161">
        <v>225923</v>
      </c>
      <c r="G18" s="161"/>
      <c r="H18" s="165">
        <v>790082.7</v>
      </c>
    </row>
    <row r="19" spans="1:8" ht="19.5" customHeight="1">
      <c r="A19" s="269" t="s">
        <v>906</v>
      </c>
      <c r="B19" s="160"/>
      <c r="C19" s="161"/>
      <c r="D19" s="161"/>
      <c r="E19" s="161"/>
      <c r="F19" s="161"/>
      <c r="G19" s="161"/>
      <c r="H19" s="165">
        <v>0</v>
      </c>
    </row>
    <row r="20" spans="1:8" ht="19.5" customHeight="1">
      <c r="A20" s="269" t="s">
        <v>907</v>
      </c>
      <c r="B20" s="160"/>
      <c r="C20" s="161"/>
      <c r="D20" s="161"/>
      <c r="E20" s="161"/>
      <c r="F20" s="161"/>
      <c r="G20" s="161"/>
      <c r="H20" s="165">
        <v>0</v>
      </c>
    </row>
    <row r="21" spans="1:8" ht="19.5" customHeight="1" thickBot="1">
      <c r="A21" s="269" t="s">
        <v>908</v>
      </c>
      <c r="B21" s="160"/>
      <c r="C21" s="161"/>
      <c r="D21" s="161">
        <v>240633</v>
      </c>
      <c r="E21" s="161"/>
      <c r="F21" s="161"/>
      <c r="G21" s="161"/>
      <c r="H21" s="165">
        <v>240633</v>
      </c>
    </row>
    <row r="22" spans="1:11" ht="19.5" customHeight="1" thickBot="1" thickTop="1">
      <c r="A22" s="243" t="s">
        <v>909</v>
      </c>
      <c r="B22" s="169">
        <v>330684</v>
      </c>
      <c r="C22" s="170">
        <v>3220221.7</v>
      </c>
      <c r="D22" s="170">
        <v>974064</v>
      </c>
      <c r="E22" s="170">
        <v>2539546</v>
      </c>
      <c r="F22" s="170">
        <v>277744</v>
      </c>
      <c r="G22" s="170">
        <v>1048053</v>
      </c>
      <c r="H22" s="171">
        <v>8390312.7</v>
      </c>
      <c r="K22" s="778"/>
    </row>
    <row r="23" spans="1:8" ht="19.5" customHeight="1">
      <c r="A23" s="269" t="s">
        <v>910</v>
      </c>
      <c r="B23" s="160">
        <v>20895</v>
      </c>
      <c r="C23" s="161">
        <v>751862</v>
      </c>
      <c r="D23" s="161">
        <v>247382</v>
      </c>
      <c r="E23" s="161">
        <v>40906</v>
      </c>
      <c r="F23" s="161"/>
      <c r="G23" s="161">
        <v>553780</v>
      </c>
      <c r="H23" s="165">
        <v>1614825</v>
      </c>
    </row>
    <row r="24" spans="1:8" ht="19.5" customHeight="1">
      <c r="A24" s="269" t="s">
        <v>911</v>
      </c>
      <c r="B24" s="160"/>
      <c r="C24" s="161"/>
      <c r="D24" s="161"/>
      <c r="E24" s="161">
        <v>158910</v>
      </c>
      <c r="F24" s="161"/>
      <c r="G24" s="161"/>
      <c r="H24" s="165">
        <v>158910</v>
      </c>
    </row>
    <row r="25" spans="1:8" ht="19.5" customHeight="1" thickBot="1">
      <c r="A25" s="269" t="s">
        <v>912</v>
      </c>
      <c r="B25" s="160"/>
      <c r="C25" s="161"/>
      <c r="D25" s="161">
        <v>531618</v>
      </c>
      <c r="E25" s="161">
        <v>140915</v>
      </c>
      <c r="F25" s="161"/>
      <c r="G25" s="161">
        <v>293600</v>
      </c>
      <c r="H25" s="165">
        <v>966133</v>
      </c>
    </row>
    <row r="26" spans="1:11" ht="19.5" customHeight="1" thickBot="1" thickTop="1">
      <c r="A26" s="137" t="s">
        <v>913</v>
      </c>
      <c r="B26" s="169">
        <v>20895</v>
      </c>
      <c r="C26" s="170">
        <v>751862</v>
      </c>
      <c r="D26" s="170">
        <v>779000</v>
      </c>
      <c r="E26" s="170">
        <v>340731</v>
      </c>
      <c r="F26" s="170">
        <v>0</v>
      </c>
      <c r="G26" s="170">
        <v>847380</v>
      </c>
      <c r="H26" s="171">
        <v>2739868</v>
      </c>
      <c r="K26" s="778"/>
    </row>
    <row r="27" spans="1:11" ht="19.5" customHeight="1" thickBot="1">
      <c r="A27" s="138" t="s">
        <v>914</v>
      </c>
      <c r="B27" s="172">
        <v>351579</v>
      </c>
      <c r="C27" s="173">
        <v>3972083.7</v>
      </c>
      <c r="D27" s="173">
        <v>1753064</v>
      </c>
      <c r="E27" s="173">
        <v>2880277</v>
      </c>
      <c r="F27" s="173">
        <v>277744</v>
      </c>
      <c r="G27" s="173">
        <v>1895433</v>
      </c>
      <c r="H27" s="149">
        <v>11130180.7</v>
      </c>
      <c r="K27" s="778"/>
    </row>
    <row r="28" spans="1:8" ht="19.5" customHeight="1">
      <c r="A28" s="269" t="s">
        <v>46</v>
      </c>
      <c r="B28" s="160"/>
      <c r="C28" s="191">
        <v>332239</v>
      </c>
      <c r="D28" s="191"/>
      <c r="E28" s="161">
        <v>500366</v>
      </c>
      <c r="F28" s="161"/>
      <c r="G28" s="161">
        <v>97469</v>
      </c>
      <c r="H28" s="165">
        <v>930074</v>
      </c>
    </row>
    <row r="29" spans="1:8" ht="19.5" customHeight="1">
      <c r="A29" s="269" t="s">
        <v>47</v>
      </c>
      <c r="B29" s="160"/>
      <c r="C29" s="161">
        <v>0</v>
      </c>
      <c r="D29" s="161">
        <v>2347310</v>
      </c>
      <c r="E29" s="161">
        <v>851903</v>
      </c>
      <c r="F29" s="161">
        <v>440283</v>
      </c>
      <c r="G29" s="161">
        <v>247573</v>
      </c>
      <c r="H29" s="245">
        <v>3887069</v>
      </c>
    </row>
    <row r="30" spans="1:8" ht="19.5" customHeight="1">
      <c r="A30" s="269" t="s">
        <v>48</v>
      </c>
      <c r="B30" s="160"/>
      <c r="C30" s="161"/>
      <c r="D30" s="161"/>
      <c r="E30" s="161">
        <v>19183</v>
      </c>
      <c r="F30" s="161"/>
      <c r="G30" s="161"/>
      <c r="H30" s="165">
        <v>19183</v>
      </c>
    </row>
    <row r="31" spans="1:8" ht="19.5" customHeight="1">
      <c r="A31" s="269" t="s">
        <v>49</v>
      </c>
      <c r="B31" s="160"/>
      <c r="C31" s="161"/>
      <c r="D31" s="161"/>
      <c r="E31" s="161"/>
      <c r="F31" s="161"/>
      <c r="G31" s="161">
        <v>96328</v>
      </c>
      <c r="H31" s="165">
        <v>96328</v>
      </c>
    </row>
    <row r="32" spans="1:8" ht="19.5" customHeight="1">
      <c r="A32" s="269" t="s">
        <v>50</v>
      </c>
      <c r="B32" s="160"/>
      <c r="C32" s="161"/>
      <c r="D32" s="161"/>
      <c r="E32" s="161">
        <v>60355</v>
      </c>
      <c r="F32" s="161"/>
      <c r="G32" s="161"/>
      <c r="H32" s="165">
        <v>60355</v>
      </c>
    </row>
    <row r="33" spans="1:8" ht="19.5" customHeight="1">
      <c r="A33" s="269" t="s">
        <v>51</v>
      </c>
      <c r="B33" s="160"/>
      <c r="C33" s="161">
        <v>11195</v>
      </c>
      <c r="D33" s="161"/>
      <c r="E33" s="161"/>
      <c r="F33" s="161">
        <v>139159</v>
      </c>
      <c r="G33" s="161"/>
      <c r="H33" s="165">
        <v>150354</v>
      </c>
    </row>
    <row r="34" spans="1:8" ht="19.5" customHeight="1">
      <c r="A34" s="269" t="s">
        <v>76</v>
      </c>
      <c r="B34" s="160"/>
      <c r="C34" s="161"/>
      <c r="D34" s="161"/>
      <c r="E34" s="161">
        <v>61510</v>
      </c>
      <c r="F34" s="161"/>
      <c r="G34" s="161"/>
      <c r="H34" s="245">
        <v>61510</v>
      </c>
    </row>
    <row r="35" spans="1:8" ht="19.5" customHeight="1">
      <c r="A35" s="269" t="s">
        <v>52</v>
      </c>
      <c r="B35" s="160"/>
      <c r="C35" s="161"/>
      <c r="D35" s="161"/>
      <c r="E35" s="161">
        <v>109434</v>
      </c>
      <c r="F35" s="174">
        <v>248922</v>
      </c>
      <c r="G35" s="161"/>
      <c r="H35" s="165">
        <v>358356</v>
      </c>
    </row>
    <row r="36" spans="1:8" ht="19.5" customHeight="1">
      <c r="A36" s="269" t="s">
        <v>55</v>
      </c>
      <c r="B36" s="160"/>
      <c r="C36" s="161"/>
      <c r="D36" s="161"/>
      <c r="E36" s="161">
        <v>19461</v>
      </c>
      <c r="F36" s="161"/>
      <c r="G36" s="161">
        <v>93810</v>
      </c>
      <c r="H36" s="165">
        <v>113271</v>
      </c>
    </row>
    <row r="37" spans="1:8" ht="19.5" customHeight="1" thickBot="1">
      <c r="A37" s="152" t="s">
        <v>53</v>
      </c>
      <c r="B37" s="175">
        <v>65870</v>
      </c>
      <c r="C37" s="176">
        <v>62691</v>
      </c>
      <c r="D37" s="176"/>
      <c r="E37" s="176">
        <v>364644</v>
      </c>
      <c r="F37" s="176"/>
      <c r="G37" s="176"/>
      <c r="H37" s="177">
        <v>493205</v>
      </c>
    </row>
    <row r="38" spans="1:11" ht="19.5" customHeight="1" thickBot="1" thickTop="1">
      <c r="A38" s="137" t="s">
        <v>915</v>
      </c>
      <c r="B38" s="169">
        <v>65870</v>
      </c>
      <c r="C38" s="170">
        <v>406125</v>
      </c>
      <c r="D38" s="170">
        <v>2347310</v>
      </c>
      <c r="E38" s="170">
        <v>1986856</v>
      </c>
      <c r="F38" s="170">
        <v>828364</v>
      </c>
      <c r="G38" s="170">
        <v>535180</v>
      </c>
      <c r="H38" s="171">
        <v>6169705</v>
      </c>
      <c r="K38" s="778"/>
    </row>
    <row r="39" spans="1:8" ht="19.5" customHeight="1">
      <c r="A39" s="281" t="s">
        <v>530</v>
      </c>
      <c r="B39" s="160"/>
      <c r="C39" s="161">
        <v>126132</v>
      </c>
      <c r="D39" s="161">
        <v>345503</v>
      </c>
      <c r="E39" s="161">
        <v>916431</v>
      </c>
      <c r="F39" s="161">
        <v>97553</v>
      </c>
      <c r="G39" s="161">
        <v>651824</v>
      </c>
      <c r="H39" s="165">
        <v>2137443</v>
      </c>
    </row>
    <row r="40" spans="1:8" ht="19.5" customHeight="1">
      <c r="A40" s="281" t="s">
        <v>553</v>
      </c>
      <c r="B40" s="160">
        <v>47000</v>
      </c>
      <c r="C40" s="161">
        <v>206657</v>
      </c>
      <c r="D40" s="161"/>
      <c r="E40" s="161">
        <v>76441</v>
      </c>
      <c r="F40" s="161"/>
      <c r="G40" s="161">
        <v>489117</v>
      </c>
      <c r="H40" s="165">
        <v>819215</v>
      </c>
    </row>
    <row r="41" spans="1:8" ht="19.5" customHeight="1" thickBot="1">
      <c r="A41" s="282" t="s">
        <v>916</v>
      </c>
      <c r="B41" s="292">
        <v>415164</v>
      </c>
      <c r="C41" s="293">
        <v>595756</v>
      </c>
      <c r="D41" s="293">
        <v>870308</v>
      </c>
      <c r="E41" s="293">
        <v>2094116</v>
      </c>
      <c r="F41" s="293">
        <v>239319</v>
      </c>
      <c r="G41" s="293">
        <v>1640170.9</v>
      </c>
      <c r="H41" s="294">
        <v>5854833.9</v>
      </c>
    </row>
    <row r="42" spans="1:11" ht="19.5" customHeight="1" thickBot="1" thickTop="1">
      <c r="A42" s="243" t="s">
        <v>917</v>
      </c>
      <c r="B42" s="169">
        <v>462164</v>
      </c>
      <c r="C42" s="170">
        <v>928545</v>
      </c>
      <c r="D42" s="170">
        <v>1215811</v>
      </c>
      <c r="E42" s="170">
        <v>3086988</v>
      </c>
      <c r="F42" s="170">
        <v>336872</v>
      </c>
      <c r="G42" s="170">
        <v>2781111.9</v>
      </c>
      <c r="H42" s="171">
        <v>8811491.9</v>
      </c>
      <c r="K42" s="778"/>
    </row>
    <row r="43" spans="1:11" ht="19.5" customHeight="1" thickBot="1">
      <c r="A43" s="139" t="s">
        <v>918</v>
      </c>
      <c r="B43" s="166">
        <v>528034</v>
      </c>
      <c r="C43" s="167">
        <v>1334670</v>
      </c>
      <c r="D43" s="167">
        <v>3563121</v>
      </c>
      <c r="E43" s="167">
        <v>5073844</v>
      </c>
      <c r="F43" s="167">
        <v>1165236</v>
      </c>
      <c r="G43" s="167">
        <v>3316291.9</v>
      </c>
      <c r="H43" s="178">
        <v>14981196.9</v>
      </c>
      <c r="K43" s="778"/>
    </row>
    <row r="44" spans="1:8" ht="19.5" customHeight="1">
      <c r="A44" s="154" t="s">
        <v>919</v>
      </c>
      <c r="B44" s="179"/>
      <c r="C44" s="180">
        <v>825945</v>
      </c>
      <c r="D44" s="180"/>
      <c r="E44" s="180">
        <v>30807</v>
      </c>
      <c r="F44" s="180"/>
      <c r="G44" s="180"/>
      <c r="H44" s="181">
        <v>856752</v>
      </c>
    </row>
    <row r="45" spans="1:8" ht="19.5" customHeight="1">
      <c r="A45" s="151" t="s">
        <v>920</v>
      </c>
      <c r="B45" s="163">
        <v>22180</v>
      </c>
      <c r="C45" s="164">
        <v>76884</v>
      </c>
      <c r="D45" s="164"/>
      <c r="E45" s="164">
        <v>531984</v>
      </c>
      <c r="F45" s="164">
        <v>521554</v>
      </c>
      <c r="G45" s="164">
        <v>99812</v>
      </c>
      <c r="H45" s="162">
        <v>1252414</v>
      </c>
    </row>
    <row r="46" spans="1:8" ht="19.5" customHeight="1" thickBot="1">
      <c r="A46" s="151" t="s">
        <v>921</v>
      </c>
      <c r="B46" s="163"/>
      <c r="C46" s="164">
        <v>67193</v>
      </c>
      <c r="D46" s="164">
        <v>238795</v>
      </c>
      <c r="E46" s="164">
        <v>123725</v>
      </c>
      <c r="F46" s="164">
        <v>5916000</v>
      </c>
      <c r="G46" s="164">
        <v>952054</v>
      </c>
      <c r="H46" s="165">
        <v>7297767</v>
      </c>
    </row>
    <row r="47" spans="1:11" ht="19.5" customHeight="1" thickBot="1" thickTop="1">
      <c r="A47" s="137" t="s">
        <v>922</v>
      </c>
      <c r="B47" s="169">
        <v>22180</v>
      </c>
      <c r="C47" s="170">
        <v>970022</v>
      </c>
      <c r="D47" s="170">
        <v>238795</v>
      </c>
      <c r="E47" s="170">
        <v>686516</v>
      </c>
      <c r="F47" s="170">
        <v>6437554</v>
      </c>
      <c r="G47" s="170">
        <v>1051866</v>
      </c>
      <c r="H47" s="171">
        <v>9406933</v>
      </c>
      <c r="K47" s="778"/>
    </row>
    <row r="48" spans="1:8" ht="19.5" customHeight="1">
      <c r="A48" s="291" t="s">
        <v>923</v>
      </c>
      <c r="B48" s="179">
        <v>207834</v>
      </c>
      <c r="C48" s="180">
        <v>1124749</v>
      </c>
      <c r="D48" s="180">
        <v>348757</v>
      </c>
      <c r="E48" s="180">
        <v>351289</v>
      </c>
      <c r="F48" s="180">
        <v>575881</v>
      </c>
      <c r="G48" s="180">
        <v>657637</v>
      </c>
      <c r="H48" s="182">
        <v>3266147</v>
      </c>
    </row>
    <row r="49" spans="1:8" ht="19.5" customHeight="1" thickBot="1">
      <c r="A49" s="152" t="s">
        <v>924</v>
      </c>
      <c r="B49" s="175">
        <v>498507</v>
      </c>
      <c r="C49" s="176">
        <v>478284</v>
      </c>
      <c r="D49" s="176">
        <v>106009</v>
      </c>
      <c r="E49" s="176">
        <v>409300</v>
      </c>
      <c r="F49" s="176">
        <v>45748</v>
      </c>
      <c r="G49" s="176">
        <v>1985820</v>
      </c>
      <c r="H49" s="177">
        <v>3523668</v>
      </c>
    </row>
    <row r="50" spans="1:8" ht="19.5" customHeight="1" thickBot="1" thickTop="1">
      <c r="A50" s="155" t="s">
        <v>925</v>
      </c>
      <c r="B50" s="172">
        <v>706341</v>
      </c>
      <c r="C50" s="173">
        <v>1603033</v>
      </c>
      <c r="D50" s="173">
        <v>454766</v>
      </c>
      <c r="E50" s="173">
        <v>760589</v>
      </c>
      <c r="F50" s="173">
        <v>621629</v>
      </c>
      <c r="G50" s="173">
        <v>2643457</v>
      </c>
      <c r="H50" s="149">
        <v>6789815</v>
      </c>
    </row>
    <row r="51" spans="1:11" ht="19.5" customHeight="1" thickBot="1">
      <c r="A51" s="277" t="s">
        <v>926</v>
      </c>
      <c r="B51" s="183">
        <v>728521</v>
      </c>
      <c r="C51" s="184">
        <v>2573055</v>
      </c>
      <c r="D51" s="184">
        <v>693561</v>
      </c>
      <c r="E51" s="184">
        <v>1447105</v>
      </c>
      <c r="F51" s="184">
        <v>7059183</v>
      </c>
      <c r="G51" s="184">
        <v>3695323</v>
      </c>
      <c r="H51" s="153">
        <v>16196748</v>
      </c>
      <c r="K51" s="778"/>
    </row>
    <row r="52" spans="1:8" ht="19.5" customHeight="1">
      <c r="A52" s="278" t="s">
        <v>43</v>
      </c>
      <c r="B52" s="194">
        <v>737808</v>
      </c>
      <c r="C52" s="195">
        <v>3380264</v>
      </c>
      <c r="D52" s="195">
        <v>801509</v>
      </c>
      <c r="E52" s="195">
        <v>468784</v>
      </c>
      <c r="F52" s="195">
        <v>212412</v>
      </c>
      <c r="G52" s="195">
        <v>926651</v>
      </c>
      <c r="H52" s="188">
        <v>6527428</v>
      </c>
    </row>
    <row r="53" spans="1:8" ht="19.5" customHeight="1">
      <c r="A53" s="279" t="s">
        <v>79</v>
      </c>
      <c r="B53" s="196"/>
      <c r="C53" s="197">
        <v>341906</v>
      </c>
      <c r="D53" s="197">
        <v>159136</v>
      </c>
      <c r="E53" s="197">
        <v>150592</v>
      </c>
      <c r="F53" s="197"/>
      <c r="G53" s="197">
        <v>305041</v>
      </c>
      <c r="H53" s="189">
        <v>956675</v>
      </c>
    </row>
    <row r="54" spans="1:8" ht="19.5" customHeight="1">
      <c r="A54" s="279" t="s">
        <v>77</v>
      </c>
      <c r="B54" s="196">
        <v>91438</v>
      </c>
      <c r="C54" s="197">
        <v>278331</v>
      </c>
      <c r="D54" s="197">
        <v>1677487</v>
      </c>
      <c r="E54" s="197">
        <v>214658</v>
      </c>
      <c r="F54" s="197"/>
      <c r="G54" s="197">
        <v>99770</v>
      </c>
      <c r="H54" s="189">
        <v>2361684</v>
      </c>
    </row>
    <row r="55" spans="1:8" ht="19.5" customHeight="1" thickBot="1">
      <c r="A55" s="280" t="s">
        <v>54</v>
      </c>
      <c r="B55" s="192">
        <v>18200</v>
      </c>
      <c r="C55" s="193">
        <v>1381831.98</v>
      </c>
      <c r="D55" s="193">
        <v>39227</v>
      </c>
      <c r="E55" s="193">
        <v>115585.57</v>
      </c>
      <c r="F55" s="193"/>
      <c r="G55" s="193">
        <v>498231.0628571429</v>
      </c>
      <c r="H55" s="190">
        <v>2053075.612857143</v>
      </c>
    </row>
    <row r="56" spans="1:11" ht="19.5" customHeight="1" thickBot="1" thickTop="1">
      <c r="A56" s="140" t="s">
        <v>927</v>
      </c>
      <c r="B56" s="169">
        <v>847446</v>
      </c>
      <c r="C56" s="170">
        <v>5382332.98</v>
      </c>
      <c r="D56" s="170">
        <v>2677359</v>
      </c>
      <c r="E56" s="170">
        <v>949619.5700000001</v>
      </c>
      <c r="F56" s="170">
        <v>212412</v>
      </c>
      <c r="G56" s="170">
        <v>1829693.0628571429</v>
      </c>
      <c r="H56" s="171">
        <v>11898862.612857142</v>
      </c>
      <c r="K56" s="778"/>
    </row>
    <row r="57" spans="1:11" ht="19.5" customHeight="1" thickBot="1">
      <c r="A57" s="141" t="s">
        <v>928</v>
      </c>
      <c r="B57" s="185">
        <v>2921251</v>
      </c>
      <c r="C57" s="186">
        <v>16424792.68</v>
      </c>
      <c r="D57" s="186">
        <v>9312738</v>
      </c>
      <c r="E57" s="186">
        <v>13224949.57</v>
      </c>
      <c r="F57" s="186">
        <v>9465289</v>
      </c>
      <c r="G57" s="186">
        <v>16561237.962857144</v>
      </c>
      <c r="H57" s="187">
        <v>67910258.21285714</v>
      </c>
      <c r="K57" s="778"/>
    </row>
    <row r="58" ht="19.5" customHeight="1">
      <c r="A58" s="3"/>
    </row>
    <row r="59" ht="19.5" customHeight="1">
      <c r="A59" s="3"/>
    </row>
    <row r="60" ht="14.25" customHeight="1">
      <c r="A60" s="3"/>
    </row>
    <row r="80" spans="1:8" s="14" customFormat="1" ht="19.5" customHeight="1">
      <c r="A80" s="438"/>
      <c r="B80" s="1199"/>
      <c r="C80" s="1199"/>
      <c r="D80" s="1199"/>
      <c r="E80" s="1199"/>
      <c r="F80" s="1199"/>
      <c r="G80" s="1199"/>
      <c r="H80" s="1199"/>
    </row>
    <row r="81" spans="1:8" s="14" customFormat="1" ht="19.5" customHeight="1">
      <c r="A81" s="438"/>
      <c r="B81" s="1185"/>
      <c r="C81" s="1185"/>
      <c r="D81" s="1185"/>
      <c r="E81" s="1185"/>
      <c r="F81" s="1185"/>
      <c r="G81" s="1185"/>
      <c r="H81" s="1185"/>
    </row>
    <row r="82" spans="1:8" s="14" customFormat="1" ht="19.5" customHeight="1">
      <c r="A82" s="435"/>
      <c r="B82" s="1185"/>
      <c r="C82" s="1185"/>
      <c r="D82" s="1185"/>
      <c r="E82" s="1185"/>
      <c r="F82" s="1185"/>
      <c r="G82" s="1185"/>
      <c r="H82" s="1185"/>
    </row>
    <row r="83" spans="1:8" s="14" customFormat="1" ht="19.5" customHeight="1">
      <c r="A83" s="435"/>
      <c r="B83" s="1185"/>
      <c r="C83" s="1185"/>
      <c r="D83" s="1185"/>
      <c r="E83" s="1185"/>
      <c r="F83" s="1185"/>
      <c r="G83" s="1185"/>
      <c r="H83" s="1185"/>
    </row>
    <row r="476" ht="14.25" customHeight="1">
      <c r="A476" s="224"/>
    </row>
    <row r="477" ht="14.25" customHeight="1">
      <c r="A477" s="224"/>
    </row>
    <row r="478" spans="1:3" ht="14.25" customHeight="1">
      <c r="A478" s="224"/>
      <c r="C478" s="6" t="s">
        <v>84</v>
      </c>
    </row>
    <row r="484" ht="14.25" customHeight="1">
      <c r="C484" s="6" t="s">
        <v>82</v>
      </c>
    </row>
    <row r="485" ht="14.25" customHeight="1">
      <c r="C485" s="6" t="s">
        <v>83</v>
      </c>
    </row>
    <row r="490" ht="14.25" customHeight="1">
      <c r="A490" s="6">
        <v>424</v>
      </c>
    </row>
    <row r="492" ht="14.25" customHeight="1">
      <c r="A492" s="12">
        <v>425</v>
      </c>
    </row>
    <row r="493" ht="14.25" customHeight="1">
      <c r="A493" s="12"/>
    </row>
    <row r="494" ht="14.25" customHeight="1">
      <c r="A494" s="12">
        <v>426</v>
      </c>
    </row>
    <row r="495" ht="14.25" customHeight="1">
      <c r="A495" s="12"/>
    </row>
    <row r="496" ht="14.25" customHeight="1">
      <c r="A496" s="12">
        <v>427</v>
      </c>
    </row>
    <row r="497" ht="14.25" customHeight="1">
      <c r="A497" s="12"/>
    </row>
    <row r="498" ht="14.25" customHeight="1">
      <c r="A498" s="12">
        <v>428</v>
      </c>
    </row>
    <row r="499" ht="14.25" customHeight="1">
      <c r="A499" s="12"/>
    </row>
    <row r="500" ht="14.25" customHeight="1">
      <c r="A500" s="12">
        <v>429</v>
      </c>
    </row>
    <row r="501" ht="14.25" customHeight="1">
      <c r="A501" s="12"/>
    </row>
    <row r="502" ht="14.25" customHeight="1">
      <c r="A502" s="12">
        <v>430</v>
      </c>
    </row>
    <row r="503" ht="14.25" customHeight="1">
      <c r="A503" s="12"/>
    </row>
    <row r="504" ht="14.25" customHeight="1">
      <c r="A504" s="12">
        <v>431</v>
      </c>
    </row>
    <row r="505" ht="14.25" customHeight="1">
      <c r="A505" s="12"/>
    </row>
    <row r="506" ht="14.25" customHeight="1">
      <c r="A506" s="12">
        <v>432</v>
      </c>
    </row>
    <row r="507" ht="14.25" customHeight="1">
      <c r="A507" s="12"/>
    </row>
    <row r="508" ht="14.25" customHeight="1">
      <c r="A508" s="12">
        <v>433</v>
      </c>
    </row>
    <row r="509" ht="14.25" customHeight="1">
      <c r="A509" s="12"/>
    </row>
    <row r="510" ht="14.25" customHeight="1">
      <c r="A510" s="12">
        <v>434</v>
      </c>
    </row>
    <row r="511" ht="14.25" customHeight="1">
      <c r="A511" s="12"/>
    </row>
    <row r="512" ht="14.25" customHeight="1">
      <c r="A512" s="12">
        <v>435</v>
      </c>
    </row>
    <row r="513" ht="14.25" customHeight="1">
      <c r="A513" s="12"/>
    </row>
    <row r="514" ht="14.25" customHeight="1">
      <c r="A514" s="6">
        <v>436</v>
      </c>
    </row>
    <row r="519" ht="14.25" customHeight="1">
      <c r="A519" s="6">
        <v>450</v>
      </c>
    </row>
    <row r="520" ht="14.25" customHeight="1">
      <c r="A520" s="6">
        <v>451</v>
      </c>
    </row>
    <row r="521" ht="14.25" customHeight="1">
      <c r="A521" s="6">
        <v>452</v>
      </c>
    </row>
    <row r="522" ht="14.25" customHeight="1">
      <c r="A522" s="6">
        <v>453</v>
      </c>
    </row>
    <row r="523" ht="14.25" customHeight="1">
      <c r="A523" s="6">
        <v>454</v>
      </c>
    </row>
    <row r="524" ht="14.25" customHeight="1">
      <c r="A524" s="6">
        <v>455</v>
      </c>
    </row>
    <row r="525" ht="14.25" customHeight="1">
      <c r="A525" s="6">
        <v>456</v>
      </c>
    </row>
    <row r="526" ht="14.25" customHeight="1">
      <c r="A526" s="6">
        <v>457</v>
      </c>
    </row>
    <row r="527" ht="14.25" customHeight="1">
      <c r="A527" s="6">
        <v>458</v>
      </c>
    </row>
    <row r="528" ht="14.25" customHeight="1">
      <c r="A528" s="6">
        <v>459</v>
      </c>
    </row>
    <row r="529" ht="14.25" customHeight="1">
      <c r="A529" s="6">
        <v>460</v>
      </c>
    </row>
    <row r="530" ht="14.25" customHeight="1">
      <c r="A530" s="6">
        <v>461</v>
      </c>
    </row>
    <row r="531" ht="14.25" customHeight="1">
      <c r="A531" s="6">
        <v>462</v>
      </c>
    </row>
    <row r="532" ht="14.25" customHeight="1">
      <c r="A532" s="6">
        <v>463</v>
      </c>
    </row>
    <row r="533" ht="14.25" customHeight="1">
      <c r="A533" s="6">
        <v>464</v>
      </c>
    </row>
    <row r="534" ht="14.25" customHeight="1">
      <c r="A534" s="6">
        <v>465</v>
      </c>
    </row>
    <row r="535" ht="14.25" customHeight="1">
      <c r="A535" s="6">
        <v>466</v>
      </c>
    </row>
    <row r="536" ht="14.25" customHeight="1">
      <c r="A536" s="6">
        <v>467</v>
      </c>
    </row>
    <row r="537" ht="14.25" customHeight="1">
      <c r="A537" s="6">
        <v>468</v>
      </c>
    </row>
    <row r="538" ht="14.25" customHeight="1">
      <c r="A538" s="6">
        <v>469</v>
      </c>
    </row>
    <row r="539" ht="14.25" customHeight="1">
      <c r="A539" s="6">
        <v>470</v>
      </c>
    </row>
    <row r="540" ht="14.25" customHeight="1">
      <c r="A540" s="6">
        <v>471</v>
      </c>
    </row>
    <row r="541" ht="14.25" customHeight="1">
      <c r="A541" s="6">
        <v>472</v>
      </c>
    </row>
    <row r="542" ht="14.25" customHeight="1">
      <c r="A542" s="6">
        <v>473</v>
      </c>
    </row>
    <row r="543" ht="14.25" customHeight="1">
      <c r="A543" s="6">
        <v>474</v>
      </c>
    </row>
    <row r="544" ht="14.25" customHeight="1">
      <c r="A544" s="6">
        <v>475</v>
      </c>
    </row>
    <row r="545" ht="14.25" customHeight="1">
      <c r="A545" s="6">
        <v>476</v>
      </c>
    </row>
    <row r="546" ht="14.25" customHeight="1">
      <c r="A546" s="6">
        <v>477</v>
      </c>
    </row>
    <row r="547" ht="14.25" customHeight="1">
      <c r="A547" s="6">
        <v>478</v>
      </c>
    </row>
    <row r="548" ht="14.25" customHeight="1">
      <c r="A548" s="6">
        <v>479</v>
      </c>
    </row>
    <row r="549" ht="14.25" customHeight="1">
      <c r="A549" s="6">
        <v>480</v>
      </c>
    </row>
    <row r="550" ht="14.25" customHeight="1">
      <c r="A550" s="6">
        <v>481</v>
      </c>
    </row>
    <row r="551" ht="14.25" customHeight="1">
      <c r="A551" s="6">
        <v>482</v>
      </c>
    </row>
    <row r="552" ht="14.25" customHeight="1">
      <c r="A552" s="6">
        <v>483</v>
      </c>
    </row>
    <row r="553" ht="14.25" customHeight="1">
      <c r="A553" s="6">
        <v>484</v>
      </c>
    </row>
    <row r="554" ht="14.25" customHeight="1">
      <c r="A554" s="6">
        <v>485</v>
      </c>
    </row>
    <row r="555" ht="14.25" customHeight="1">
      <c r="A555" s="6">
        <v>486</v>
      </c>
    </row>
    <row r="556" ht="14.25" customHeight="1">
      <c r="A556" s="6">
        <v>487</v>
      </c>
    </row>
    <row r="558" ht="14.25" customHeight="1">
      <c r="A558" s="6">
        <v>488</v>
      </c>
    </row>
    <row r="559" ht="14.25" customHeight="1">
      <c r="A559" s="6">
        <v>489</v>
      </c>
    </row>
    <row r="560" ht="14.25" customHeight="1">
      <c r="A560" s="6">
        <v>490</v>
      </c>
    </row>
    <row r="561" ht="14.25" customHeight="1">
      <c r="A561" s="6">
        <v>491</v>
      </c>
    </row>
    <row r="562" ht="14.25" customHeight="1">
      <c r="A562" s="6">
        <v>492</v>
      </c>
    </row>
    <row r="563" ht="14.25" customHeight="1">
      <c r="A563" s="6">
        <v>493</v>
      </c>
    </row>
    <row r="564" ht="14.25" customHeight="1">
      <c r="A564" s="6">
        <v>494</v>
      </c>
    </row>
    <row r="565" ht="14.25" customHeight="1">
      <c r="A565" s="6">
        <v>495</v>
      </c>
    </row>
    <row r="566" ht="14.25" customHeight="1">
      <c r="A566" s="6">
        <v>496</v>
      </c>
    </row>
    <row r="567" ht="14.25" customHeight="1">
      <c r="A567" s="6">
        <v>497</v>
      </c>
    </row>
    <row r="568" ht="14.25" customHeight="1">
      <c r="A568" s="6">
        <v>498</v>
      </c>
    </row>
    <row r="569" ht="14.25" customHeight="1">
      <c r="A569" s="6">
        <v>499</v>
      </c>
    </row>
    <row r="570" ht="14.25" customHeight="1">
      <c r="A570" s="6">
        <v>500</v>
      </c>
    </row>
    <row r="571" ht="14.25" customHeight="1">
      <c r="A571" s="6">
        <v>501</v>
      </c>
    </row>
    <row r="572" ht="14.25" customHeight="1">
      <c r="A572" s="6">
        <v>502</v>
      </c>
    </row>
    <row r="574" ht="14.25" customHeight="1">
      <c r="A574" s="6">
        <v>503</v>
      </c>
    </row>
    <row r="575" ht="14.25" customHeight="1">
      <c r="A575" s="6">
        <v>504</v>
      </c>
    </row>
    <row r="576" ht="14.25" customHeight="1">
      <c r="A576" s="6">
        <v>505</v>
      </c>
    </row>
    <row r="577" ht="14.25" customHeight="1">
      <c r="A577" s="6">
        <v>506</v>
      </c>
    </row>
    <row r="578" ht="14.25" customHeight="1">
      <c r="A578" s="6">
        <v>507</v>
      </c>
    </row>
    <row r="579" ht="14.25" customHeight="1">
      <c r="A579" s="6">
        <v>508</v>
      </c>
    </row>
    <row r="580" ht="14.25" customHeight="1">
      <c r="A580" s="6">
        <v>509</v>
      </c>
    </row>
    <row r="581" ht="14.25" customHeight="1">
      <c r="A581" s="6">
        <v>510</v>
      </c>
    </row>
    <row r="582" ht="14.25" customHeight="1">
      <c r="A582" s="6">
        <v>511</v>
      </c>
    </row>
    <row r="583" ht="14.25" customHeight="1">
      <c r="A583" s="6">
        <v>512</v>
      </c>
    </row>
    <row r="584" ht="14.25" customHeight="1">
      <c r="A584" s="6">
        <v>513</v>
      </c>
    </row>
    <row r="585" ht="14.25" customHeight="1">
      <c r="A585" s="6">
        <v>514</v>
      </c>
    </row>
    <row r="586" ht="14.25" customHeight="1">
      <c r="A586" s="6">
        <v>515</v>
      </c>
    </row>
    <row r="587" ht="14.25" customHeight="1">
      <c r="A587" s="6">
        <v>516</v>
      </c>
    </row>
    <row r="588" ht="14.25" customHeight="1">
      <c r="A588" s="6">
        <v>517</v>
      </c>
    </row>
    <row r="589" ht="14.25" customHeight="1">
      <c r="A589" s="6">
        <v>518</v>
      </c>
    </row>
    <row r="590" ht="14.25" customHeight="1">
      <c r="A590" s="6">
        <v>519</v>
      </c>
    </row>
    <row r="591" ht="14.25" customHeight="1">
      <c r="A591" s="6">
        <v>520</v>
      </c>
    </row>
    <row r="592" ht="14.25" customHeight="1">
      <c r="A592" s="6">
        <v>521</v>
      </c>
    </row>
    <row r="593" ht="14.25" customHeight="1">
      <c r="A593" s="6">
        <v>522</v>
      </c>
    </row>
    <row r="594" ht="14.25" customHeight="1">
      <c r="A594" s="6">
        <v>523</v>
      </c>
    </row>
    <row r="595" ht="14.25" customHeight="1">
      <c r="A595" s="6">
        <v>524</v>
      </c>
    </row>
    <row r="596" ht="14.25" customHeight="1">
      <c r="A596" s="6">
        <v>525</v>
      </c>
    </row>
    <row r="597" ht="14.25" customHeight="1">
      <c r="A597" s="6">
        <v>526</v>
      </c>
    </row>
    <row r="598" ht="14.25" customHeight="1">
      <c r="A598" s="6">
        <v>527</v>
      </c>
    </row>
    <row r="599" ht="14.25" customHeight="1">
      <c r="A599" s="6">
        <v>528</v>
      </c>
    </row>
    <row r="600" ht="14.25" customHeight="1">
      <c r="A600" s="6">
        <v>529</v>
      </c>
    </row>
    <row r="602" ht="14.25" customHeight="1">
      <c r="A602" s="6">
        <v>530</v>
      </c>
    </row>
    <row r="603" ht="14.25" customHeight="1">
      <c r="A603" s="6">
        <v>531</v>
      </c>
    </row>
    <row r="604" ht="14.25" customHeight="1">
      <c r="A604" s="224">
        <v>532</v>
      </c>
    </row>
    <row r="605" ht="14.25" customHeight="1">
      <c r="A605" s="6">
        <v>533</v>
      </c>
    </row>
    <row r="606" ht="14.25" customHeight="1">
      <c r="A606" s="6">
        <v>534</v>
      </c>
    </row>
    <row r="607" ht="14.25" customHeight="1">
      <c r="A607" s="6">
        <v>535</v>
      </c>
    </row>
    <row r="608" ht="14.25" customHeight="1">
      <c r="A608" s="6">
        <v>536</v>
      </c>
    </row>
    <row r="609" ht="14.25" customHeight="1">
      <c r="A609" s="6">
        <v>537</v>
      </c>
    </row>
    <row r="610" ht="14.25" customHeight="1">
      <c r="A610" s="6">
        <v>538</v>
      </c>
    </row>
  </sheetData>
  <sheetProtection/>
  <mergeCells count="2">
    <mergeCell ref="B80:H80"/>
    <mergeCell ref="B81:H83"/>
  </mergeCells>
  <printOptions/>
  <pageMargins left="0.7086614173228347" right="0.7086614173228347" top="0.7480314960629921" bottom="0.7480314960629921" header="0.31496062992125984" footer="0.31496062992125984"/>
  <pageSetup firstPageNumber="10" useFirstPageNumber="1" fitToHeight="1" fitToWidth="1" horizontalDpi="600" verticalDpi="600" orientation="portrait" paperSize="9" scale="66" r:id="rId1"/>
  <headerFooter scaleWithDoc="0">
    <oddFooter>&amp;C&amp;"ＭＳ Ｐゴシック,標準"&amp;8&amp;P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66"/>
  <sheetViews>
    <sheetView tabSelected="1" view="pageBreakPreview" zoomScale="75" zoomScaleNormal="75" zoomScaleSheetLayoutView="75" zoomScalePageLayoutView="0" workbookViewId="0" topLeftCell="A1">
      <pane xSplit="3" ySplit="2" topLeftCell="D64" activePane="bottomRight" state="frozen"/>
      <selection pane="topLeft" activeCell="R4" sqref="R4"/>
      <selection pane="topRight" activeCell="R4" sqref="R4"/>
      <selection pane="bottomLeft" activeCell="R4" sqref="R4"/>
      <selection pane="bottomRight" activeCell="C73" sqref="C73"/>
    </sheetView>
  </sheetViews>
  <sheetFormatPr defaultColWidth="11.375" defaultRowHeight="12.75" customHeight="1"/>
  <cols>
    <col min="1" max="1" width="7.00390625" style="3" customWidth="1"/>
    <col min="2" max="2" width="12.00390625" style="4" customWidth="1"/>
    <col min="3" max="3" width="41.75390625" style="1" customWidth="1"/>
    <col min="4" max="6" width="15.75390625" style="2" customWidth="1"/>
    <col min="7" max="7" width="17.25390625" style="2" customWidth="1"/>
    <col min="8" max="8" width="19.875" style="506" customWidth="1"/>
    <col min="9" max="9" width="19.875" style="3" customWidth="1"/>
    <col min="10" max="10" width="19.875" style="2" customWidth="1"/>
    <col min="11" max="11" width="16.125" style="3" customWidth="1"/>
    <col min="12" max="14" width="11.375" style="3" customWidth="1"/>
    <col min="15" max="15" width="11.375" style="814" customWidth="1"/>
    <col min="16" max="16384" width="11.375" style="3" customWidth="1"/>
  </cols>
  <sheetData>
    <row r="1" spans="1:10" ht="14.25">
      <c r="A1" s="1217" t="s">
        <v>137</v>
      </c>
      <c r="B1" s="1217"/>
      <c r="C1" s="1217"/>
      <c r="D1" s="1217"/>
      <c r="E1" s="1217"/>
      <c r="F1" s="1217"/>
      <c r="G1" s="596"/>
      <c r="H1" s="505"/>
      <c r="I1" s="367"/>
      <c r="J1" s="124"/>
    </row>
    <row r="2" spans="2:11" ht="15" thickBot="1">
      <c r="B2" s="123"/>
      <c r="C2" s="496"/>
      <c r="D2" s="3"/>
      <c r="E2" s="3"/>
      <c r="F2" s="3"/>
      <c r="G2" s="511"/>
      <c r="H2" s="511"/>
      <c r="J2" s="124"/>
      <c r="K2" s="511" t="s">
        <v>963</v>
      </c>
    </row>
    <row r="3" spans="1:11" ht="12.75" customHeight="1">
      <c r="A3" s="287"/>
      <c r="B3" s="276"/>
      <c r="C3" s="289"/>
      <c r="D3" s="532"/>
      <c r="E3" s="334"/>
      <c r="F3" s="334"/>
      <c r="G3" s="333"/>
      <c r="H3" s="499"/>
      <c r="I3" s="132"/>
      <c r="J3" s="605"/>
      <c r="K3" s="605"/>
    </row>
    <row r="4" spans="1:11" ht="12.75" customHeight="1">
      <c r="A4" s="272" t="s">
        <v>383</v>
      </c>
      <c r="B4" s="125" t="s">
        <v>384</v>
      </c>
      <c r="C4" s="272" t="s">
        <v>78</v>
      </c>
      <c r="D4" s="533" t="s">
        <v>178</v>
      </c>
      <c r="E4" s="331" t="s">
        <v>180</v>
      </c>
      <c r="F4" s="331" t="s">
        <v>179</v>
      </c>
      <c r="G4" s="332" t="s">
        <v>886</v>
      </c>
      <c r="H4" s="135" t="s">
        <v>385</v>
      </c>
      <c r="I4" s="125" t="s">
        <v>386</v>
      </c>
      <c r="J4" s="271" t="s">
        <v>387</v>
      </c>
      <c r="K4" s="271" t="s">
        <v>388</v>
      </c>
    </row>
    <row r="5" spans="1:11" ht="12.75" customHeight="1" thickBot="1">
      <c r="A5" s="288"/>
      <c r="B5" s="270"/>
      <c r="C5" s="507"/>
      <c r="D5" s="534"/>
      <c r="E5" s="328"/>
      <c r="F5" s="328"/>
      <c r="G5" s="677"/>
      <c r="H5" s="508"/>
      <c r="I5" s="156"/>
      <c r="J5" s="677"/>
      <c r="K5" s="677"/>
    </row>
    <row r="6" spans="1:11" ht="12.75" customHeight="1">
      <c r="A6" s="675">
        <v>1</v>
      </c>
      <c r="B6" s="676" t="s">
        <v>389</v>
      </c>
      <c r="C6" s="306" t="s">
        <v>726</v>
      </c>
      <c r="D6" s="762">
        <v>0</v>
      </c>
      <c r="E6" s="146">
        <v>0</v>
      </c>
      <c r="F6" s="146">
        <v>0</v>
      </c>
      <c r="G6" s="763">
        <v>4900</v>
      </c>
      <c r="H6" s="744">
        <v>4900</v>
      </c>
      <c r="I6" s="209">
        <v>6500</v>
      </c>
      <c r="J6" s="657">
        <v>-1600</v>
      </c>
      <c r="K6" s="609">
        <v>0.7538461538461538</v>
      </c>
    </row>
    <row r="7" spans="1:11" ht="12.75" customHeight="1">
      <c r="A7" s="619">
        <v>2</v>
      </c>
      <c r="B7" s="620" t="s">
        <v>389</v>
      </c>
      <c r="C7" s="296" t="s">
        <v>727</v>
      </c>
      <c r="D7" s="720">
        <v>0</v>
      </c>
      <c r="E7" s="133">
        <v>30000</v>
      </c>
      <c r="F7" s="133">
        <v>0</v>
      </c>
      <c r="G7" s="750">
        <v>0</v>
      </c>
      <c r="H7" s="699">
        <v>30000</v>
      </c>
      <c r="I7" s="128">
        <v>30000</v>
      </c>
      <c r="J7" s="653">
        <v>0</v>
      </c>
      <c r="K7" s="607">
        <v>1</v>
      </c>
    </row>
    <row r="8" spans="1:11" ht="12.75" customHeight="1">
      <c r="A8" s="619">
        <v>3</v>
      </c>
      <c r="B8" s="620" t="s">
        <v>389</v>
      </c>
      <c r="C8" s="296" t="s">
        <v>728</v>
      </c>
      <c r="D8" s="720">
        <v>0</v>
      </c>
      <c r="E8" s="133">
        <v>2217</v>
      </c>
      <c r="F8" s="133">
        <v>8469</v>
      </c>
      <c r="G8" s="750">
        <v>859</v>
      </c>
      <c r="H8" s="699">
        <v>11545</v>
      </c>
      <c r="I8" s="128">
        <v>12432</v>
      </c>
      <c r="J8" s="653">
        <v>-887</v>
      </c>
      <c r="K8" s="607">
        <v>0.9286518661518661</v>
      </c>
    </row>
    <row r="9" spans="1:11" ht="12.75" customHeight="1">
      <c r="A9" s="619">
        <v>4</v>
      </c>
      <c r="B9" s="620" t="s">
        <v>389</v>
      </c>
      <c r="C9" s="296" t="s">
        <v>729</v>
      </c>
      <c r="D9" s="720">
        <v>80000</v>
      </c>
      <c r="E9" s="133">
        <v>0</v>
      </c>
      <c r="F9" s="133">
        <v>0</v>
      </c>
      <c r="G9" s="750">
        <v>0</v>
      </c>
      <c r="H9" s="699">
        <v>80000</v>
      </c>
      <c r="I9" s="128">
        <v>160000</v>
      </c>
      <c r="J9" s="653">
        <v>-80000</v>
      </c>
      <c r="K9" s="607">
        <v>0.5</v>
      </c>
    </row>
    <row r="10" spans="1:11" ht="12.75" customHeight="1">
      <c r="A10" s="619">
        <v>5</v>
      </c>
      <c r="B10" s="620" t="s">
        <v>389</v>
      </c>
      <c r="C10" s="296" t="s">
        <v>730</v>
      </c>
      <c r="D10" s="720">
        <v>0</v>
      </c>
      <c r="E10" s="133">
        <v>300000</v>
      </c>
      <c r="F10" s="133">
        <v>0</v>
      </c>
      <c r="G10" s="750">
        <v>0</v>
      </c>
      <c r="H10" s="699">
        <v>300000</v>
      </c>
      <c r="I10" s="128">
        <v>90000</v>
      </c>
      <c r="J10" s="653">
        <v>210000</v>
      </c>
      <c r="K10" s="607">
        <v>3.3333333333333335</v>
      </c>
    </row>
    <row r="11" spans="1:11" ht="12.75" customHeight="1">
      <c r="A11" s="619">
        <v>6</v>
      </c>
      <c r="B11" s="620" t="s">
        <v>389</v>
      </c>
      <c r="C11" s="296" t="s">
        <v>731</v>
      </c>
      <c r="D11" s="720">
        <v>0</v>
      </c>
      <c r="E11" s="133">
        <v>0</v>
      </c>
      <c r="F11" s="133">
        <v>0</v>
      </c>
      <c r="G11" s="750">
        <v>205000</v>
      </c>
      <c r="H11" s="699">
        <v>205000</v>
      </c>
      <c r="I11" s="128">
        <v>370000</v>
      </c>
      <c r="J11" s="653">
        <v>-165000</v>
      </c>
      <c r="K11" s="607">
        <v>0.5540540540540541</v>
      </c>
    </row>
    <row r="12" spans="1:15" s="2" customFormat="1" ht="12.75" customHeight="1" thickBot="1">
      <c r="A12" s="671">
        <v>7</v>
      </c>
      <c r="B12" s="678" t="s">
        <v>389</v>
      </c>
      <c r="C12" s="297" t="s">
        <v>732</v>
      </c>
      <c r="D12" s="724">
        <v>0</v>
      </c>
      <c r="E12" s="148">
        <v>0</v>
      </c>
      <c r="F12" s="148">
        <v>650000</v>
      </c>
      <c r="G12" s="751">
        <v>0</v>
      </c>
      <c r="H12" s="703">
        <v>650000</v>
      </c>
      <c r="I12" s="150">
        <v>670000</v>
      </c>
      <c r="J12" s="658">
        <v>-20000</v>
      </c>
      <c r="K12" s="612">
        <v>0.9701492537313433</v>
      </c>
      <c r="O12" s="814"/>
    </row>
    <row r="13" spans="1:13" ht="12.75" customHeight="1" thickBot="1" thickTop="1">
      <c r="A13" s="672"/>
      <c r="B13" s="679"/>
      <c r="C13" s="298" t="s">
        <v>40</v>
      </c>
      <c r="D13" s="725">
        <v>80000</v>
      </c>
      <c r="E13" s="299">
        <v>332217</v>
      </c>
      <c r="F13" s="299">
        <v>658469</v>
      </c>
      <c r="G13" s="686">
        <v>210759</v>
      </c>
      <c r="H13" s="704">
        <v>1281445</v>
      </c>
      <c r="I13" s="300">
        <v>1338932</v>
      </c>
      <c r="J13" s="602">
        <v>-57487</v>
      </c>
      <c r="K13" s="608">
        <v>0.9570650339225591</v>
      </c>
      <c r="L13" s="594"/>
      <c r="M13" s="592"/>
    </row>
    <row r="14" spans="1:11" ht="12.75" customHeight="1">
      <c r="A14" s="619">
        <v>8</v>
      </c>
      <c r="B14" s="620" t="s">
        <v>407</v>
      </c>
      <c r="C14" s="520" t="s">
        <v>200</v>
      </c>
      <c r="D14" s="720">
        <v>0</v>
      </c>
      <c r="E14" s="133">
        <v>22000</v>
      </c>
      <c r="F14" s="133">
        <v>0</v>
      </c>
      <c r="G14" s="750">
        <v>0</v>
      </c>
      <c r="H14" s="699">
        <v>22000</v>
      </c>
      <c r="I14" s="128">
        <v>20000</v>
      </c>
      <c r="J14" s="653">
        <v>2000</v>
      </c>
      <c r="K14" s="607">
        <v>1.1</v>
      </c>
    </row>
    <row r="15" spans="1:11" ht="12.75" customHeight="1">
      <c r="A15" s="619">
        <v>9</v>
      </c>
      <c r="B15" s="620" t="s">
        <v>407</v>
      </c>
      <c r="C15" s="520" t="s">
        <v>285</v>
      </c>
      <c r="D15" s="720">
        <v>0</v>
      </c>
      <c r="E15" s="133">
        <v>0</v>
      </c>
      <c r="F15" s="133">
        <v>3600</v>
      </c>
      <c r="G15" s="750">
        <v>0</v>
      </c>
      <c r="H15" s="699">
        <v>3600</v>
      </c>
      <c r="I15" s="128">
        <v>20000</v>
      </c>
      <c r="J15" s="653">
        <v>-16400</v>
      </c>
      <c r="K15" s="607">
        <v>0.18</v>
      </c>
    </row>
    <row r="16" spans="1:11" ht="12.75" customHeight="1">
      <c r="A16" s="619">
        <v>10</v>
      </c>
      <c r="B16" s="620" t="s">
        <v>407</v>
      </c>
      <c r="C16" s="520" t="s">
        <v>733</v>
      </c>
      <c r="D16" s="720">
        <v>0</v>
      </c>
      <c r="E16" s="133">
        <v>0</v>
      </c>
      <c r="F16" s="133">
        <v>1000</v>
      </c>
      <c r="G16" s="750">
        <v>0</v>
      </c>
      <c r="H16" s="699">
        <v>1000</v>
      </c>
      <c r="I16" s="128">
        <v>16000</v>
      </c>
      <c r="J16" s="653">
        <v>-15000</v>
      </c>
      <c r="K16" s="607">
        <v>0.0625</v>
      </c>
    </row>
    <row r="17" spans="1:11" ht="12.75" customHeight="1">
      <c r="A17" s="619">
        <v>11</v>
      </c>
      <c r="B17" s="620" t="s">
        <v>407</v>
      </c>
      <c r="C17" s="520" t="s">
        <v>734</v>
      </c>
      <c r="D17" s="720">
        <v>0</v>
      </c>
      <c r="E17" s="133">
        <v>0</v>
      </c>
      <c r="F17" s="133">
        <v>0</v>
      </c>
      <c r="G17" s="750">
        <v>57000</v>
      </c>
      <c r="H17" s="699">
        <v>57000</v>
      </c>
      <c r="I17" s="128">
        <v>30000</v>
      </c>
      <c r="J17" s="653">
        <v>27000</v>
      </c>
      <c r="K17" s="607">
        <v>1.9</v>
      </c>
    </row>
    <row r="18" spans="1:11" ht="12.75" customHeight="1">
      <c r="A18" s="619">
        <v>12</v>
      </c>
      <c r="B18" s="620" t="s">
        <v>407</v>
      </c>
      <c r="C18" s="520" t="s">
        <v>735</v>
      </c>
      <c r="D18" s="720">
        <v>0</v>
      </c>
      <c r="E18" s="133">
        <v>125000</v>
      </c>
      <c r="F18" s="133">
        <v>0</v>
      </c>
      <c r="G18" s="750">
        <v>0</v>
      </c>
      <c r="H18" s="699">
        <v>125000</v>
      </c>
      <c r="I18" s="128">
        <v>100000</v>
      </c>
      <c r="J18" s="653">
        <v>25000</v>
      </c>
      <c r="K18" s="607">
        <v>1.25</v>
      </c>
    </row>
    <row r="19" spans="1:11" ht="12.75" customHeight="1">
      <c r="A19" s="619">
        <v>13</v>
      </c>
      <c r="B19" s="620" t="s">
        <v>407</v>
      </c>
      <c r="C19" s="520" t="s">
        <v>736</v>
      </c>
      <c r="D19" s="720">
        <v>0</v>
      </c>
      <c r="E19" s="133">
        <v>96000</v>
      </c>
      <c r="F19" s="133">
        <v>0</v>
      </c>
      <c r="G19" s="750">
        <v>0</v>
      </c>
      <c r="H19" s="699">
        <v>96000</v>
      </c>
      <c r="I19" s="128">
        <v>96000</v>
      </c>
      <c r="J19" s="653">
        <v>0</v>
      </c>
      <c r="K19" s="607">
        <v>1</v>
      </c>
    </row>
    <row r="20" spans="1:11" ht="12.75" customHeight="1" thickBot="1">
      <c r="A20" s="621">
        <v>14</v>
      </c>
      <c r="B20" s="622" t="s">
        <v>407</v>
      </c>
      <c r="C20" s="525" t="s">
        <v>737</v>
      </c>
      <c r="D20" s="721">
        <v>0</v>
      </c>
      <c r="E20" s="127">
        <v>0</v>
      </c>
      <c r="F20" s="127">
        <v>160000</v>
      </c>
      <c r="G20" s="749">
        <v>0</v>
      </c>
      <c r="H20" s="700">
        <v>160000</v>
      </c>
      <c r="I20" s="365">
        <v>220000</v>
      </c>
      <c r="J20" s="654">
        <v>-60000</v>
      </c>
      <c r="K20" s="610">
        <v>0.7272727272727273</v>
      </c>
    </row>
    <row r="21" spans="1:13" ht="12.75" customHeight="1" thickBot="1" thickTop="1">
      <c r="A21" s="288"/>
      <c r="B21" s="270"/>
      <c r="C21" s="301" t="s">
        <v>40</v>
      </c>
      <c r="D21" s="732">
        <v>0</v>
      </c>
      <c r="E21" s="302">
        <v>243000</v>
      </c>
      <c r="F21" s="302">
        <v>164600</v>
      </c>
      <c r="G21" s="663">
        <v>57000</v>
      </c>
      <c r="H21" s="711">
        <v>464600</v>
      </c>
      <c r="I21" s="314">
        <v>502000</v>
      </c>
      <c r="J21" s="656">
        <v>-37400</v>
      </c>
      <c r="K21" s="611">
        <v>0.9254980079681275</v>
      </c>
      <c r="L21" s="594"/>
      <c r="M21" s="592"/>
    </row>
    <row r="22" spans="1:11" ht="12.75" customHeight="1">
      <c r="A22" s="619">
        <v>15</v>
      </c>
      <c r="B22" s="619" t="s">
        <v>411</v>
      </c>
      <c r="C22" s="520" t="s">
        <v>208</v>
      </c>
      <c r="D22" s="720">
        <v>0</v>
      </c>
      <c r="E22" s="133">
        <v>0</v>
      </c>
      <c r="F22" s="133">
        <v>50000</v>
      </c>
      <c r="G22" s="750">
        <v>0</v>
      </c>
      <c r="H22" s="699">
        <v>50000</v>
      </c>
      <c r="I22" s="128">
        <v>80000</v>
      </c>
      <c r="J22" s="653">
        <v>-30000</v>
      </c>
      <c r="K22" s="607">
        <v>0.625</v>
      </c>
    </row>
    <row r="23" spans="1:11" ht="12.75" customHeight="1">
      <c r="A23" s="619">
        <v>16</v>
      </c>
      <c r="B23" s="619" t="s">
        <v>411</v>
      </c>
      <c r="C23" s="520" t="s">
        <v>209</v>
      </c>
      <c r="D23" s="720">
        <v>0</v>
      </c>
      <c r="E23" s="133">
        <v>0</v>
      </c>
      <c r="F23" s="133">
        <v>0</v>
      </c>
      <c r="G23" s="750">
        <v>27000</v>
      </c>
      <c r="H23" s="699">
        <v>27000</v>
      </c>
      <c r="I23" s="128">
        <v>27000</v>
      </c>
      <c r="J23" s="653">
        <v>0</v>
      </c>
      <c r="K23" s="607">
        <v>1</v>
      </c>
    </row>
    <row r="24" spans="1:11" ht="12.75" customHeight="1">
      <c r="A24" s="619">
        <v>17</v>
      </c>
      <c r="B24" s="619" t="s">
        <v>411</v>
      </c>
      <c r="C24" s="527" t="s">
        <v>210</v>
      </c>
      <c r="D24" s="720">
        <v>0</v>
      </c>
      <c r="E24" s="133">
        <v>0</v>
      </c>
      <c r="F24" s="133">
        <v>70000</v>
      </c>
      <c r="G24" s="750">
        <v>0</v>
      </c>
      <c r="H24" s="699">
        <v>70000</v>
      </c>
      <c r="I24" s="128">
        <v>70000</v>
      </c>
      <c r="J24" s="653">
        <v>0</v>
      </c>
      <c r="K24" s="607">
        <v>1</v>
      </c>
    </row>
    <row r="25" spans="1:11" ht="12.75" customHeight="1">
      <c r="A25" s="619">
        <v>18</v>
      </c>
      <c r="B25" s="619" t="s">
        <v>411</v>
      </c>
      <c r="C25" s="520" t="s">
        <v>211</v>
      </c>
      <c r="D25" s="720">
        <v>0</v>
      </c>
      <c r="E25" s="133">
        <v>0</v>
      </c>
      <c r="F25" s="133">
        <v>0</v>
      </c>
      <c r="G25" s="750">
        <v>66000</v>
      </c>
      <c r="H25" s="699">
        <v>66000</v>
      </c>
      <c r="I25" s="128">
        <v>150000</v>
      </c>
      <c r="J25" s="653">
        <v>-84000</v>
      </c>
      <c r="K25" s="607">
        <v>0.44</v>
      </c>
    </row>
    <row r="26" spans="1:11" ht="12.75" customHeight="1">
      <c r="A26" s="619">
        <v>19</v>
      </c>
      <c r="B26" s="619" t="s">
        <v>411</v>
      </c>
      <c r="C26" s="520" t="s">
        <v>212</v>
      </c>
      <c r="D26" s="720">
        <v>0</v>
      </c>
      <c r="E26" s="133">
        <v>0</v>
      </c>
      <c r="F26" s="133">
        <v>0</v>
      </c>
      <c r="G26" s="750">
        <v>0</v>
      </c>
      <c r="H26" s="699">
        <v>0</v>
      </c>
      <c r="I26" s="128">
        <v>270000</v>
      </c>
      <c r="J26" s="653">
        <v>-270000</v>
      </c>
      <c r="K26" s="632" t="s">
        <v>965</v>
      </c>
    </row>
    <row r="27" spans="1:11" ht="12.75" customHeight="1">
      <c r="A27" s="619">
        <v>20</v>
      </c>
      <c r="B27" s="619" t="s">
        <v>411</v>
      </c>
      <c r="C27" s="520" t="s">
        <v>213</v>
      </c>
      <c r="D27" s="720">
        <v>0</v>
      </c>
      <c r="E27" s="133">
        <v>205000</v>
      </c>
      <c r="F27" s="133">
        <v>0</v>
      </c>
      <c r="G27" s="750">
        <v>0</v>
      </c>
      <c r="H27" s="699">
        <v>205000</v>
      </c>
      <c r="I27" s="128">
        <v>250000</v>
      </c>
      <c r="J27" s="653">
        <v>-45000</v>
      </c>
      <c r="K27" s="607">
        <v>0.82</v>
      </c>
    </row>
    <row r="28" spans="1:11" ht="12.75" customHeight="1">
      <c r="A28" s="619">
        <v>21</v>
      </c>
      <c r="B28" s="619" t="s">
        <v>411</v>
      </c>
      <c r="C28" s="528" t="s">
        <v>214</v>
      </c>
      <c r="D28" s="720">
        <v>0</v>
      </c>
      <c r="E28" s="133">
        <v>10000</v>
      </c>
      <c r="F28" s="133">
        <v>0</v>
      </c>
      <c r="G28" s="750">
        <v>0</v>
      </c>
      <c r="H28" s="699">
        <v>10000</v>
      </c>
      <c r="I28" s="128">
        <v>8649</v>
      </c>
      <c r="J28" s="653">
        <v>1351</v>
      </c>
      <c r="K28" s="607">
        <v>1.1562030292519367</v>
      </c>
    </row>
    <row r="29" spans="1:11" ht="12.75" customHeight="1">
      <c r="A29" s="619">
        <v>22</v>
      </c>
      <c r="B29" s="619" t="s">
        <v>411</v>
      </c>
      <c r="C29" s="971" t="s">
        <v>738</v>
      </c>
      <c r="D29" s="737">
        <v>5000</v>
      </c>
      <c r="E29" s="510">
        <v>0</v>
      </c>
      <c r="F29" s="510">
        <v>5000</v>
      </c>
      <c r="G29" s="1155">
        <v>0</v>
      </c>
      <c r="H29" s="716">
        <v>10000</v>
      </c>
      <c r="I29" s="1131" t="s">
        <v>80</v>
      </c>
      <c r="J29" s="1132">
        <v>10000</v>
      </c>
      <c r="K29" s="1133" t="s">
        <v>80</v>
      </c>
    </row>
    <row r="30" spans="1:11" ht="12.75" customHeight="1" thickBot="1">
      <c r="A30" s="671">
        <v>23</v>
      </c>
      <c r="B30" s="671" t="s">
        <v>411</v>
      </c>
      <c r="C30" s="1156" t="s">
        <v>739</v>
      </c>
      <c r="D30" s="901">
        <v>0</v>
      </c>
      <c r="E30" s="902">
        <v>0</v>
      </c>
      <c r="F30" s="902">
        <v>40000</v>
      </c>
      <c r="G30" s="1157">
        <v>0</v>
      </c>
      <c r="H30" s="904">
        <v>40000</v>
      </c>
      <c r="I30" s="1149" t="s">
        <v>80</v>
      </c>
      <c r="J30" s="1150">
        <v>40000</v>
      </c>
      <c r="K30" s="1151" t="s">
        <v>80</v>
      </c>
    </row>
    <row r="31" spans="1:13" ht="12.75" customHeight="1" thickBot="1" thickTop="1">
      <c r="A31" s="672"/>
      <c r="B31" s="672"/>
      <c r="C31" s="303" t="s">
        <v>40</v>
      </c>
      <c r="D31" s="725">
        <v>5000</v>
      </c>
      <c r="E31" s="299">
        <v>215000</v>
      </c>
      <c r="F31" s="299">
        <v>165000</v>
      </c>
      <c r="G31" s="686">
        <v>93000</v>
      </c>
      <c r="H31" s="704">
        <v>478000</v>
      </c>
      <c r="I31" s="300">
        <v>855649</v>
      </c>
      <c r="J31" s="602">
        <v>-377649</v>
      </c>
      <c r="K31" s="608">
        <v>0.5586402835742226</v>
      </c>
      <c r="L31" s="594"/>
      <c r="M31" s="592"/>
    </row>
    <row r="32" spans="1:11" ht="12.75" customHeight="1" thickBot="1">
      <c r="A32" s="621">
        <v>24</v>
      </c>
      <c r="B32" s="625" t="s">
        <v>415</v>
      </c>
      <c r="C32" s="646" t="s">
        <v>740</v>
      </c>
      <c r="D32" s="752">
        <v>0</v>
      </c>
      <c r="E32" s="246">
        <v>0</v>
      </c>
      <c r="F32" s="246">
        <v>0</v>
      </c>
      <c r="G32" s="654">
        <v>20000</v>
      </c>
      <c r="H32" s="740">
        <v>20000</v>
      </c>
      <c r="I32" s="365">
        <v>50000</v>
      </c>
      <c r="J32" s="654">
        <v>-30000</v>
      </c>
      <c r="K32" s="610">
        <v>0.4</v>
      </c>
    </row>
    <row r="33" spans="1:13" ht="12.75" customHeight="1" thickBot="1" thickTop="1">
      <c r="A33" s="272"/>
      <c r="B33" s="274"/>
      <c r="C33" s="304" t="s">
        <v>40</v>
      </c>
      <c r="D33" s="722">
        <v>0</v>
      </c>
      <c r="E33" s="305">
        <v>0</v>
      </c>
      <c r="F33" s="305">
        <v>0</v>
      </c>
      <c r="G33" s="662">
        <v>20000</v>
      </c>
      <c r="H33" s="701">
        <v>20000</v>
      </c>
      <c r="I33" s="497">
        <v>50000</v>
      </c>
      <c r="J33" s="601">
        <v>-30000</v>
      </c>
      <c r="K33" s="613">
        <v>0.4</v>
      </c>
      <c r="L33" s="594"/>
      <c r="M33" s="592"/>
    </row>
    <row r="34" spans="1:11" ht="12.75" customHeight="1">
      <c r="A34" s="617">
        <v>25</v>
      </c>
      <c r="B34" s="626" t="s">
        <v>741</v>
      </c>
      <c r="C34" s="524" t="s">
        <v>742</v>
      </c>
      <c r="D34" s="723">
        <v>0</v>
      </c>
      <c r="E34" s="145">
        <v>0</v>
      </c>
      <c r="F34" s="145">
        <v>8000</v>
      </c>
      <c r="G34" s="748">
        <v>0</v>
      </c>
      <c r="H34" s="748">
        <v>8000</v>
      </c>
      <c r="I34" s="209">
        <v>8000</v>
      </c>
      <c r="J34" s="657">
        <v>0</v>
      </c>
      <c r="K34" s="609">
        <v>1</v>
      </c>
    </row>
    <row r="35" spans="1:11" ht="12.75" customHeight="1" thickBot="1">
      <c r="A35" s="621">
        <v>26</v>
      </c>
      <c r="B35" s="627" t="s">
        <v>741</v>
      </c>
      <c r="C35" s="525" t="s">
        <v>217</v>
      </c>
      <c r="D35" s="721">
        <v>0</v>
      </c>
      <c r="E35" s="127">
        <v>0</v>
      </c>
      <c r="F35" s="127">
        <v>0</v>
      </c>
      <c r="G35" s="749">
        <v>14500</v>
      </c>
      <c r="H35" s="749">
        <v>14500</v>
      </c>
      <c r="I35" s="150">
        <v>17000</v>
      </c>
      <c r="J35" s="658">
        <v>-2500</v>
      </c>
      <c r="K35" s="612">
        <v>0.8529411764705882</v>
      </c>
    </row>
    <row r="36" spans="1:13" ht="12.75" customHeight="1" thickBot="1" thickTop="1">
      <c r="A36" s="288"/>
      <c r="B36" s="593"/>
      <c r="C36" s="304" t="s">
        <v>40</v>
      </c>
      <c r="D36" s="722">
        <v>0</v>
      </c>
      <c r="E36" s="305">
        <v>0</v>
      </c>
      <c r="F36" s="305">
        <v>8000</v>
      </c>
      <c r="G36" s="662">
        <v>14500</v>
      </c>
      <c r="H36" s="701">
        <v>22500</v>
      </c>
      <c r="I36" s="300">
        <v>25000</v>
      </c>
      <c r="J36" s="602">
        <v>-2500</v>
      </c>
      <c r="K36" s="608">
        <v>0.9</v>
      </c>
      <c r="L36" s="594"/>
      <c r="M36" s="592"/>
    </row>
    <row r="37" spans="1:11" ht="12.75" customHeight="1">
      <c r="A37" s="619">
        <v>27</v>
      </c>
      <c r="B37" s="624" t="s">
        <v>419</v>
      </c>
      <c r="C37" s="520" t="s">
        <v>743</v>
      </c>
      <c r="D37" s="720">
        <v>0</v>
      </c>
      <c r="E37" s="133">
        <v>0</v>
      </c>
      <c r="F37" s="133">
        <v>0</v>
      </c>
      <c r="G37" s="750">
        <v>25000</v>
      </c>
      <c r="H37" s="699">
        <v>25000</v>
      </c>
      <c r="I37" s="128">
        <v>40000</v>
      </c>
      <c r="J37" s="653">
        <v>-15000</v>
      </c>
      <c r="K37" s="607">
        <v>0.625</v>
      </c>
    </row>
    <row r="38" spans="1:11" ht="12.75" customHeight="1" thickBot="1">
      <c r="A38" s="621">
        <v>28</v>
      </c>
      <c r="B38" s="621" t="s">
        <v>419</v>
      </c>
      <c r="C38" s="1056" t="s">
        <v>942</v>
      </c>
      <c r="D38" s="721">
        <v>0</v>
      </c>
      <c r="E38" s="127">
        <v>0</v>
      </c>
      <c r="F38" s="127">
        <v>0</v>
      </c>
      <c r="G38" s="749">
        <v>35000</v>
      </c>
      <c r="H38" s="700">
        <v>35000</v>
      </c>
      <c r="I38" s="365">
        <v>40000</v>
      </c>
      <c r="J38" s="654">
        <v>-5000</v>
      </c>
      <c r="K38" s="610">
        <v>0.875</v>
      </c>
    </row>
    <row r="39" spans="1:13" ht="12.75" customHeight="1" thickBot="1" thickTop="1">
      <c r="A39" s="288"/>
      <c r="B39" s="288"/>
      <c r="C39" s="309" t="s">
        <v>40</v>
      </c>
      <c r="D39" s="729">
        <v>0</v>
      </c>
      <c r="E39" s="310">
        <v>0</v>
      </c>
      <c r="F39" s="310">
        <v>0</v>
      </c>
      <c r="G39" s="601">
        <v>60000</v>
      </c>
      <c r="H39" s="708">
        <v>60000</v>
      </c>
      <c r="I39" s="497">
        <v>80000</v>
      </c>
      <c r="J39" s="601">
        <v>-20000</v>
      </c>
      <c r="K39" s="613">
        <v>0.75</v>
      </c>
      <c r="L39" s="594"/>
      <c r="M39" s="592"/>
    </row>
    <row r="40" spans="1:11" ht="12.75" customHeight="1">
      <c r="A40" s="617">
        <v>29</v>
      </c>
      <c r="B40" s="617" t="s">
        <v>744</v>
      </c>
      <c r="C40" s="526" t="s">
        <v>745</v>
      </c>
      <c r="D40" s="723">
        <v>0</v>
      </c>
      <c r="E40" s="145">
        <v>0</v>
      </c>
      <c r="F40" s="145">
        <v>0</v>
      </c>
      <c r="G40" s="748">
        <v>15000</v>
      </c>
      <c r="H40" s="702">
        <v>15000</v>
      </c>
      <c r="I40" s="147">
        <v>10000</v>
      </c>
      <c r="J40" s="655">
        <v>5000</v>
      </c>
      <c r="K40" s="606">
        <v>1.5</v>
      </c>
    </row>
    <row r="41" spans="1:11" ht="12.75" customHeight="1" thickBot="1">
      <c r="A41" s="621">
        <v>30</v>
      </c>
      <c r="B41" s="621" t="s">
        <v>744</v>
      </c>
      <c r="C41" s="525" t="s">
        <v>746</v>
      </c>
      <c r="D41" s="721">
        <v>0</v>
      </c>
      <c r="E41" s="127">
        <v>0</v>
      </c>
      <c r="F41" s="127">
        <v>15000</v>
      </c>
      <c r="G41" s="749">
        <v>0</v>
      </c>
      <c r="H41" s="700">
        <v>15000</v>
      </c>
      <c r="I41" s="365">
        <v>15000</v>
      </c>
      <c r="J41" s="654">
        <v>0</v>
      </c>
      <c r="K41" s="610">
        <v>1</v>
      </c>
    </row>
    <row r="42" spans="1:13" ht="12.75" customHeight="1" thickBot="1" thickTop="1">
      <c r="A42" s="288"/>
      <c r="B42" s="274"/>
      <c r="C42" s="309" t="s">
        <v>40</v>
      </c>
      <c r="D42" s="729">
        <v>0</v>
      </c>
      <c r="E42" s="310">
        <v>0</v>
      </c>
      <c r="F42" s="310">
        <v>15000</v>
      </c>
      <c r="G42" s="601">
        <v>15000</v>
      </c>
      <c r="H42" s="708">
        <v>30000</v>
      </c>
      <c r="I42" s="497">
        <v>25000</v>
      </c>
      <c r="J42" s="601">
        <v>5000</v>
      </c>
      <c r="K42" s="613">
        <v>1.2</v>
      </c>
      <c r="L42" s="594"/>
      <c r="M42" s="592"/>
    </row>
    <row r="43" spans="1:11" ht="12.75" customHeight="1">
      <c r="A43" s="617">
        <v>31</v>
      </c>
      <c r="B43" s="623" t="s">
        <v>747</v>
      </c>
      <c r="C43" s="524" t="s">
        <v>748</v>
      </c>
      <c r="D43" s="723">
        <v>0</v>
      </c>
      <c r="E43" s="145">
        <v>13500</v>
      </c>
      <c r="F43" s="145">
        <v>0</v>
      </c>
      <c r="G43" s="748">
        <v>0</v>
      </c>
      <c r="H43" s="702">
        <v>13500</v>
      </c>
      <c r="I43" s="147">
        <v>13000</v>
      </c>
      <c r="J43" s="655">
        <v>500</v>
      </c>
      <c r="K43" s="606">
        <v>1.0384615384615385</v>
      </c>
    </row>
    <row r="44" spans="1:11" ht="12.75" customHeight="1">
      <c r="A44" s="619">
        <v>32</v>
      </c>
      <c r="B44" s="619" t="s">
        <v>747</v>
      </c>
      <c r="C44" s="520" t="s">
        <v>749</v>
      </c>
      <c r="D44" s="720">
        <v>0</v>
      </c>
      <c r="E44" s="133">
        <v>0</v>
      </c>
      <c r="F44" s="133">
        <v>25000</v>
      </c>
      <c r="G44" s="750">
        <v>0</v>
      </c>
      <c r="H44" s="699">
        <v>25000</v>
      </c>
      <c r="I44" s="128">
        <v>35000</v>
      </c>
      <c r="J44" s="653">
        <v>-10000</v>
      </c>
      <c r="K44" s="607">
        <v>0.7142857142857143</v>
      </c>
    </row>
    <row r="45" spans="1:11" ht="12.75" customHeight="1" thickBot="1">
      <c r="A45" s="621">
        <v>33</v>
      </c>
      <c r="B45" s="621" t="s">
        <v>747</v>
      </c>
      <c r="C45" s="525" t="s">
        <v>219</v>
      </c>
      <c r="D45" s="721">
        <v>0</v>
      </c>
      <c r="E45" s="127">
        <v>0</v>
      </c>
      <c r="F45" s="127">
        <v>0</v>
      </c>
      <c r="G45" s="749">
        <v>35000</v>
      </c>
      <c r="H45" s="700">
        <v>35000</v>
      </c>
      <c r="I45" s="365">
        <v>0</v>
      </c>
      <c r="J45" s="654">
        <v>35000</v>
      </c>
      <c r="K45" s="1166" t="s">
        <v>964</v>
      </c>
    </row>
    <row r="46" spans="1:13" ht="12.75" customHeight="1" thickBot="1" thickTop="1">
      <c r="A46" s="272"/>
      <c r="B46" s="274"/>
      <c r="C46" s="309" t="s">
        <v>40</v>
      </c>
      <c r="D46" s="729">
        <v>0</v>
      </c>
      <c r="E46" s="310">
        <v>13500</v>
      </c>
      <c r="F46" s="310">
        <v>25000</v>
      </c>
      <c r="G46" s="601">
        <v>35000</v>
      </c>
      <c r="H46" s="708">
        <v>73500</v>
      </c>
      <c r="I46" s="497">
        <v>48000</v>
      </c>
      <c r="J46" s="601">
        <v>25500</v>
      </c>
      <c r="K46" s="613">
        <v>1.53125</v>
      </c>
      <c r="L46" s="594"/>
      <c r="M46" s="592"/>
    </row>
    <row r="47" spans="1:16" ht="12.75" customHeight="1" thickBot="1">
      <c r="A47" s="583"/>
      <c r="B47" s="311"/>
      <c r="C47" s="309" t="s">
        <v>427</v>
      </c>
      <c r="D47" s="734">
        <v>85000</v>
      </c>
      <c r="E47" s="308">
        <v>803717</v>
      </c>
      <c r="F47" s="308">
        <v>1036069</v>
      </c>
      <c r="G47" s="656">
        <v>505259</v>
      </c>
      <c r="H47" s="674">
        <v>2430045</v>
      </c>
      <c r="I47" s="314">
        <v>2924581</v>
      </c>
      <c r="J47" s="656">
        <v>-494536</v>
      </c>
      <c r="K47" s="611">
        <v>0.8309036405556899</v>
      </c>
      <c r="L47" s="594"/>
      <c r="M47" s="592"/>
      <c r="P47" s="815"/>
    </row>
    <row r="48" spans="1:13" ht="12.75" customHeight="1">
      <c r="A48" s="618">
        <v>34</v>
      </c>
      <c r="B48" s="619" t="s">
        <v>428</v>
      </c>
      <c r="C48" s="665" t="s">
        <v>222</v>
      </c>
      <c r="D48" s="726">
        <v>0</v>
      </c>
      <c r="E48" s="604">
        <v>0</v>
      </c>
      <c r="F48" s="604">
        <v>25000</v>
      </c>
      <c r="G48" s="655">
        <v>0</v>
      </c>
      <c r="H48" s="705">
        <v>25000</v>
      </c>
      <c r="I48" s="147">
        <v>35000</v>
      </c>
      <c r="J48" s="655">
        <v>-10000</v>
      </c>
      <c r="K48" s="606">
        <v>0.7142857142857143</v>
      </c>
      <c r="L48" s="594"/>
      <c r="M48" s="592"/>
    </row>
    <row r="49" spans="1:13" ht="12.75" customHeight="1">
      <c r="A49" s="620">
        <v>35</v>
      </c>
      <c r="B49" s="619" t="s">
        <v>428</v>
      </c>
      <c r="C49" s="520" t="s">
        <v>223</v>
      </c>
      <c r="D49" s="779">
        <v>0</v>
      </c>
      <c r="E49" s="144">
        <v>34000</v>
      </c>
      <c r="F49" s="144">
        <v>0</v>
      </c>
      <c r="G49" s="653">
        <v>0</v>
      </c>
      <c r="H49" s="780">
        <v>34000</v>
      </c>
      <c r="I49" s="128">
        <v>34000</v>
      </c>
      <c r="J49" s="653">
        <v>0</v>
      </c>
      <c r="K49" s="607">
        <v>1</v>
      </c>
      <c r="L49" s="594"/>
      <c r="M49" s="592"/>
    </row>
    <row r="50" spans="1:13" ht="12.75" customHeight="1">
      <c r="A50" s="620">
        <v>36</v>
      </c>
      <c r="B50" s="619" t="s">
        <v>428</v>
      </c>
      <c r="C50" s="520" t="s">
        <v>224</v>
      </c>
      <c r="D50" s="779">
        <v>0</v>
      </c>
      <c r="E50" s="144">
        <v>39640</v>
      </c>
      <c r="F50" s="144">
        <v>0</v>
      </c>
      <c r="G50" s="653">
        <v>0</v>
      </c>
      <c r="H50" s="780">
        <v>39640</v>
      </c>
      <c r="I50" s="128">
        <v>37200</v>
      </c>
      <c r="J50" s="653">
        <v>2440</v>
      </c>
      <c r="K50" s="607">
        <v>1.0655913978494624</v>
      </c>
      <c r="L50" s="594"/>
      <c r="M50" s="592"/>
    </row>
    <row r="51" spans="1:13" ht="12.75" customHeight="1">
      <c r="A51" s="620">
        <v>37</v>
      </c>
      <c r="B51" s="619" t="s">
        <v>428</v>
      </c>
      <c r="C51" s="520" t="s">
        <v>225</v>
      </c>
      <c r="D51" s="779">
        <v>11000</v>
      </c>
      <c r="E51" s="144">
        <v>63000</v>
      </c>
      <c r="F51" s="144">
        <v>0</v>
      </c>
      <c r="G51" s="653">
        <v>0</v>
      </c>
      <c r="H51" s="780">
        <v>74000</v>
      </c>
      <c r="I51" s="128">
        <v>70000</v>
      </c>
      <c r="J51" s="653">
        <v>4000</v>
      </c>
      <c r="K51" s="607">
        <v>1.0571428571428572</v>
      </c>
      <c r="L51" s="594"/>
      <c r="M51" s="592"/>
    </row>
    <row r="52" spans="1:11" ht="12.75" customHeight="1">
      <c r="A52" s="620">
        <v>38</v>
      </c>
      <c r="B52" s="619" t="s">
        <v>428</v>
      </c>
      <c r="C52" s="520" t="s">
        <v>750</v>
      </c>
      <c r="D52" s="720">
        <v>0</v>
      </c>
      <c r="E52" s="133">
        <v>220000</v>
      </c>
      <c r="F52" s="133">
        <v>0</v>
      </c>
      <c r="G52" s="750">
        <v>0</v>
      </c>
      <c r="H52" s="699">
        <v>220000</v>
      </c>
      <c r="I52" s="128">
        <v>160000</v>
      </c>
      <c r="J52" s="653">
        <v>60000</v>
      </c>
      <c r="K52" s="607">
        <v>1.375</v>
      </c>
    </row>
    <row r="53" spans="1:11" ht="12.75" customHeight="1">
      <c r="A53" s="620">
        <v>39</v>
      </c>
      <c r="B53" s="619" t="s">
        <v>428</v>
      </c>
      <c r="C53" s="520" t="s">
        <v>751</v>
      </c>
      <c r="D53" s="720">
        <v>0</v>
      </c>
      <c r="E53" s="133">
        <v>0</v>
      </c>
      <c r="F53" s="133">
        <v>0</v>
      </c>
      <c r="G53" s="750">
        <v>120000</v>
      </c>
      <c r="H53" s="699">
        <v>120000</v>
      </c>
      <c r="I53" s="128">
        <v>120000</v>
      </c>
      <c r="J53" s="653">
        <v>0</v>
      </c>
      <c r="K53" s="607">
        <v>1</v>
      </c>
    </row>
    <row r="54" spans="1:11" ht="12.75" customHeight="1">
      <c r="A54" s="619">
        <v>40</v>
      </c>
      <c r="B54" s="619" t="s">
        <v>428</v>
      </c>
      <c r="C54" s="520" t="s">
        <v>752</v>
      </c>
      <c r="D54" s="720">
        <v>0</v>
      </c>
      <c r="E54" s="133">
        <v>0</v>
      </c>
      <c r="F54" s="133">
        <v>140000</v>
      </c>
      <c r="G54" s="750">
        <v>0</v>
      </c>
      <c r="H54" s="699">
        <v>140000</v>
      </c>
      <c r="I54" s="128">
        <v>140000</v>
      </c>
      <c r="J54" s="653">
        <v>0</v>
      </c>
      <c r="K54" s="607">
        <v>1</v>
      </c>
    </row>
    <row r="55" spans="1:11" ht="12.75" customHeight="1">
      <c r="A55" s="619">
        <v>41</v>
      </c>
      <c r="B55" s="619" t="s">
        <v>428</v>
      </c>
      <c r="C55" s="520" t="s">
        <v>753</v>
      </c>
      <c r="D55" s="720">
        <v>0</v>
      </c>
      <c r="E55" s="133">
        <v>0</v>
      </c>
      <c r="F55" s="133">
        <v>0</v>
      </c>
      <c r="G55" s="750">
        <v>7000</v>
      </c>
      <c r="H55" s="699">
        <v>7000</v>
      </c>
      <c r="I55" s="128">
        <v>17000</v>
      </c>
      <c r="J55" s="653">
        <v>-10000</v>
      </c>
      <c r="K55" s="607">
        <v>0.4117647058823529</v>
      </c>
    </row>
    <row r="56" spans="1:11" ht="12.75" customHeight="1">
      <c r="A56" s="619">
        <v>42</v>
      </c>
      <c r="B56" s="619" t="s">
        <v>428</v>
      </c>
      <c r="C56" s="520" t="s">
        <v>754</v>
      </c>
      <c r="D56" s="720">
        <v>0</v>
      </c>
      <c r="E56" s="133">
        <v>0</v>
      </c>
      <c r="F56" s="133">
        <v>18000</v>
      </c>
      <c r="G56" s="750">
        <v>0</v>
      </c>
      <c r="H56" s="699">
        <v>18000</v>
      </c>
      <c r="I56" s="128">
        <v>16000</v>
      </c>
      <c r="J56" s="653">
        <v>2000</v>
      </c>
      <c r="K56" s="607">
        <v>1.125</v>
      </c>
    </row>
    <row r="57" spans="1:11" ht="12.75" customHeight="1">
      <c r="A57" s="619">
        <v>43</v>
      </c>
      <c r="B57" s="619" t="s">
        <v>428</v>
      </c>
      <c r="C57" s="520" t="s">
        <v>755</v>
      </c>
      <c r="D57" s="720">
        <v>0</v>
      </c>
      <c r="E57" s="133">
        <v>0</v>
      </c>
      <c r="F57" s="133">
        <v>0</v>
      </c>
      <c r="G57" s="750">
        <v>35000</v>
      </c>
      <c r="H57" s="699">
        <v>35000</v>
      </c>
      <c r="I57" s="128">
        <v>35000</v>
      </c>
      <c r="J57" s="653">
        <v>0</v>
      </c>
      <c r="K57" s="607">
        <v>1</v>
      </c>
    </row>
    <row r="58" spans="1:11" ht="12.75" customHeight="1">
      <c r="A58" s="619">
        <v>44</v>
      </c>
      <c r="B58" s="619" t="s">
        <v>428</v>
      </c>
      <c r="C58" s="520" t="s">
        <v>756</v>
      </c>
      <c r="D58" s="720">
        <v>0</v>
      </c>
      <c r="E58" s="133">
        <v>0</v>
      </c>
      <c r="F58" s="133">
        <v>0</v>
      </c>
      <c r="G58" s="750">
        <v>150000</v>
      </c>
      <c r="H58" s="699">
        <v>150000</v>
      </c>
      <c r="I58" s="128">
        <v>150000</v>
      </c>
      <c r="J58" s="653">
        <v>0</v>
      </c>
      <c r="K58" s="607">
        <v>1</v>
      </c>
    </row>
    <row r="59" spans="1:11" ht="12.75" customHeight="1">
      <c r="A59" s="619">
        <v>45</v>
      </c>
      <c r="B59" s="619" t="s">
        <v>428</v>
      </c>
      <c r="C59" s="520" t="s">
        <v>757</v>
      </c>
      <c r="D59" s="720">
        <v>0</v>
      </c>
      <c r="E59" s="133">
        <v>0</v>
      </c>
      <c r="F59" s="133">
        <v>100000</v>
      </c>
      <c r="G59" s="750">
        <v>0</v>
      </c>
      <c r="H59" s="699">
        <v>100000</v>
      </c>
      <c r="I59" s="128">
        <v>100000</v>
      </c>
      <c r="J59" s="653">
        <v>0</v>
      </c>
      <c r="K59" s="607">
        <v>1</v>
      </c>
    </row>
    <row r="60" spans="1:11" ht="12.75" customHeight="1">
      <c r="A60" s="619">
        <v>46</v>
      </c>
      <c r="B60" s="619" t="s">
        <v>428</v>
      </c>
      <c r="C60" s="520" t="s">
        <v>758</v>
      </c>
      <c r="D60" s="720">
        <v>0</v>
      </c>
      <c r="E60" s="133">
        <v>0</v>
      </c>
      <c r="F60" s="133">
        <v>0</v>
      </c>
      <c r="G60" s="750">
        <v>30000</v>
      </c>
      <c r="H60" s="699">
        <v>30000</v>
      </c>
      <c r="I60" s="128">
        <v>30000</v>
      </c>
      <c r="J60" s="653">
        <v>0</v>
      </c>
      <c r="K60" s="607">
        <v>1</v>
      </c>
    </row>
    <row r="61" spans="1:11" ht="12.75" customHeight="1">
      <c r="A61" s="619">
        <v>47</v>
      </c>
      <c r="B61" s="619" t="s">
        <v>428</v>
      </c>
      <c r="C61" s="520" t="s">
        <v>759</v>
      </c>
      <c r="D61" s="720">
        <v>0</v>
      </c>
      <c r="E61" s="133">
        <v>8000</v>
      </c>
      <c r="F61" s="133">
        <v>0</v>
      </c>
      <c r="G61" s="750">
        <v>0</v>
      </c>
      <c r="H61" s="699">
        <v>8000</v>
      </c>
      <c r="I61" s="128">
        <v>8000</v>
      </c>
      <c r="J61" s="653">
        <v>0</v>
      </c>
      <c r="K61" s="607">
        <v>1</v>
      </c>
    </row>
    <row r="62" spans="1:11" ht="12.75" customHeight="1">
      <c r="A62" s="619">
        <v>48</v>
      </c>
      <c r="B62" s="619" t="s">
        <v>428</v>
      </c>
      <c r="C62" s="520" t="s">
        <v>295</v>
      </c>
      <c r="D62" s="720">
        <v>0</v>
      </c>
      <c r="E62" s="133">
        <v>0</v>
      </c>
      <c r="F62" s="133">
        <v>0</v>
      </c>
      <c r="G62" s="750">
        <v>22100</v>
      </c>
      <c r="H62" s="699">
        <v>22100</v>
      </c>
      <c r="I62" s="128">
        <v>23000</v>
      </c>
      <c r="J62" s="653">
        <v>-900</v>
      </c>
      <c r="K62" s="607">
        <v>0.9608695652173913</v>
      </c>
    </row>
    <row r="63" spans="1:11" ht="12.75" customHeight="1">
      <c r="A63" s="619">
        <v>49</v>
      </c>
      <c r="B63" s="619" t="s">
        <v>428</v>
      </c>
      <c r="C63" s="520" t="s">
        <v>760</v>
      </c>
      <c r="D63" s="720">
        <v>0</v>
      </c>
      <c r="E63" s="133">
        <v>4800</v>
      </c>
      <c r="F63" s="133">
        <v>0</v>
      </c>
      <c r="G63" s="750">
        <v>0</v>
      </c>
      <c r="H63" s="699">
        <v>4800</v>
      </c>
      <c r="I63" s="128">
        <v>8600</v>
      </c>
      <c r="J63" s="653">
        <v>-3800</v>
      </c>
      <c r="K63" s="607">
        <v>0.5581395348837209</v>
      </c>
    </row>
    <row r="64" spans="1:11" ht="12.75" customHeight="1">
      <c r="A64" s="619">
        <v>50</v>
      </c>
      <c r="B64" s="619" t="s">
        <v>428</v>
      </c>
      <c r="C64" s="520" t="s">
        <v>226</v>
      </c>
      <c r="D64" s="720">
        <v>0</v>
      </c>
      <c r="E64" s="133">
        <v>0</v>
      </c>
      <c r="F64" s="133">
        <v>8000</v>
      </c>
      <c r="G64" s="750">
        <v>0</v>
      </c>
      <c r="H64" s="699">
        <v>8000</v>
      </c>
      <c r="I64" s="128">
        <v>10000</v>
      </c>
      <c r="J64" s="653">
        <v>-2000</v>
      </c>
      <c r="K64" s="607">
        <v>0.8</v>
      </c>
    </row>
    <row r="65" spans="1:11" ht="12.75" customHeight="1">
      <c r="A65" s="619">
        <v>51</v>
      </c>
      <c r="B65" s="619" t="s">
        <v>428</v>
      </c>
      <c r="C65" s="520" t="s">
        <v>227</v>
      </c>
      <c r="D65" s="720">
        <v>0</v>
      </c>
      <c r="E65" s="133">
        <v>0</v>
      </c>
      <c r="F65" s="133">
        <v>0</v>
      </c>
      <c r="G65" s="750">
        <v>9000</v>
      </c>
      <c r="H65" s="699">
        <v>9000</v>
      </c>
      <c r="I65" s="128">
        <v>0</v>
      </c>
      <c r="J65" s="653">
        <v>9000</v>
      </c>
      <c r="K65" s="632" t="s">
        <v>80</v>
      </c>
    </row>
    <row r="66" spans="1:11" ht="12.75" customHeight="1">
      <c r="A66" s="619">
        <v>52</v>
      </c>
      <c r="B66" s="619" t="s">
        <v>428</v>
      </c>
      <c r="C66" s="520" t="s">
        <v>761</v>
      </c>
      <c r="D66" s="720">
        <v>13356</v>
      </c>
      <c r="E66" s="133">
        <v>0</v>
      </c>
      <c r="F66" s="133">
        <v>0</v>
      </c>
      <c r="G66" s="750">
        <v>0</v>
      </c>
      <c r="H66" s="699">
        <v>13356</v>
      </c>
      <c r="I66" s="128">
        <v>13132</v>
      </c>
      <c r="J66" s="653">
        <v>224</v>
      </c>
      <c r="K66" s="607">
        <v>1.0170575692963753</v>
      </c>
    </row>
    <row r="67" spans="1:11" ht="12.75" customHeight="1">
      <c r="A67" s="619">
        <v>53</v>
      </c>
      <c r="B67" s="619" t="s">
        <v>428</v>
      </c>
      <c r="C67" s="520" t="s">
        <v>228</v>
      </c>
      <c r="D67" s="720">
        <v>0</v>
      </c>
      <c r="E67" s="133">
        <v>0</v>
      </c>
      <c r="F67" s="133">
        <v>0</v>
      </c>
      <c r="G67" s="750">
        <v>8300</v>
      </c>
      <c r="H67" s="699">
        <v>8300</v>
      </c>
      <c r="I67" s="128">
        <v>8000</v>
      </c>
      <c r="J67" s="653">
        <v>300</v>
      </c>
      <c r="K67" s="607">
        <v>1.0375</v>
      </c>
    </row>
    <row r="68" spans="1:11" ht="12.75" customHeight="1">
      <c r="A68" s="619">
        <v>54</v>
      </c>
      <c r="B68" s="619" t="s">
        <v>428</v>
      </c>
      <c r="C68" s="520" t="s">
        <v>762</v>
      </c>
      <c r="D68" s="720">
        <v>0</v>
      </c>
      <c r="E68" s="133">
        <v>16700</v>
      </c>
      <c r="F68" s="133">
        <v>0</v>
      </c>
      <c r="G68" s="750">
        <v>0</v>
      </c>
      <c r="H68" s="699">
        <v>16700</v>
      </c>
      <c r="I68" s="128">
        <v>19500</v>
      </c>
      <c r="J68" s="653">
        <v>-2800</v>
      </c>
      <c r="K68" s="607">
        <v>0.8564102564102564</v>
      </c>
    </row>
    <row r="69" spans="1:11" ht="12.75" customHeight="1">
      <c r="A69" s="619">
        <v>55</v>
      </c>
      <c r="B69" s="619" t="s">
        <v>428</v>
      </c>
      <c r="C69" s="520" t="s">
        <v>763</v>
      </c>
      <c r="D69" s="720">
        <v>70000</v>
      </c>
      <c r="E69" s="133">
        <v>70000</v>
      </c>
      <c r="F69" s="133">
        <v>95000</v>
      </c>
      <c r="G69" s="750">
        <v>90000</v>
      </c>
      <c r="H69" s="699">
        <v>325000</v>
      </c>
      <c r="I69" s="128">
        <v>300000</v>
      </c>
      <c r="J69" s="653">
        <v>25000</v>
      </c>
      <c r="K69" s="607">
        <v>1.0833333333333333</v>
      </c>
    </row>
    <row r="70" spans="1:11" ht="12.75" customHeight="1">
      <c r="A70" s="619">
        <v>56</v>
      </c>
      <c r="B70" s="619" t="s">
        <v>428</v>
      </c>
      <c r="C70" s="520" t="s">
        <v>764</v>
      </c>
      <c r="D70" s="720">
        <v>8000</v>
      </c>
      <c r="E70" s="133">
        <v>11000</v>
      </c>
      <c r="F70" s="133">
        <v>10000</v>
      </c>
      <c r="G70" s="750">
        <v>7000</v>
      </c>
      <c r="H70" s="699">
        <v>36000</v>
      </c>
      <c r="I70" s="128">
        <v>15000</v>
      </c>
      <c r="J70" s="653">
        <v>21000</v>
      </c>
      <c r="K70" s="607">
        <v>2.4</v>
      </c>
    </row>
    <row r="71" spans="1:11" ht="12.75" customHeight="1">
      <c r="A71" s="619">
        <v>57</v>
      </c>
      <c r="B71" s="619" t="s">
        <v>428</v>
      </c>
      <c r="C71" s="665" t="s">
        <v>765</v>
      </c>
      <c r="D71" s="720">
        <v>0</v>
      </c>
      <c r="E71" s="133">
        <v>0</v>
      </c>
      <c r="F71" s="133">
        <v>0</v>
      </c>
      <c r="G71" s="750">
        <v>0</v>
      </c>
      <c r="H71" s="699">
        <v>0</v>
      </c>
      <c r="I71" s="128">
        <v>105000</v>
      </c>
      <c r="J71" s="653">
        <v>-105000</v>
      </c>
      <c r="K71" s="632" t="s">
        <v>964</v>
      </c>
    </row>
    <row r="72" spans="1:11" ht="12.75" customHeight="1">
      <c r="A72" s="619">
        <v>58</v>
      </c>
      <c r="B72" s="619" t="s">
        <v>428</v>
      </c>
      <c r="C72" s="665" t="s">
        <v>970</v>
      </c>
      <c r="D72" s="720">
        <v>0</v>
      </c>
      <c r="E72" s="133">
        <v>80000</v>
      </c>
      <c r="F72" s="133">
        <v>0</v>
      </c>
      <c r="G72" s="750">
        <v>0</v>
      </c>
      <c r="H72" s="699">
        <v>80000</v>
      </c>
      <c r="I72" s="128">
        <v>60000</v>
      </c>
      <c r="J72" s="653">
        <v>20000</v>
      </c>
      <c r="K72" s="607">
        <v>1.3333333333333333</v>
      </c>
    </row>
    <row r="73" spans="1:11" ht="12.75" customHeight="1" thickBot="1">
      <c r="A73" s="621">
        <v>59</v>
      </c>
      <c r="B73" s="621" t="s">
        <v>428</v>
      </c>
      <c r="C73" s="666" t="s">
        <v>766</v>
      </c>
      <c r="D73" s="721">
        <v>0</v>
      </c>
      <c r="E73" s="127">
        <v>3900</v>
      </c>
      <c r="F73" s="127">
        <v>7000</v>
      </c>
      <c r="G73" s="749">
        <v>0</v>
      </c>
      <c r="H73" s="700">
        <v>10900</v>
      </c>
      <c r="I73" s="365">
        <v>11400</v>
      </c>
      <c r="J73" s="654">
        <v>-500</v>
      </c>
      <c r="K73" s="610">
        <v>0.956140350877193</v>
      </c>
    </row>
    <row r="74" spans="1:13" ht="12.75" customHeight="1" thickBot="1" thickTop="1">
      <c r="A74" s="679"/>
      <c r="B74" s="274"/>
      <c r="C74" s="304" t="s">
        <v>40</v>
      </c>
      <c r="D74" s="722">
        <v>102356</v>
      </c>
      <c r="E74" s="305">
        <v>551040</v>
      </c>
      <c r="F74" s="305">
        <v>403000</v>
      </c>
      <c r="G74" s="662">
        <v>478400</v>
      </c>
      <c r="H74" s="701">
        <v>1534796</v>
      </c>
      <c r="I74" s="497">
        <v>1525832</v>
      </c>
      <c r="J74" s="601">
        <v>8964</v>
      </c>
      <c r="K74" s="613">
        <v>1.0058748276350213</v>
      </c>
      <c r="L74" s="594"/>
      <c r="M74" s="592"/>
    </row>
    <row r="75" spans="1:11" ht="12.75" customHeight="1">
      <c r="A75" s="675">
        <v>60</v>
      </c>
      <c r="B75" s="619" t="s">
        <v>440</v>
      </c>
      <c r="C75" s="1158" t="s">
        <v>767</v>
      </c>
      <c r="D75" s="1159">
        <v>0</v>
      </c>
      <c r="E75" s="1160">
        <v>0</v>
      </c>
      <c r="F75" s="1160">
        <v>0</v>
      </c>
      <c r="G75" s="1161">
        <v>0</v>
      </c>
      <c r="H75" s="1162">
        <v>0</v>
      </c>
      <c r="I75" s="128">
        <v>3850</v>
      </c>
      <c r="J75" s="128">
        <v>-3850</v>
      </c>
      <c r="K75" s="632" t="s">
        <v>80</v>
      </c>
    </row>
    <row r="76" spans="1:11" ht="12.75" customHeight="1">
      <c r="A76" s="619">
        <v>61</v>
      </c>
      <c r="B76" s="619" t="s">
        <v>440</v>
      </c>
      <c r="C76" s="520" t="s">
        <v>236</v>
      </c>
      <c r="D76" s="720">
        <v>9000</v>
      </c>
      <c r="E76" s="133">
        <v>0</v>
      </c>
      <c r="F76" s="133">
        <v>0</v>
      </c>
      <c r="G76" s="750">
        <v>0</v>
      </c>
      <c r="H76" s="699">
        <v>9000</v>
      </c>
      <c r="I76" s="128">
        <v>9000</v>
      </c>
      <c r="J76" s="653">
        <v>0</v>
      </c>
      <c r="K76" s="607">
        <v>1</v>
      </c>
    </row>
    <row r="77" spans="1:11" ht="12.75" customHeight="1">
      <c r="A77" s="619">
        <v>62</v>
      </c>
      <c r="B77" s="619" t="s">
        <v>440</v>
      </c>
      <c r="C77" s="520" t="s">
        <v>768</v>
      </c>
      <c r="D77" s="720">
        <v>0</v>
      </c>
      <c r="E77" s="133">
        <v>0</v>
      </c>
      <c r="F77" s="133">
        <v>0</v>
      </c>
      <c r="G77" s="750">
        <v>10000</v>
      </c>
      <c r="H77" s="699">
        <v>10000</v>
      </c>
      <c r="I77" s="128">
        <v>0</v>
      </c>
      <c r="J77" s="653">
        <v>10000</v>
      </c>
      <c r="K77" s="632" t="s">
        <v>80</v>
      </c>
    </row>
    <row r="78" spans="1:11" ht="12.75" customHeight="1" thickBot="1">
      <c r="A78" s="621">
        <v>63</v>
      </c>
      <c r="B78" s="621" t="s">
        <v>440</v>
      </c>
      <c r="C78" s="525" t="s">
        <v>237</v>
      </c>
      <c r="D78" s="721">
        <v>0</v>
      </c>
      <c r="E78" s="127">
        <v>216476</v>
      </c>
      <c r="F78" s="127">
        <v>0</v>
      </c>
      <c r="G78" s="749">
        <v>0</v>
      </c>
      <c r="H78" s="700">
        <v>216476</v>
      </c>
      <c r="I78" s="365">
        <v>192958</v>
      </c>
      <c r="J78" s="654">
        <v>23518</v>
      </c>
      <c r="K78" s="610">
        <v>1.12188144570321</v>
      </c>
    </row>
    <row r="79" spans="1:13" ht="12.75" customHeight="1" thickBot="1" thickTop="1">
      <c r="A79" s="288"/>
      <c r="B79" s="274"/>
      <c r="C79" s="304" t="s">
        <v>40</v>
      </c>
      <c r="D79" s="722">
        <v>9000</v>
      </c>
      <c r="E79" s="651">
        <v>216476</v>
      </c>
      <c r="F79" s="651">
        <v>0</v>
      </c>
      <c r="G79" s="662">
        <v>10000</v>
      </c>
      <c r="H79" s="651">
        <v>235476</v>
      </c>
      <c r="I79" s="651">
        <v>205808</v>
      </c>
      <c r="J79" s="601">
        <v>29668</v>
      </c>
      <c r="K79" s="613">
        <v>1.144153774391666</v>
      </c>
      <c r="L79" s="594"/>
      <c r="M79" s="592"/>
    </row>
    <row r="80" spans="1:11" ht="12.75" customHeight="1">
      <c r="A80" s="617">
        <v>64</v>
      </c>
      <c r="B80" s="623" t="s">
        <v>448</v>
      </c>
      <c r="C80" s="524" t="s">
        <v>769</v>
      </c>
      <c r="D80" s="723">
        <v>0</v>
      </c>
      <c r="E80" s="145">
        <v>15000</v>
      </c>
      <c r="F80" s="145">
        <v>0</v>
      </c>
      <c r="G80" s="748">
        <v>0</v>
      </c>
      <c r="H80" s="702">
        <v>15000</v>
      </c>
      <c r="I80" s="147">
        <v>15000</v>
      </c>
      <c r="J80" s="655">
        <v>0</v>
      </c>
      <c r="K80" s="606">
        <v>1</v>
      </c>
    </row>
    <row r="81" spans="1:11" ht="12.75" customHeight="1">
      <c r="A81" s="619">
        <v>65</v>
      </c>
      <c r="B81" s="619" t="s">
        <v>448</v>
      </c>
      <c r="C81" s="520" t="s">
        <v>770</v>
      </c>
      <c r="D81" s="720">
        <v>0</v>
      </c>
      <c r="E81" s="133">
        <v>30000</v>
      </c>
      <c r="F81" s="133">
        <v>0</v>
      </c>
      <c r="G81" s="750">
        <v>0</v>
      </c>
      <c r="H81" s="699">
        <v>30000</v>
      </c>
      <c r="I81" s="128">
        <v>30000</v>
      </c>
      <c r="J81" s="653">
        <v>0</v>
      </c>
      <c r="K81" s="607">
        <v>1</v>
      </c>
    </row>
    <row r="82" spans="1:11" ht="12.75" customHeight="1">
      <c r="A82" s="619">
        <v>66</v>
      </c>
      <c r="B82" s="619" t="s">
        <v>448</v>
      </c>
      <c r="C82" s="520" t="s">
        <v>771</v>
      </c>
      <c r="D82" s="720">
        <v>0</v>
      </c>
      <c r="E82" s="133">
        <v>0</v>
      </c>
      <c r="F82" s="133">
        <v>0</v>
      </c>
      <c r="G82" s="750">
        <v>31000</v>
      </c>
      <c r="H82" s="699">
        <v>31000</v>
      </c>
      <c r="I82" s="128">
        <v>52000</v>
      </c>
      <c r="J82" s="653">
        <v>-21000</v>
      </c>
      <c r="K82" s="607">
        <v>0.5961538461538461</v>
      </c>
    </row>
    <row r="83" spans="1:11" ht="12.75" customHeight="1" thickBot="1">
      <c r="A83" s="621">
        <v>67</v>
      </c>
      <c r="B83" s="621" t="s">
        <v>448</v>
      </c>
      <c r="C83" s="525" t="s">
        <v>772</v>
      </c>
      <c r="D83" s="721">
        <v>0</v>
      </c>
      <c r="E83" s="127">
        <v>0</v>
      </c>
      <c r="F83" s="127">
        <v>8000</v>
      </c>
      <c r="G83" s="749">
        <v>0</v>
      </c>
      <c r="H83" s="700">
        <v>8000</v>
      </c>
      <c r="I83" s="365">
        <v>10000</v>
      </c>
      <c r="J83" s="654">
        <v>-2000</v>
      </c>
      <c r="K83" s="610">
        <v>0.8</v>
      </c>
    </row>
    <row r="84" spans="1:13" ht="12.75" customHeight="1" thickBot="1" thickTop="1">
      <c r="A84" s="288"/>
      <c r="B84" s="274"/>
      <c r="C84" s="309" t="s">
        <v>40</v>
      </c>
      <c r="D84" s="729">
        <v>0</v>
      </c>
      <c r="E84" s="310">
        <v>45000</v>
      </c>
      <c r="F84" s="310">
        <v>8000</v>
      </c>
      <c r="G84" s="601">
        <v>31000</v>
      </c>
      <c r="H84" s="708">
        <v>84000</v>
      </c>
      <c r="I84" s="497">
        <v>107000</v>
      </c>
      <c r="J84" s="601">
        <v>-23000</v>
      </c>
      <c r="K84" s="613">
        <v>0.7850467289719626</v>
      </c>
      <c r="L84" s="594"/>
      <c r="M84" s="592"/>
    </row>
    <row r="85" spans="1:11" ht="12.75" customHeight="1">
      <c r="A85" s="619">
        <v>68</v>
      </c>
      <c r="B85" s="619" t="s">
        <v>450</v>
      </c>
      <c r="C85" s="528" t="s">
        <v>246</v>
      </c>
      <c r="D85" s="730">
        <v>0</v>
      </c>
      <c r="E85" s="134">
        <v>0</v>
      </c>
      <c r="F85" s="134">
        <v>0</v>
      </c>
      <c r="G85" s="753">
        <v>10000</v>
      </c>
      <c r="H85" s="709">
        <v>10000</v>
      </c>
      <c r="I85" s="128">
        <v>10000</v>
      </c>
      <c r="J85" s="653">
        <v>0</v>
      </c>
      <c r="K85" s="607">
        <v>1</v>
      </c>
    </row>
    <row r="86" spans="1:11" ht="12.75" customHeight="1">
      <c r="A86" s="619">
        <v>69</v>
      </c>
      <c r="B86" s="619" t="s">
        <v>450</v>
      </c>
      <c r="C86" s="528" t="s">
        <v>773</v>
      </c>
      <c r="D86" s="720">
        <v>0</v>
      </c>
      <c r="E86" s="133">
        <v>0</v>
      </c>
      <c r="F86" s="133">
        <v>0</v>
      </c>
      <c r="G86" s="750">
        <v>40000</v>
      </c>
      <c r="H86" s="699">
        <v>40000</v>
      </c>
      <c r="I86" s="128">
        <v>30000</v>
      </c>
      <c r="J86" s="653">
        <v>10000</v>
      </c>
      <c r="K86" s="607">
        <v>1.3333333333333333</v>
      </c>
    </row>
    <row r="87" spans="1:11" ht="12.75" customHeight="1" thickBot="1">
      <c r="A87" s="621">
        <v>70</v>
      </c>
      <c r="B87" s="621" t="s">
        <v>450</v>
      </c>
      <c r="C87" s="531" t="s">
        <v>774</v>
      </c>
      <c r="D87" s="754">
        <v>0</v>
      </c>
      <c r="E87" s="633">
        <v>20000</v>
      </c>
      <c r="F87" s="633">
        <v>0</v>
      </c>
      <c r="G87" s="755">
        <v>0</v>
      </c>
      <c r="H87" s="741">
        <v>20000</v>
      </c>
      <c r="I87" s="365">
        <v>20000</v>
      </c>
      <c r="J87" s="654">
        <v>0</v>
      </c>
      <c r="K87" s="610">
        <v>1</v>
      </c>
    </row>
    <row r="88" spans="1:13" ht="12.75" customHeight="1" thickBot="1" thickTop="1">
      <c r="A88" s="288"/>
      <c r="B88" s="290"/>
      <c r="C88" s="309" t="s">
        <v>40</v>
      </c>
      <c r="D88" s="729">
        <v>0</v>
      </c>
      <c r="E88" s="310">
        <v>20000</v>
      </c>
      <c r="F88" s="310">
        <v>0</v>
      </c>
      <c r="G88" s="601">
        <v>50000</v>
      </c>
      <c r="H88" s="708">
        <v>70000</v>
      </c>
      <c r="I88" s="497">
        <v>60000</v>
      </c>
      <c r="J88" s="601">
        <v>10000</v>
      </c>
      <c r="K88" s="613">
        <v>1.1666666666666667</v>
      </c>
      <c r="L88" s="594"/>
      <c r="M88" s="592"/>
    </row>
    <row r="89" spans="1:11" ht="12.75" customHeight="1">
      <c r="A89" s="617">
        <v>71</v>
      </c>
      <c r="B89" s="623" t="s">
        <v>775</v>
      </c>
      <c r="C89" s="524" t="s">
        <v>776</v>
      </c>
      <c r="D89" s="726">
        <v>0</v>
      </c>
      <c r="E89" s="604">
        <v>25000</v>
      </c>
      <c r="F89" s="604">
        <v>0</v>
      </c>
      <c r="G89" s="655">
        <v>0</v>
      </c>
      <c r="H89" s="705">
        <v>25000</v>
      </c>
      <c r="I89" s="504">
        <v>25000</v>
      </c>
      <c r="J89" s="660">
        <v>0</v>
      </c>
      <c r="K89" s="634">
        <v>1</v>
      </c>
    </row>
    <row r="90" spans="1:11" ht="12.75" customHeight="1">
      <c r="A90" s="619">
        <v>72</v>
      </c>
      <c r="B90" s="624" t="s">
        <v>775</v>
      </c>
      <c r="C90" s="520" t="s">
        <v>777</v>
      </c>
      <c r="D90" s="720">
        <v>0</v>
      </c>
      <c r="E90" s="133">
        <v>0</v>
      </c>
      <c r="F90" s="133">
        <v>0</v>
      </c>
      <c r="G90" s="750">
        <v>35000</v>
      </c>
      <c r="H90" s="699">
        <v>35000</v>
      </c>
      <c r="I90" s="128">
        <v>30000</v>
      </c>
      <c r="J90" s="653">
        <v>5000</v>
      </c>
      <c r="K90" s="607">
        <v>1.1666666666666667</v>
      </c>
    </row>
    <row r="91" spans="1:11" ht="12.75" customHeight="1" thickBot="1">
      <c r="A91" s="621">
        <v>73</v>
      </c>
      <c r="B91" s="625" t="s">
        <v>775</v>
      </c>
      <c r="C91" s="1163" t="s">
        <v>778</v>
      </c>
      <c r="D91" s="721">
        <v>0</v>
      </c>
      <c r="E91" s="127">
        <v>5000</v>
      </c>
      <c r="F91" s="127">
        <v>0</v>
      </c>
      <c r="G91" s="749">
        <v>0</v>
      </c>
      <c r="H91" s="700">
        <v>5000</v>
      </c>
      <c r="I91" s="1164" t="s">
        <v>80</v>
      </c>
      <c r="J91" s="1165">
        <v>5000</v>
      </c>
      <c r="K91" s="1166" t="s">
        <v>80</v>
      </c>
    </row>
    <row r="92" spans="1:13" ht="12.75" customHeight="1" thickBot="1" thickTop="1">
      <c r="A92" s="272"/>
      <c r="B92" s="273"/>
      <c r="C92" s="309" t="s">
        <v>40</v>
      </c>
      <c r="D92" s="729">
        <v>0</v>
      </c>
      <c r="E92" s="310">
        <v>30000</v>
      </c>
      <c r="F92" s="310">
        <v>0</v>
      </c>
      <c r="G92" s="601">
        <v>35000</v>
      </c>
      <c r="H92" s="708">
        <v>65000</v>
      </c>
      <c r="I92" s="497">
        <v>55000</v>
      </c>
      <c r="J92" s="601">
        <v>10000</v>
      </c>
      <c r="K92" s="613">
        <v>1.1818181818181819</v>
      </c>
      <c r="L92" s="594"/>
      <c r="M92" s="592"/>
    </row>
    <row r="93" spans="1:11" ht="12.75" customHeight="1" thickBot="1">
      <c r="A93" s="628">
        <v>74</v>
      </c>
      <c r="B93" s="635" t="s">
        <v>779</v>
      </c>
      <c r="C93" s="647" t="s">
        <v>780</v>
      </c>
      <c r="D93" s="728">
        <v>0</v>
      </c>
      <c r="E93" s="629">
        <v>0</v>
      </c>
      <c r="F93" s="629">
        <v>0</v>
      </c>
      <c r="G93" s="756">
        <v>38000</v>
      </c>
      <c r="H93" s="707">
        <v>38000</v>
      </c>
      <c r="I93" s="630">
        <v>40000</v>
      </c>
      <c r="J93" s="659">
        <v>-2000</v>
      </c>
      <c r="K93" s="631">
        <v>0.95</v>
      </c>
    </row>
    <row r="94" spans="1:13" ht="12.75" customHeight="1" thickBot="1" thickTop="1">
      <c r="A94" s="288"/>
      <c r="B94" s="591"/>
      <c r="C94" s="309" t="s">
        <v>40</v>
      </c>
      <c r="D94" s="729">
        <v>0</v>
      </c>
      <c r="E94" s="310">
        <v>0</v>
      </c>
      <c r="F94" s="310">
        <v>0</v>
      </c>
      <c r="G94" s="601">
        <v>38000</v>
      </c>
      <c r="H94" s="708">
        <v>38000</v>
      </c>
      <c r="I94" s="497">
        <v>40000</v>
      </c>
      <c r="J94" s="601">
        <v>-2000</v>
      </c>
      <c r="K94" s="613">
        <v>0.95</v>
      </c>
      <c r="L94" s="594"/>
      <c r="M94" s="592"/>
    </row>
    <row r="95" spans="1:11" ht="12.75" customHeight="1">
      <c r="A95" s="619">
        <v>75</v>
      </c>
      <c r="B95" s="619" t="s">
        <v>452</v>
      </c>
      <c r="C95" s="528" t="s">
        <v>781</v>
      </c>
      <c r="D95" s="720">
        <v>50112</v>
      </c>
      <c r="E95" s="133">
        <v>0</v>
      </c>
      <c r="F95" s="133">
        <v>0</v>
      </c>
      <c r="G95" s="750">
        <v>0</v>
      </c>
      <c r="H95" s="699">
        <v>50112</v>
      </c>
      <c r="I95" s="128">
        <v>44236</v>
      </c>
      <c r="J95" s="653">
        <v>5876</v>
      </c>
      <c r="K95" s="607">
        <v>1.132832986707659</v>
      </c>
    </row>
    <row r="96" spans="1:11" ht="12.75" customHeight="1">
      <c r="A96" s="619">
        <v>76</v>
      </c>
      <c r="B96" s="619" t="s">
        <v>452</v>
      </c>
      <c r="C96" s="528" t="s">
        <v>782</v>
      </c>
      <c r="D96" s="757">
        <v>0</v>
      </c>
      <c r="E96" s="636">
        <v>0</v>
      </c>
      <c r="F96" s="636">
        <v>0</v>
      </c>
      <c r="G96" s="758">
        <v>15000</v>
      </c>
      <c r="H96" s="742">
        <v>15000</v>
      </c>
      <c r="I96" s="128">
        <v>0</v>
      </c>
      <c r="J96" s="653">
        <v>15000</v>
      </c>
      <c r="K96" s="632" t="s">
        <v>80</v>
      </c>
    </row>
    <row r="97" spans="1:11" ht="12.75" customHeight="1" thickBot="1">
      <c r="A97" s="621">
        <v>77</v>
      </c>
      <c r="B97" s="621" t="s">
        <v>452</v>
      </c>
      <c r="C97" s="666" t="s">
        <v>783</v>
      </c>
      <c r="D97" s="759">
        <v>6000</v>
      </c>
      <c r="E97" s="498">
        <v>0</v>
      </c>
      <c r="F97" s="498">
        <v>0</v>
      </c>
      <c r="G97" s="760">
        <v>0</v>
      </c>
      <c r="H97" s="743">
        <v>6000</v>
      </c>
      <c r="I97" s="365">
        <v>6011</v>
      </c>
      <c r="J97" s="654">
        <v>-11</v>
      </c>
      <c r="K97" s="610">
        <v>0.9981700216270172</v>
      </c>
    </row>
    <row r="98" spans="1:13" ht="12.75" customHeight="1" thickBot="1" thickTop="1">
      <c r="A98" s="288"/>
      <c r="B98" s="274"/>
      <c r="C98" s="309" t="s">
        <v>40</v>
      </c>
      <c r="D98" s="729">
        <v>56112</v>
      </c>
      <c r="E98" s="310">
        <v>0</v>
      </c>
      <c r="F98" s="310">
        <v>0</v>
      </c>
      <c r="G98" s="601">
        <v>15000</v>
      </c>
      <c r="H98" s="708">
        <v>71112</v>
      </c>
      <c r="I98" s="497">
        <v>50247</v>
      </c>
      <c r="J98" s="601">
        <v>20865</v>
      </c>
      <c r="K98" s="613">
        <v>1.4152486715624812</v>
      </c>
      <c r="L98" s="594"/>
      <c r="M98" s="592"/>
    </row>
    <row r="99" spans="1:13" ht="12.75" customHeight="1" thickBot="1">
      <c r="A99" s="583"/>
      <c r="B99" s="316"/>
      <c r="C99" s="501" t="s">
        <v>453</v>
      </c>
      <c r="D99" s="731">
        <v>167468</v>
      </c>
      <c r="E99" s="317">
        <v>862516</v>
      </c>
      <c r="F99" s="317">
        <v>411000</v>
      </c>
      <c r="G99" s="761">
        <v>657400</v>
      </c>
      <c r="H99" s="710">
        <v>2098384</v>
      </c>
      <c r="I99" s="315">
        <v>2043887</v>
      </c>
      <c r="J99" s="661">
        <v>54497</v>
      </c>
      <c r="K99" s="614">
        <v>1.0266634114312583</v>
      </c>
      <c r="L99" s="594"/>
      <c r="M99" s="592"/>
    </row>
    <row r="100" spans="1:11" ht="12.75" customHeight="1">
      <c r="A100" s="619">
        <v>78</v>
      </c>
      <c r="B100" s="637" t="s">
        <v>454</v>
      </c>
      <c r="C100" s="520" t="s">
        <v>784</v>
      </c>
      <c r="D100" s="720">
        <v>0</v>
      </c>
      <c r="E100" s="133">
        <v>0</v>
      </c>
      <c r="F100" s="133">
        <v>0</v>
      </c>
      <c r="G100" s="750">
        <v>10000</v>
      </c>
      <c r="H100" s="699">
        <v>10000</v>
      </c>
      <c r="I100" s="128">
        <v>10000</v>
      </c>
      <c r="J100" s="653">
        <v>0</v>
      </c>
      <c r="K100" s="607">
        <v>1</v>
      </c>
    </row>
    <row r="101" spans="1:11" ht="12.75" customHeight="1">
      <c r="A101" s="619">
        <v>79</v>
      </c>
      <c r="B101" s="637" t="s">
        <v>454</v>
      </c>
      <c r="C101" s="520" t="s">
        <v>785</v>
      </c>
      <c r="D101" s="720">
        <v>8000</v>
      </c>
      <c r="E101" s="133">
        <v>0</v>
      </c>
      <c r="F101" s="133">
        <v>0</v>
      </c>
      <c r="G101" s="750">
        <v>0</v>
      </c>
      <c r="H101" s="699">
        <v>8000</v>
      </c>
      <c r="I101" s="128">
        <v>5000</v>
      </c>
      <c r="J101" s="653">
        <v>3000</v>
      </c>
      <c r="K101" s="607">
        <v>1.6</v>
      </c>
    </row>
    <row r="102" spans="1:11" ht="12.75" customHeight="1">
      <c r="A102" s="619">
        <v>80</v>
      </c>
      <c r="B102" s="637" t="s">
        <v>454</v>
      </c>
      <c r="C102" s="520" t="s">
        <v>786</v>
      </c>
      <c r="D102" s="720">
        <v>0</v>
      </c>
      <c r="E102" s="133">
        <v>20000</v>
      </c>
      <c r="F102" s="133">
        <v>0</v>
      </c>
      <c r="G102" s="750">
        <v>0</v>
      </c>
      <c r="H102" s="699">
        <v>20000</v>
      </c>
      <c r="I102" s="128">
        <v>12000</v>
      </c>
      <c r="J102" s="653">
        <v>8000</v>
      </c>
      <c r="K102" s="607">
        <v>1.6666666666666667</v>
      </c>
    </row>
    <row r="103" spans="1:11" ht="12.75" customHeight="1">
      <c r="A103" s="619">
        <v>81</v>
      </c>
      <c r="B103" s="637" t="s">
        <v>454</v>
      </c>
      <c r="C103" s="520" t="s">
        <v>787</v>
      </c>
      <c r="D103" s="720">
        <v>0</v>
      </c>
      <c r="E103" s="133">
        <v>0</v>
      </c>
      <c r="F103" s="133">
        <v>0</v>
      </c>
      <c r="G103" s="750">
        <v>2000</v>
      </c>
      <c r="H103" s="699">
        <v>2000</v>
      </c>
      <c r="I103" s="128">
        <v>7700</v>
      </c>
      <c r="J103" s="653">
        <v>-5700</v>
      </c>
      <c r="K103" s="607">
        <v>0.2597402597402597</v>
      </c>
    </row>
    <row r="104" spans="1:11" ht="12.75" customHeight="1">
      <c r="A104" s="619">
        <v>82</v>
      </c>
      <c r="B104" s="637" t="s">
        <v>454</v>
      </c>
      <c r="C104" s="520" t="s">
        <v>788</v>
      </c>
      <c r="D104" s="720">
        <v>0</v>
      </c>
      <c r="E104" s="133">
        <v>38000</v>
      </c>
      <c r="F104" s="133">
        <v>0</v>
      </c>
      <c r="G104" s="750">
        <v>0</v>
      </c>
      <c r="H104" s="699">
        <v>38000</v>
      </c>
      <c r="I104" s="128">
        <v>40000</v>
      </c>
      <c r="J104" s="653">
        <v>-2000</v>
      </c>
      <c r="K104" s="607">
        <v>0.95</v>
      </c>
    </row>
    <row r="105" spans="1:11" ht="12.75" customHeight="1">
      <c r="A105" s="619">
        <v>83</v>
      </c>
      <c r="B105" s="637" t="s">
        <v>454</v>
      </c>
      <c r="C105" s="520" t="s">
        <v>248</v>
      </c>
      <c r="D105" s="720">
        <v>0</v>
      </c>
      <c r="E105" s="133">
        <v>0</v>
      </c>
      <c r="F105" s="133">
        <v>0</v>
      </c>
      <c r="G105" s="750">
        <v>28000</v>
      </c>
      <c r="H105" s="699">
        <v>28000</v>
      </c>
      <c r="I105" s="128">
        <v>25000</v>
      </c>
      <c r="J105" s="653">
        <v>3000</v>
      </c>
      <c r="K105" s="607">
        <v>1.12</v>
      </c>
    </row>
    <row r="106" spans="1:11" ht="12.75" customHeight="1" thickBot="1">
      <c r="A106" s="671">
        <v>84</v>
      </c>
      <c r="B106" s="697" t="s">
        <v>454</v>
      </c>
      <c r="C106" s="522" t="s">
        <v>789</v>
      </c>
      <c r="D106" s="724">
        <v>0</v>
      </c>
      <c r="E106" s="148">
        <v>0</v>
      </c>
      <c r="F106" s="148">
        <v>50000</v>
      </c>
      <c r="G106" s="751">
        <v>0</v>
      </c>
      <c r="H106" s="703">
        <v>50000</v>
      </c>
      <c r="I106" s="150">
        <v>50000</v>
      </c>
      <c r="J106" s="658">
        <v>0</v>
      </c>
      <c r="K106" s="612">
        <v>1</v>
      </c>
    </row>
    <row r="107" spans="1:13" ht="12.75" customHeight="1" thickBot="1" thickTop="1">
      <c r="A107" s="672"/>
      <c r="B107" s="684"/>
      <c r="C107" s="298" t="s">
        <v>40</v>
      </c>
      <c r="D107" s="725">
        <v>8000</v>
      </c>
      <c r="E107" s="299">
        <v>58000</v>
      </c>
      <c r="F107" s="299">
        <v>50000</v>
      </c>
      <c r="G107" s="686">
        <v>40000</v>
      </c>
      <c r="H107" s="704">
        <v>156000</v>
      </c>
      <c r="I107" s="300">
        <v>149700</v>
      </c>
      <c r="J107" s="602">
        <v>6300</v>
      </c>
      <c r="K107" s="608">
        <v>1.0420841683366733</v>
      </c>
      <c r="L107" s="594"/>
      <c r="M107" s="592"/>
    </row>
    <row r="108" spans="1:11" ht="12.75" customHeight="1">
      <c r="A108" s="617">
        <v>85</v>
      </c>
      <c r="B108" s="638" t="s">
        <v>477</v>
      </c>
      <c r="C108" s="524" t="s">
        <v>790</v>
      </c>
      <c r="D108" s="723">
        <v>0</v>
      </c>
      <c r="E108" s="145">
        <v>0</v>
      </c>
      <c r="F108" s="145">
        <v>0</v>
      </c>
      <c r="G108" s="748">
        <v>12000</v>
      </c>
      <c r="H108" s="702">
        <v>12000</v>
      </c>
      <c r="I108" s="147">
        <v>10000</v>
      </c>
      <c r="J108" s="655">
        <v>2000</v>
      </c>
      <c r="K108" s="606">
        <v>1.2</v>
      </c>
    </row>
    <row r="109" spans="1:11" ht="12.75" customHeight="1">
      <c r="A109" s="619">
        <v>86</v>
      </c>
      <c r="B109" s="639" t="s">
        <v>477</v>
      </c>
      <c r="C109" s="520" t="s">
        <v>791</v>
      </c>
      <c r="D109" s="720">
        <v>0</v>
      </c>
      <c r="E109" s="133">
        <v>0</v>
      </c>
      <c r="F109" s="133">
        <v>0</v>
      </c>
      <c r="G109" s="750">
        <v>0</v>
      </c>
      <c r="H109" s="699">
        <v>0</v>
      </c>
      <c r="I109" s="128">
        <v>5000</v>
      </c>
      <c r="J109" s="653">
        <v>-5000</v>
      </c>
      <c r="K109" s="632" t="s">
        <v>964</v>
      </c>
    </row>
    <row r="110" spans="1:11" ht="12.75" customHeight="1">
      <c r="A110" s="619">
        <v>87</v>
      </c>
      <c r="B110" s="639" t="s">
        <v>477</v>
      </c>
      <c r="C110" s="520" t="s">
        <v>792</v>
      </c>
      <c r="D110" s="720">
        <v>0</v>
      </c>
      <c r="E110" s="133">
        <v>0</v>
      </c>
      <c r="F110" s="133">
        <v>0</v>
      </c>
      <c r="G110" s="750">
        <v>26000</v>
      </c>
      <c r="H110" s="699">
        <v>26000</v>
      </c>
      <c r="I110" s="128">
        <v>30000</v>
      </c>
      <c r="J110" s="653">
        <v>-4000</v>
      </c>
      <c r="K110" s="607">
        <v>0.8666666666666667</v>
      </c>
    </row>
    <row r="111" spans="1:11" ht="12.75" customHeight="1">
      <c r="A111" s="619">
        <v>88</v>
      </c>
      <c r="B111" s="639" t="s">
        <v>477</v>
      </c>
      <c r="C111" s="520" t="s">
        <v>743</v>
      </c>
      <c r="D111" s="720">
        <v>0</v>
      </c>
      <c r="E111" s="133">
        <v>0</v>
      </c>
      <c r="F111" s="133">
        <v>0</v>
      </c>
      <c r="G111" s="750">
        <v>50000</v>
      </c>
      <c r="H111" s="699">
        <v>50000</v>
      </c>
      <c r="I111" s="128">
        <v>60000</v>
      </c>
      <c r="J111" s="653">
        <v>-10000</v>
      </c>
      <c r="K111" s="607">
        <v>0.8333333333333334</v>
      </c>
    </row>
    <row r="112" spans="1:11" ht="12.75" customHeight="1" thickBot="1">
      <c r="A112" s="671">
        <v>89</v>
      </c>
      <c r="B112" s="682" t="s">
        <v>477</v>
      </c>
      <c r="C112" s="522" t="s">
        <v>793</v>
      </c>
      <c r="D112" s="724">
        <v>0</v>
      </c>
      <c r="E112" s="148">
        <v>50000</v>
      </c>
      <c r="F112" s="148">
        <v>0</v>
      </c>
      <c r="G112" s="751">
        <v>0</v>
      </c>
      <c r="H112" s="703">
        <v>50000</v>
      </c>
      <c r="I112" s="150">
        <v>45000</v>
      </c>
      <c r="J112" s="658">
        <v>5000</v>
      </c>
      <c r="K112" s="612">
        <v>1.1111111111111112</v>
      </c>
    </row>
    <row r="113" spans="1:13" ht="12.75" customHeight="1" thickBot="1" thickTop="1">
      <c r="A113" s="672"/>
      <c r="B113" s="696"/>
      <c r="C113" s="298" t="s">
        <v>40</v>
      </c>
      <c r="D113" s="725">
        <v>0</v>
      </c>
      <c r="E113" s="299">
        <v>50000</v>
      </c>
      <c r="F113" s="299">
        <v>0</v>
      </c>
      <c r="G113" s="686">
        <v>88000</v>
      </c>
      <c r="H113" s="704">
        <v>138000</v>
      </c>
      <c r="I113" s="300">
        <v>150000</v>
      </c>
      <c r="J113" s="602">
        <v>-12000</v>
      </c>
      <c r="K113" s="608">
        <v>0.92</v>
      </c>
      <c r="L113" s="594"/>
      <c r="M113" s="592"/>
    </row>
    <row r="114" spans="1:11" ht="12.75" customHeight="1">
      <c r="A114" s="675">
        <v>90</v>
      </c>
      <c r="B114" s="675" t="s">
        <v>479</v>
      </c>
      <c r="C114" s="691" t="s">
        <v>794</v>
      </c>
      <c r="D114" s="762">
        <v>0</v>
      </c>
      <c r="E114" s="146">
        <v>0</v>
      </c>
      <c r="F114" s="146">
        <v>0</v>
      </c>
      <c r="G114" s="763">
        <v>22200</v>
      </c>
      <c r="H114" s="744">
        <v>22200</v>
      </c>
      <c r="I114" s="209">
        <v>25000</v>
      </c>
      <c r="J114" s="657">
        <v>-2800</v>
      </c>
      <c r="K114" s="609">
        <v>0.888</v>
      </c>
    </row>
    <row r="115" spans="1:11" ht="12.75" customHeight="1" thickBot="1">
      <c r="A115" s="671">
        <v>91</v>
      </c>
      <c r="B115" s="671" t="s">
        <v>479</v>
      </c>
      <c r="C115" s="522" t="s">
        <v>795</v>
      </c>
      <c r="D115" s="724">
        <v>3650</v>
      </c>
      <c r="E115" s="148">
        <v>32500</v>
      </c>
      <c r="F115" s="148">
        <v>0</v>
      </c>
      <c r="G115" s="751">
        <v>0</v>
      </c>
      <c r="H115" s="703">
        <v>36150</v>
      </c>
      <c r="I115" s="150">
        <v>35500</v>
      </c>
      <c r="J115" s="658">
        <v>650</v>
      </c>
      <c r="K115" s="612">
        <v>1.0183098591549296</v>
      </c>
    </row>
    <row r="116" spans="1:13" ht="12.75" customHeight="1" thickBot="1" thickTop="1">
      <c r="A116" s="672"/>
      <c r="B116" s="672"/>
      <c r="C116" s="303" t="s">
        <v>40</v>
      </c>
      <c r="D116" s="727">
        <v>3650</v>
      </c>
      <c r="E116" s="307">
        <v>32500</v>
      </c>
      <c r="F116" s="307">
        <v>0</v>
      </c>
      <c r="G116" s="602">
        <v>22200</v>
      </c>
      <c r="H116" s="706">
        <v>58350</v>
      </c>
      <c r="I116" s="300">
        <v>60500</v>
      </c>
      <c r="J116" s="602">
        <v>-2150</v>
      </c>
      <c r="K116" s="608">
        <v>0.9644628099173553</v>
      </c>
      <c r="L116" s="594"/>
      <c r="M116" s="592"/>
    </row>
    <row r="117" spans="1:13" ht="12.75" customHeight="1" thickBot="1">
      <c r="A117" s="583"/>
      <c r="B117" s="581"/>
      <c r="C117" s="501" t="s">
        <v>486</v>
      </c>
      <c r="D117" s="733">
        <v>11650</v>
      </c>
      <c r="E117" s="313">
        <v>140500</v>
      </c>
      <c r="F117" s="313">
        <v>50000</v>
      </c>
      <c r="G117" s="656">
        <v>150200</v>
      </c>
      <c r="H117" s="674">
        <v>352350</v>
      </c>
      <c r="I117" s="314">
        <v>360200</v>
      </c>
      <c r="J117" s="656">
        <v>-7850</v>
      </c>
      <c r="K117" s="611">
        <v>0.9782065519156025</v>
      </c>
      <c r="L117" s="594"/>
      <c r="M117" s="592"/>
    </row>
    <row r="118" spans="1:16" ht="12.75" customHeight="1" thickBot="1">
      <c r="A118" s="583"/>
      <c r="B118" s="581"/>
      <c r="C118" s="501" t="s">
        <v>487</v>
      </c>
      <c r="D118" s="733">
        <v>179118</v>
      </c>
      <c r="E118" s="313">
        <v>1003016</v>
      </c>
      <c r="F118" s="313">
        <v>461000</v>
      </c>
      <c r="G118" s="661">
        <v>807600</v>
      </c>
      <c r="H118" s="712">
        <v>2450734</v>
      </c>
      <c r="I118" s="315">
        <v>2404087</v>
      </c>
      <c r="J118" s="661">
        <v>46647</v>
      </c>
      <c r="K118" s="614">
        <v>1.0194032079537887</v>
      </c>
      <c r="L118" s="594"/>
      <c r="M118" s="592"/>
      <c r="P118" s="815"/>
    </row>
    <row r="119" spans="1:11" ht="12.75" customHeight="1">
      <c r="A119" s="619">
        <v>92</v>
      </c>
      <c r="B119" s="641" t="s">
        <v>46</v>
      </c>
      <c r="C119" s="520" t="s">
        <v>796</v>
      </c>
      <c r="D119" s="720">
        <v>0</v>
      </c>
      <c r="E119" s="133">
        <v>0</v>
      </c>
      <c r="F119" s="133">
        <v>0</v>
      </c>
      <c r="G119" s="750">
        <v>38000</v>
      </c>
      <c r="H119" s="699">
        <v>38000</v>
      </c>
      <c r="I119" s="128">
        <v>37003</v>
      </c>
      <c r="J119" s="653">
        <v>997</v>
      </c>
      <c r="K119" s="607">
        <v>1.02694376131665</v>
      </c>
    </row>
    <row r="120" spans="1:11" ht="12.75" customHeight="1">
      <c r="A120" s="619">
        <v>93</v>
      </c>
      <c r="B120" s="641" t="s">
        <v>46</v>
      </c>
      <c r="C120" s="520" t="s">
        <v>797</v>
      </c>
      <c r="D120" s="720">
        <v>0</v>
      </c>
      <c r="E120" s="133">
        <v>0</v>
      </c>
      <c r="F120" s="133">
        <v>0</v>
      </c>
      <c r="G120" s="750">
        <v>10000</v>
      </c>
      <c r="H120" s="699">
        <v>10000</v>
      </c>
      <c r="I120" s="128">
        <v>80000</v>
      </c>
      <c r="J120" s="653">
        <v>-70000</v>
      </c>
      <c r="K120" s="607">
        <v>0.125</v>
      </c>
    </row>
    <row r="121" spans="1:11" ht="12.75" customHeight="1" thickBot="1">
      <c r="A121" s="621">
        <v>94</v>
      </c>
      <c r="B121" s="642" t="s">
        <v>46</v>
      </c>
      <c r="C121" s="525" t="s">
        <v>798</v>
      </c>
      <c r="D121" s="721">
        <v>0</v>
      </c>
      <c r="E121" s="127">
        <v>0</v>
      </c>
      <c r="F121" s="127">
        <v>0</v>
      </c>
      <c r="G121" s="749">
        <v>20000</v>
      </c>
      <c r="H121" s="700">
        <v>20000</v>
      </c>
      <c r="I121" s="365">
        <v>5000</v>
      </c>
      <c r="J121" s="654">
        <v>15000</v>
      </c>
      <c r="K121" s="610">
        <v>4</v>
      </c>
    </row>
    <row r="122" spans="1:13" ht="12.75" customHeight="1" thickBot="1" thickTop="1">
      <c r="A122" s="288"/>
      <c r="B122" s="598"/>
      <c r="C122" s="304" t="s">
        <v>40</v>
      </c>
      <c r="D122" s="722">
        <v>0</v>
      </c>
      <c r="E122" s="305">
        <v>0</v>
      </c>
      <c r="F122" s="305">
        <v>0</v>
      </c>
      <c r="G122" s="662">
        <v>68000</v>
      </c>
      <c r="H122" s="701">
        <v>68000</v>
      </c>
      <c r="I122" s="497">
        <v>122003</v>
      </c>
      <c r="J122" s="601">
        <v>-54003</v>
      </c>
      <c r="K122" s="613">
        <v>0.5573633435243396</v>
      </c>
      <c r="L122" s="594"/>
      <c r="M122" s="592"/>
    </row>
    <row r="123" spans="1:11" ht="12.75" customHeight="1" thickBot="1">
      <c r="A123" s="671">
        <v>95</v>
      </c>
      <c r="B123" s="680" t="s">
        <v>47</v>
      </c>
      <c r="C123" s="297" t="s">
        <v>799</v>
      </c>
      <c r="D123" s="724">
        <v>0</v>
      </c>
      <c r="E123" s="148">
        <v>0</v>
      </c>
      <c r="F123" s="148">
        <v>0</v>
      </c>
      <c r="G123" s="751">
        <v>0</v>
      </c>
      <c r="H123" s="703">
        <v>0</v>
      </c>
      <c r="I123" s="150">
        <v>34000</v>
      </c>
      <c r="J123" s="658">
        <v>-34000</v>
      </c>
      <c r="K123" s="1170" t="s">
        <v>964</v>
      </c>
    </row>
    <row r="124" spans="1:13" ht="12.75" customHeight="1" thickBot="1" thickTop="1">
      <c r="A124" s="672"/>
      <c r="B124" s="681"/>
      <c r="C124" s="318" t="s">
        <v>40</v>
      </c>
      <c r="D124" s="735">
        <v>0</v>
      </c>
      <c r="E124" s="319">
        <v>0</v>
      </c>
      <c r="F124" s="319">
        <v>0</v>
      </c>
      <c r="G124" s="764">
        <v>0</v>
      </c>
      <c r="H124" s="713">
        <v>0</v>
      </c>
      <c r="I124" s="300">
        <v>34000</v>
      </c>
      <c r="J124" s="602">
        <v>-34000</v>
      </c>
      <c r="K124" s="1171" t="s">
        <v>964</v>
      </c>
      <c r="L124" s="594"/>
      <c r="M124" s="592"/>
    </row>
    <row r="125" spans="1:11" ht="12.75" customHeight="1">
      <c r="A125" s="619">
        <v>96</v>
      </c>
      <c r="B125" s="619" t="s">
        <v>48</v>
      </c>
      <c r="C125" s="520" t="s">
        <v>800</v>
      </c>
      <c r="D125" s="720">
        <v>0</v>
      </c>
      <c r="E125" s="133">
        <v>0</v>
      </c>
      <c r="F125" s="133">
        <v>0</v>
      </c>
      <c r="G125" s="750">
        <v>7500</v>
      </c>
      <c r="H125" s="699">
        <v>7500</v>
      </c>
      <c r="I125" s="128">
        <v>7500</v>
      </c>
      <c r="J125" s="653">
        <v>0</v>
      </c>
      <c r="K125" s="607">
        <v>1</v>
      </c>
    </row>
    <row r="126" spans="1:11" ht="12.75" customHeight="1" thickBot="1">
      <c r="A126" s="621">
        <v>97</v>
      </c>
      <c r="B126" s="621" t="s">
        <v>48</v>
      </c>
      <c r="C126" s="525" t="s">
        <v>801</v>
      </c>
      <c r="D126" s="721">
        <v>0</v>
      </c>
      <c r="E126" s="127">
        <v>0</v>
      </c>
      <c r="F126" s="127">
        <v>11000</v>
      </c>
      <c r="G126" s="749">
        <v>0</v>
      </c>
      <c r="H126" s="700">
        <v>11000</v>
      </c>
      <c r="I126" s="365">
        <v>10000</v>
      </c>
      <c r="J126" s="654">
        <v>1000</v>
      </c>
      <c r="K126" s="610">
        <v>1.1</v>
      </c>
    </row>
    <row r="127" spans="1:13" ht="12.75" customHeight="1" thickBot="1" thickTop="1">
      <c r="A127" s="288"/>
      <c r="B127" s="599"/>
      <c r="C127" s="648" t="s">
        <v>40</v>
      </c>
      <c r="D127" s="722">
        <v>0</v>
      </c>
      <c r="E127" s="305">
        <v>0</v>
      </c>
      <c r="F127" s="305">
        <v>11000</v>
      </c>
      <c r="G127" s="662">
        <v>7500</v>
      </c>
      <c r="H127" s="701">
        <v>18500</v>
      </c>
      <c r="I127" s="497">
        <v>17500</v>
      </c>
      <c r="J127" s="601">
        <v>1000</v>
      </c>
      <c r="K127" s="613">
        <v>1.0571428571428572</v>
      </c>
      <c r="L127" s="594"/>
      <c r="M127" s="592"/>
    </row>
    <row r="128" spans="1:11" ht="12.75" customHeight="1" thickBot="1">
      <c r="A128" s="287">
        <v>98</v>
      </c>
      <c r="B128" s="287" t="s">
        <v>49</v>
      </c>
      <c r="C128" s="695" t="s">
        <v>802</v>
      </c>
      <c r="D128" s="719">
        <v>0</v>
      </c>
      <c r="E128" s="242">
        <v>0</v>
      </c>
      <c r="F128" s="242">
        <v>0</v>
      </c>
      <c r="G128" s="765">
        <v>30000</v>
      </c>
      <c r="H128" s="698">
        <v>30000</v>
      </c>
      <c r="I128" s="523">
        <v>25000</v>
      </c>
      <c r="J128" s="652">
        <v>5000</v>
      </c>
      <c r="K128" s="616">
        <v>1.2</v>
      </c>
    </row>
    <row r="129" spans="1:13" ht="12.75" customHeight="1" thickBot="1" thickTop="1">
      <c r="A129" s="672"/>
      <c r="B129" s="681"/>
      <c r="C129" s="303" t="s">
        <v>40</v>
      </c>
      <c r="D129" s="727">
        <v>0</v>
      </c>
      <c r="E129" s="307">
        <v>0</v>
      </c>
      <c r="F129" s="307">
        <v>0</v>
      </c>
      <c r="G129" s="602">
        <v>30000</v>
      </c>
      <c r="H129" s="706">
        <v>30000</v>
      </c>
      <c r="I129" s="300">
        <v>25000</v>
      </c>
      <c r="J129" s="602">
        <v>5000</v>
      </c>
      <c r="K129" s="608">
        <v>1.2</v>
      </c>
      <c r="L129" s="594"/>
      <c r="M129" s="592"/>
    </row>
    <row r="130" spans="1:11" ht="12.75" customHeight="1">
      <c r="A130" s="675">
        <v>99</v>
      </c>
      <c r="B130" s="694" t="s">
        <v>50</v>
      </c>
      <c r="C130" s="691" t="s">
        <v>803</v>
      </c>
      <c r="D130" s="762">
        <v>0</v>
      </c>
      <c r="E130" s="146">
        <v>0</v>
      </c>
      <c r="F130" s="146">
        <v>0</v>
      </c>
      <c r="G130" s="763">
        <v>26000</v>
      </c>
      <c r="H130" s="744">
        <v>26000</v>
      </c>
      <c r="I130" s="209">
        <v>20000</v>
      </c>
      <c r="J130" s="657">
        <v>6000</v>
      </c>
      <c r="K130" s="609">
        <v>1.3</v>
      </c>
    </row>
    <row r="131" spans="1:11" ht="12.75" customHeight="1" thickBot="1">
      <c r="A131" s="621">
        <v>100</v>
      </c>
      <c r="B131" s="643" t="s">
        <v>50</v>
      </c>
      <c r="C131" s="525" t="s">
        <v>804</v>
      </c>
      <c r="D131" s="721">
        <v>0</v>
      </c>
      <c r="E131" s="127">
        <v>0</v>
      </c>
      <c r="F131" s="127">
        <v>0</v>
      </c>
      <c r="G131" s="749">
        <v>0</v>
      </c>
      <c r="H131" s="700">
        <v>0</v>
      </c>
      <c r="I131" s="365">
        <v>42000</v>
      </c>
      <c r="J131" s="654">
        <v>-42000</v>
      </c>
      <c r="K131" s="1166" t="s">
        <v>964</v>
      </c>
    </row>
    <row r="132" spans="1:13" ht="12.75" customHeight="1" thickBot="1" thickTop="1">
      <c r="A132" s="679"/>
      <c r="B132" s="681"/>
      <c r="C132" s="303" t="s">
        <v>40</v>
      </c>
      <c r="D132" s="735">
        <v>0</v>
      </c>
      <c r="E132" s="319">
        <v>0</v>
      </c>
      <c r="F132" s="319">
        <v>0</v>
      </c>
      <c r="G132" s="764">
        <v>26000</v>
      </c>
      <c r="H132" s="713">
        <v>26000</v>
      </c>
      <c r="I132" s="300">
        <v>62000</v>
      </c>
      <c r="J132" s="602">
        <v>-36000</v>
      </c>
      <c r="K132" s="608">
        <v>0.41935483870967744</v>
      </c>
      <c r="L132" s="594"/>
      <c r="M132" s="592"/>
    </row>
    <row r="133" spans="1:11" ht="12.75" customHeight="1">
      <c r="A133" s="675">
        <v>101</v>
      </c>
      <c r="B133" s="675" t="s">
        <v>76</v>
      </c>
      <c r="C133" s="691" t="s">
        <v>805</v>
      </c>
      <c r="D133" s="762">
        <v>0</v>
      </c>
      <c r="E133" s="146">
        <v>0</v>
      </c>
      <c r="F133" s="146">
        <v>15000</v>
      </c>
      <c r="G133" s="763">
        <v>0</v>
      </c>
      <c r="H133" s="744">
        <v>15000</v>
      </c>
      <c r="I133" s="209">
        <v>15000</v>
      </c>
      <c r="J133" s="657">
        <v>0</v>
      </c>
      <c r="K133" s="609">
        <v>1</v>
      </c>
    </row>
    <row r="134" spans="1:11" ht="12.75" customHeight="1">
      <c r="A134" s="619">
        <v>102</v>
      </c>
      <c r="B134" s="619" t="s">
        <v>76</v>
      </c>
      <c r="C134" s="520" t="s">
        <v>806</v>
      </c>
      <c r="D134" s="720">
        <v>0</v>
      </c>
      <c r="E134" s="133">
        <v>15000</v>
      </c>
      <c r="F134" s="133">
        <v>0</v>
      </c>
      <c r="G134" s="750">
        <v>0</v>
      </c>
      <c r="H134" s="699">
        <v>15000</v>
      </c>
      <c r="I134" s="128">
        <v>15000</v>
      </c>
      <c r="J134" s="653">
        <v>0</v>
      </c>
      <c r="K134" s="607">
        <v>1</v>
      </c>
    </row>
    <row r="135" spans="1:11" ht="12.75" customHeight="1">
      <c r="A135" s="619">
        <v>103</v>
      </c>
      <c r="B135" s="619" t="s">
        <v>76</v>
      </c>
      <c r="C135" s="520" t="s">
        <v>807</v>
      </c>
      <c r="D135" s="720">
        <v>0</v>
      </c>
      <c r="E135" s="133">
        <v>0</v>
      </c>
      <c r="F135" s="133">
        <v>0</v>
      </c>
      <c r="G135" s="750">
        <v>24000</v>
      </c>
      <c r="H135" s="699">
        <v>24000</v>
      </c>
      <c r="I135" s="128">
        <v>24000</v>
      </c>
      <c r="J135" s="653">
        <v>0</v>
      </c>
      <c r="K135" s="607">
        <v>1</v>
      </c>
    </row>
    <row r="136" spans="1:11" ht="12.75" customHeight="1" thickBot="1">
      <c r="A136" s="621">
        <v>104</v>
      </c>
      <c r="B136" s="621" t="s">
        <v>76</v>
      </c>
      <c r="C136" s="525" t="s">
        <v>808</v>
      </c>
      <c r="D136" s="721">
        <v>0</v>
      </c>
      <c r="E136" s="127">
        <v>5000</v>
      </c>
      <c r="F136" s="127">
        <v>0</v>
      </c>
      <c r="G136" s="749">
        <v>0</v>
      </c>
      <c r="H136" s="700">
        <v>5000</v>
      </c>
      <c r="I136" s="365">
        <v>4000</v>
      </c>
      <c r="J136" s="654">
        <v>1000</v>
      </c>
      <c r="K136" s="610">
        <v>1.25</v>
      </c>
    </row>
    <row r="137" spans="1:13" ht="12.75" customHeight="1" thickBot="1" thickTop="1">
      <c r="A137" s="672"/>
      <c r="B137" s="681"/>
      <c r="C137" s="303" t="s">
        <v>40</v>
      </c>
      <c r="D137" s="735">
        <v>0</v>
      </c>
      <c r="E137" s="319">
        <v>20000</v>
      </c>
      <c r="F137" s="319">
        <v>15000</v>
      </c>
      <c r="G137" s="764">
        <v>24000</v>
      </c>
      <c r="H137" s="713">
        <v>59000</v>
      </c>
      <c r="I137" s="300">
        <v>58000</v>
      </c>
      <c r="J137" s="602">
        <v>1000</v>
      </c>
      <c r="K137" s="608">
        <v>1.0172413793103448</v>
      </c>
      <c r="L137" s="594"/>
      <c r="M137" s="592"/>
    </row>
    <row r="138" spans="1:11" ht="12.75" customHeight="1">
      <c r="A138" s="675">
        <v>105</v>
      </c>
      <c r="B138" s="693" t="s">
        <v>53</v>
      </c>
      <c r="C138" s="691" t="s">
        <v>809</v>
      </c>
      <c r="D138" s="762">
        <v>0</v>
      </c>
      <c r="E138" s="146">
        <v>4000</v>
      </c>
      <c r="F138" s="146">
        <v>0</v>
      </c>
      <c r="G138" s="763">
        <v>0</v>
      </c>
      <c r="H138" s="744">
        <v>4000</v>
      </c>
      <c r="I138" s="209">
        <v>5000</v>
      </c>
      <c r="J138" s="657">
        <v>-1000</v>
      </c>
      <c r="K138" s="609">
        <v>0.8</v>
      </c>
    </row>
    <row r="139" spans="1:11" ht="12.75" customHeight="1" thickBot="1">
      <c r="A139" s="621">
        <v>106</v>
      </c>
      <c r="B139" s="640" t="s">
        <v>53</v>
      </c>
      <c r="C139" s="525" t="s">
        <v>810</v>
      </c>
      <c r="D139" s="721">
        <v>0</v>
      </c>
      <c r="E139" s="127">
        <v>0</v>
      </c>
      <c r="F139" s="127">
        <v>13000</v>
      </c>
      <c r="G139" s="749">
        <v>0</v>
      </c>
      <c r="H139" s="700">
        <v>13000</v>
      </c>
      <c r="I139" s="365">
        <v>12000</v>
      </c>
      <c r="J139" s="654">
        <v>1000</v>
      </c>
      <c r="K139" s="610">
        <v>1.0833333333333333</v>
      </c>
    </row>
    <row r="140" spans="1:13" ht="12.75" customHeight="1" thickBot="1" thickTop="1">
      <c r="A140" s="272"/>
      <c r="B140" s="597"/>
      <c r="C140" s="304" t="s">
        <v>40</v>
      </c>
      <c r="D140" s="722">
        <v>0</v>
      </c>
      <c r="E140" s="305">
        <v>4000</v>
      </c>
      <c r="F140" s="305">
        <v>13000</v>
      </c>
      <c r="G140" s="662">
        <v>0</v>
      </c>
      <c r="H140" s="701">
        <v>17000</v>
      </c>
      <c r="I140" s="497">
        <v>17000</v>
      </c>
      <c r="J140" s="601">
        <v>0</v>
      </c>
      <c r="K140" s="613">
        <v>1</v>
      </c>
      <c r="L140" s="594"/>
      <c r="M140" s="592"/>
    </row>
    <row r="141" spans="1:13" ht="12.75" customHeight="1" thickBot="1">
      <c r="A141" s="583"/>
      <c r="B141" s="316"/>
      <c r="C141" s="501" t="s">
        <v>529</v>
      </c>
      <c r="D141" s="733">
        <v>0</v>
      </c>
      <c r="E141" s="313">
        <v>24000</v>
      </c>
      <c r="F141" s="313">
        <v>39000</v>
      </c>
      <c r="G141" s="661">
        <v>155500</v>
      </c>
      <c r="H141" s="712">
        <v>218500</v>
      </c>
      <c r="I141" s="315">
        <v>335503</v>
      </c>
      <c r="J141" s="661">
        <v>-117003</v>
      </c>
      <c r="K141" s="614">
        <v>0.6512609425251041</v>
      </c>
      <c r="L141" s="594"/>
      <c r="M141" s="592"/>
    </row>
    <row r="142" spans="1:11" ht="12.75" customHeight="1">
      <c r="A142" s="619">
        <v>107</v>
      </c>
      <c r="B142" s="619" t="s">
        <v>530</v>
      </c>
      <c r="C142" s="520" t="s">
        <v>811</v>
      </c>
      <c r="D142" s="536">
        <v>0</v>
      </c>
      <c r="E142" s="200">
        <v>100000</v>
      </c>
      <c r="F142" s="200">
        <v>0</v>
      </c>
      <c r="G142" s="766">
        <v>0</v>
      </c>
      <c r="H142" s="509">
        <v>100000</v>
      </c>
      <c r="I142" s="128">
        <v>100000</v>
      </c>
      <c r="J142" s="653">
        <v>0</v>
      </c>
      <c r="K142" s="607">
        <v>1</v>
      </c>
    </row>
    <row r="143" spans="1:11" ht="12.75" customHeight="1">
      <c r="A143" s="619">
        <v>108</v>
      </c>
      <c r="B143" s="619" t="s">
        <v>530</v>
      </c>
      <c r="C143" s="520" t="s">
        <v>812</v>
      </c>
      <c r="D143" s="536">
        <v>0</v>
      </c>
      <c r="E143" s="200">
        <v>0</v>
      </c>
      <c r="F143" s="200">
        <v>0</v>
      </c>
      <c r="G143" s="766">
        <v>5000</v>
      </c>
      <c r="H143" s="509">
        <v>5000</v>
      </c>
      <c r="I143" s="128">
        <v>5000</v>
      </c>
      <c r="J143" s="653">
        <v>0</v>
      </c>
      <c r="K143" s="607">
        <v>1</v>
      </c>
    </row>
    <row r="144" spans="1:11" ht="12.75" customHeight="1">
      <c r="A144" s="619">
        <v>109</v>
      </c>
      <c r="B144" s="619" t="s">
        <v>530</v>
      </c>
      <c r="C144" s="520" t="s">
        <v>813</v>
      </c>
      <c r="D144" s="720">
        <v>0</v>
      </c>
      <c r="E144" s="133">
        <v>0</v>
      </c>
      <c r="F144" s="133">
        <v>10000</v>
      </c>
      <c r="G144" s="750">
        <v>0</v>
      </c>
      <c r="H144" s="699">
        <v>10000</v>
      </c>
      <c r="I144" s="128">
        <v>10000</v>
      </c>
      <c r="J144" s="653">
        <v>0</v>
      </c>
      <c r="K144" s="607">
        <v>1</v>
      </c>
    </row>
    <row r="145" spans="1:11" ht="12.75" customHeight="1">
      <c r="A145" s="619">
        <v>110</v>
      </c>
      <c r="B145" s="619" t="s">
        <v>530</v>
      </c>
      <c r="C145" s="520" t="s">
        <v>814</v>
      </c>
      <c r="D145" s="720">
        <v>0</v>
      </c>
      <c r="E145" s="133">
        <v>14000</v>
      </c>
      <c r="F145" s="133">
        <v>0</v>
      </c>
      <c r="G145" s="750">
        <v>0</v>
      </c>
      <c r="H145" s="699">
        <v>14000</v>
      </c>
      <c r="I145" s="128">
        <v>30000</v>
      </c>
      <c r="J145" s="653">
        <v>-16000</v>
      </c>
      <c r="K145" s="607">
        <v>0.4666666666666667</v>
      </c>
    </row>
    <row r="146" spans="1:11" ht="12.75" customHeight="1">
      <c r="A146" s="619">
        <v>111</v>
      </c>
      <c r="B146" s="619" t="s">
        <v>530</v>
      </c>
      <c r="C146" s="520" t="s">
        <v>815</v>
      </c>
      <c r="D146" s="536">
        <v>0</v>
      </c>
      <c r="E146" s="200">
        <v>0</v>
      </c>
      <c r="F146" s="200">
        <v>55000</v>
      </c>
      <c r="G146" s="766">
        <v>0</v>
      </c>
      <c r="H146" s="509">
        <v>55000</v>
      </c>
      <c r="I146" s="128">
        <v>53000</v>
      </c>
      <c r="J146" s="653">
        <v>2000</v>
      </c>
      <c r="K146" s="607">
        <v>1.0377358490566038</v>
      </c>
    </row>
    <row r="147" spans="1:11" ht="12.75" customHeight="1">
      <c r="A147" s="619">
        <v>112</v>
      </c>
      <c r="B147" s="619" t="s">
        <v>530</v>
      </c>
      <c r="C147" s="520" t="s">
        <v>816</v>
      </c>
      <c r="D147" s="720">
        <v>0</v>
      </c>
      <c r="E147" s="133">
        <v>85000</v>
      </c>
      <c r="F147" s="133">
        <v>0</v>
      </c>
      <c r="G147" s="750">
        <v>0</v>
      </c>
      <c r="H147" s="699">
        <v>85000</v>
      </c>
      <c r="I147" s="128">
        <v>85000</v>
      </c>
      <c r="J147" s="653">
        <v>0</v>
      </c>
      <c r="K147" s="607">
        <v>1</v>
      </c>
    </row>
    <row r="148" spans="1:11" ht="12.75" customHeight="1">
      <c r="A148" s="619">
        <v>113</v>
      </c>
      <c r="B148" s="619" t="s">
        <v>530</v>
      </c>
      <c r="C148" s="520" t="s">
        <v>817</v>
      </c>
      <c r="D148" s="536">
        <v>0</v>
      </c>
      <c r="E148" s="200">
        <v>0</v>
      </c>
      <c r="F148" s="200">
        <v>0</v>
      </c>
      <c r="G148" s="766">
        <v>250000</v>
      </c>
      <c r="H148" s="509">
        <v>250000</v>
      </c>
      <c r="I148" s="128">
        <v>250000</v>
      </c>
      <c r="J148" s="653">
        <v>0</v>
      </c>
      <c r="K148" s="607">
        <v>1</v>
      </c>
    </row>
    <row r="149" spans="1:11" ht="12.75" customHeight="1">
      <c r="A149" s="619">
        <v>114</v>
      </c>
      <c r="B149" s="619" t="s">
        <v>530</v>
      </c>
      <c r="C149" s="520" t="s">
        <v>818</v>
      </c>
      <c r="D149" s="720">
        <v>0</v>
      </c>
      <c r="E149" s="133">
        <v>5000</v>
      </c>
      <c r="F149" s="133">
        <v>0</v>
      </c>
      <c r="G149" s="750">
        <v>0</v>
      </c>
      <c r="H149" s="699">
        <v>5000</v>
      </c>
      <c r="I149" s="128">
        <v>5000</v>
      </c>
      <c r="J149" s="653">
        <v>0</v>
      </c>
      <c r="K149" s="607">
        <v>1</v>
      </c>
    </row>
    <row r="150" spans="1:11" ht="12.75" customHeight="1">
      <c r="A150" s="619">
        <v>115</v>
      </c>
      <c r="B150" s="619" t="s">
        <v>530</v>
      </c>
      <c r="C150" s="670" t="s">
        <v>819</v>
      </c>
      <c r="D150" s="1159">
        <v>0</v>
      </c>
      <c r="E150" s="1160">
        <v>0</v>
      </c>
      <c r="F150" s="1160">
        <v>0</v>
      </c>
      <c r="G150" s="1161">
        <v>0</v>
      </c>
      <c r="H150" s="1162">
        <v>0</v>
      </c>
      <c r="I150" s="128">
        <v>3000</v>
      </c>
      <c r="J150" s="653">
        <v>-3000</v>
      </c>
      <c r="K150" s="632" t="s">
        <v>80</v>
      </c>
    </row>
    <row r="151" spans="1:11" ht="12.75" customHeight="1">
      <c r="A151" s="619">
        <v>116</v>
      </c>
      <c r="B151" s="619" t="s">
        <v>530</v>
      </c>
      <c r="C151" s="670" t="s">
        <v>820</v>
      </c>
      <c r="D151" s="1159">
        <v>0</v>
      </c>
      <c r="E151" s="1160">
        <v>0</v>
      </c>
      <c r="F151" s="1160">
        <v>0</v>
      </c>
      <c r="G151" s="1161">
        <v>0</v>
      </c>
      <c r="H151" s="1162">
        <v>0</v>
      </c>
      <c r="I151" s="128">
        <v>0</v>
      </c>
      <c r="J151" s="653">
        <v>0</v>
      </c>
      <c r="K151" s="632" t="s">
        <v>80</v>
      </c>
    </row>
    <row r="152" spans="1:11" ht="12.75" customHeight="1" thickBot="1">
      <c r="A152" s="621">
        <v>117</v>
      </c>
      <c r="B152" s="621" t="s">
        <v>530</v>
      </c>
      <c r="C152" s="668" t="s">
        <v>821</v>
      </c>
      <c r="D152" s="721">
        <v>5000</v>
      </c>
      <c r="E152" s="127">
        <v>0</v>
      </c>
      <c r="F152" s="127">
        <v>0</v>
      </c>
      <c r="G152" s="749">
        <v>0</v>
      </c>
      <c r="H152" s="700">
        <v>5000</v>
      </c>
      <c r="I152" s="365">
        <v>5000</v>
      </c>
      <c r="J152" s="654">
        <v>0</v>
      </c>
      <c r="K152" s="610">
        <v>1</v>
      </c>
    </row>
    <row r="153" spans="1:13" ht="12.75" customHeight="1" thickBot="1" thickTop="1">
      <c r="A153" s="288"/>
      <c r="B153" s="288"/>
      <c r="C153" s="309" t="s">
        <v>40</v>
      </c>
      <c r="D153" s="736">
        <v>5000</v>
      </c>
      <c r="E153" s="644">
        <v>204000</v>
      </c>
      <c r="F153" s="644">
        <v>65000</v>
      </c>
      <c r="G153" s="767">
        <v>255000</v>
      </c>
      <c r="H153" s="714">
        <v>529000</v>
      </c>
      <c r="I153" s="497">
        <v>546000</v>
      </c>
      <c r="J153" s="601">
        <v>-17000</v>
      </c>
      <c r="K153" s="613">
        <v>0.9688644688644689</v>
      </c>
      <c r="L153" s="594"/>
      <c r="M153" s="592"/>
    </row>
    <row r="154" spans="1:11" ht="12.75" customHeight="1">
      <c r="A154" s="619">
        <v>118</v>
      </c>
      <c r="B154" s="639" t="s">
        <v>553</v>
      </c>
      <c r="C154" s="520" t="s">
        <v>822</v>
      </c>
      <c r="D154" s="720">
        <v>0</v>
      </c>
      <c r="E154" s="133">
        <v>8000</v>
      </c>
      <c r="F154" s="133">
        <v>0</v>
      </c>
      <c r="G154" s="750">
        <v>0</v>
      </c>
      <c r="H154" s="699">
        <v>8000</v>
      </c>
      <c r="I154" s="128">
        <v>8000</v>
      </c>
      <c r="J154" s="653">
        <v>0</v>
      </c>
      <c r="K154" s="607">
        <v>1</v>
      </c>
    </row>
    <row r="155" spans="1:11" ht="12.75" customHeight="1">
      <c r="A155" s="619">
        <v>119</v>
      </c>
      <c r="B155" s="639" t="s">
        <v>553</v>
      </c>
      <c r="C155" s="520" t="s">
        <v>823</v>
      </c>
      <c r="D155" s="720">
        <v>20000</v>
      </c>
      <c r="E155" s="133">
        <v>0</v>
      </c>
      <c r="F155" s="133">
        <v>0</v>
      </c>
      <c r="G155" s="750">
        <v>0</v>
      </c>
      <c r="H155" s="699">
        <v>20000</v>
      </c>
      <c r="I155" s="128">
        <v>20000</v>
      </c>
      <c r="J155" s="653">
        <v>0</v>
      </c>
      <c r="K155" s="607">
        <v>1</v>
      </c>
    </row>
    <row r="156" spans="1:11" ht="12.75" customHeight="1">
      <c r="A156" s="619">
        <v>120</v>
      </c>
      <c r="B156" s="639" t="s">
        <v>553</v>
      </c>
      <c r="C156" s="520" t="s">
        <v>824</v>
      </c>
      <c r="D156" s="720">
        <v>0</v>
      </c>
      <c r="E156" s="133">
        <v>0</v>
      </c>
      <c r="F156" s="133">
        <v>10000</v>
      </c>
      <c r="G156" s="750">
        <v>0</v>
      </c>
      <c r="H156" s="699">
        <v>10000</v>
      </c>
      <c r="I156" s="128">
        <v>10000</v>
      </c>
      <c r="J156" s="653">
        <v>0</v>
      </c>
      <c r="K156" s="607">
        <v>1</v>
      </c>
    </row>
    <row r="157" spans="1:11" ht="12.75" customHeight="1">
      <c r="A157" s="619">
        <v>121</v>
      </c>
      <c r="B157" s="639" t="s">
        <v>553</v>
      </c>
      <c r="C157" s="520" t="s">
        <v>260</v>
      </c>
      <c r="D157" s="720">
        <v>0</v>
      </c>
      <c r="E157" s="133">
        <v>1000</v>
      </c>
      <c r="F157" s="133">
        <v>0</v>
      </c>
      <c r="G157" s="750">
        <v>15000</v>
      </c>
      <c r="H157" s="699">
        <v>16000</v>
      </c>
      <c r="I157" s="128">
        <v>22000</v>
      </c>
      <c r="J157" s="653">
        <v>-6000</v>
      </c>
      <c r="K157" s="607">
        <v>0.7272727272727273</v>
      </c>
    </row>
    <row r="158" spans="1:11" ht="12.75" customHeight="1">
      <c r="A158" s="619">
        <v>122</v>
      </c>
      <c r="B158" s="639" t="s">
        <v>553</v>
      </c>
      <c r="C158" s="520" t="s">
        <v>825</v>
      </c>
      <c r="D158" s="720">
        <v>0</v>
      </c>
      <c r="E158" s="133">
        <v>0</v>
      </c>
      <c r="F158" s="133">
        <v>0</v>
      </c>
      <c r="G158" s="750">
        <v>25000</v>
      </c>
      <c r="H158" s="699">
        <v>25000</v>
      </c>
      <c r="I158" s="128">
        <v>25000</v>
      </c>
      <c r="J158" s="653">
        <v>0</v>
      </c>
      <c r="K158" s="607">
        <v>1</v>
      </c>
    </row>
    <row r="159" spans="1:11" ht="12.75" customHeight="1">
      <c r="A159" s="619">
        <v>123</v>
      </c>
      <c r="B159" s="639" t="s">
        <v>553</v>
      </c>
      <c r="C159" s="520" t="s">
        <v>826</v>
      </c>
      <c r="D159" s="720">
        <v>0</v>
      </c>
      <c r="E159" s="133">
        <v>0</v>
      </c>
      <c r="F159" s="133">
        <v>20000</v>
      </c>
      <c r="G159" s="750">
        <v>0</v>
      </c>
      <c r="H159" s="699">
        <v>20000</v>
      </c>
      <c r="I159" s="128">
        <v>19000</v>
      </c>
      <c r="J159" s="653">
        <v>1000</v>
      </c>
      <c r="K159" s="607">
        <v>1.0526315789473684</v>
      </c>
    </row>
    <row r="160" spans="1:11" ht="12.75" customHeight="1">
      <c r="A160" s="619">
        <v>124</v>
      </c>
      <c r="B160" s="639" t="s">
        <v>553</v>
      </c>
      <c r="C160" s="520" t="s">
        <v>827</v>
      </c>
      <c r="D160" s="720">
        <v>0</v>
      </c>
      <c r="E160" s="133">
        <v>23000</v>
      </c>
      <c r="F160" s="133">
        <v>0</v>
      </c>
      <c r="G160" s="750">
        <v>0</v>
      </c>
      <c r="H160" s="699">
        <v>23000</v>
      </c>
      <c r="I160" s="128">
        <v>22000</v>
      </c>
      <c r="J160" s="653">
        <v>1000</v>
      </c>
      <c r="K160" s="607">
        <v>1.0454545454545454</v>
      </c>
    </row>
    <row r="161" spans="1:11" ht="12.75" customHeight="1">
      <c r="A161" s="619">
        <v>125</v>
      </c>
      <c r="B161" s="639" t="s">
        <v>553</v>
      </c>
      <c r="C161" s="520" t="s">
        <v>828</v>
      </c>
      <c r="D161" s="720">
        <v>0</v>
      </c>
      <c r="E161" s="133">
        <v>60000</v>
      </c>
      <c r="F161" s="133">
        <v>0</v>
      </c>
      <c r="G161" s="750">
        <v>0</v>
      </c>
      <c r="H161" s="699">
        <v>60000</v>
      </c>
      <c r="I161" s="128">
        <v>60000</v>
      </c>
      <c r="J161" s="653">
        <v>0</v>
      </c>
      <c r="K161" s="607">
        <v>1</v>
      </c>
    </row>
    <row r="162" spans="1:11" ht="12.75" customHeight="1">
      <c r="A162" s="619">
        <v>126</v>
      </c>
      <c r="B162" s="639" t="s">
        <v>553</v>
      </c>
      <c r="C162" s="520" t="s">
        <v>829</v>
      </c>
      <c r="D162" s="720">
        <v>0</v>
      </c>
      <c r="E162" s="133">
        <v>0</v>
      </c>
      <c r="F162" s="133">
        <v>0</v>
      </c>
      <c r="G162" s="750">
        <v>40000</v>
      </c>
      <c r="H162" s="699">
        <v>40000</v>
      </c>
      <c r="I162" s="128">
        <v>35000</v>
      </c>
      <c r="J162" s="653">
        <v>5000</v>
      </c>
      <c r="K162" s="607">
        <v>1.1428571428571428</v>
      </c>
    </row>
    <row r="163" spans="1:11" ht="12.75" customHeight="1" thickBot="1">
      <c r="A163" s="671">
        <v>127</v>
      </c>
      <c r="B163" s="682" t="s">
        <v>553</v>
      </c>
      <c r="C163" s="522" t="s">
        <v>830</v>
      </c>
      <c r="D163" s="724">
        <v>0</v>
      </c>
      <c r="E163" s="148">
        <v>0</v>
      </c>
      <c r="F163" s="148">
        <v>0</v>
      </c>
      <c r="G163" s="751">
        <v>80000</v>
      </c>
      <c r="H163" s="703">
        <v>80000</v>
      </c>
      <c r="I163" s="150">
        <v>115000</v>
      </c>
      <c r="J163" s="658">
        <v>-35000</v>
      </c>
      <c r="K163" s="612">
        <v>0.6956521739130435</v>
      </c>
    </row>
    <row r="164" spans="1:13" ht="12.75" customHeight="1" thickBot="1" thickTop="1">
      <c r="A164" s="672"/>
      <c r="B164" s="684"/>
      <c r="C164" s="303" t="s">
        <v>40</v>
      </c>
      <c r="D164" s="535">
        <v>20000</v>
      </c>
      <c r="E164" s="320">
        <v>92000</v>
      </c>
      <c r="F164" s="320">
        <v>30000</v>
      </c>
      <c r="G164" s="768">
        <v>160000</v>
      </c>
      <c r="H164" s="564">
        <v>302000</v>
      </c>
      <c r="I164" s="300">
        <v>336000</v>
      </c>
      <c r="J164" s="602">
        <v>-34000</v>
      </c>
      <c r="K164" s="608">
        <v>0.8988095238095238</v>
      </c>
      <c r="L164" s="594"/>
      <c r="M164" s="592"/>
    </row>
    <row r="165" spans="1:11" ht="12.75" customHeight="1">
      <c r="A165" s="619">
        <v>128</v>
      </c>
      <c r="B165" s="639" t="s">
        <v>559</v>
      </c>
      <c r="C165" s="527" t="s">
        <v>831</v>
      </c>
      <c r="D165" s="720">
        <v>16000</v>
      </c>
      <c r="E165" s="133">
        <v>0</v>
      </c>
      <c r="F165" s="321">
        <v>0</v>
      </c>
      <c r="G165" s="769">
        <v>0</v>
      </c>
      <c r="H165" s="563">
        <v>16000</v>
      </c>
      <c r="I165" s="128">
        <v>20000</v>
      </c>
      <c r="J165" s="653">
        <v>-4000</v>
      </c>
      <c r="K165" s="607">
        <v>0.8</v>
      </c>
    </row>
    <row r="166" spans="1:11" ht="12.75" customHeight="1">
      <c r="A166" s="619">
        <v>129</v>
      </c>
      <c r="B166" s="639" t="s">
        <v>559</v>
      </c>
      <c r="C166" s="527" t="s">
        <v>832</v>
      </c>
      <c r="D166" s="720">
        <v>0</v>
      </c>
      <c r="E166" s="133">
        <v>0</v>
      </c>
      <c r="F166" s="133">
        <v>25000</v>
      </c>
      <c r="G166" s="750">
        <v>0</v>
      </c>
      <c r="H166" s="699">
        <v>25000</v>
      </c>
      <c r="I166" s="128">
        <v>38000</v>
      </c>
      <c r="J166" s="653">
        <v>-13000</v>
      </c>
      <c r="K166" s="607">
        <v>0.6578947368421053</v>
      </c>
    </row>
    <row r="167" spans="1:11" ht="12.75" customHeight="1">
      <c r="A167" s="619">
        <v>130</v>
      </c>
      <c r="B167" s="639" t="s">
        <v>559</v>
      </c>
      <c r="C167" s="527" t="s">
        <v>833</v>
      </c>
      <c r="D167" s="720">
        <v>0</v>
      </c>
      <c r="E167" s="133">
        <v>0</v>
      </c>
      <c r="F167" s="133">
        <v>55500</v>
      </c>
      <c r="G167" s="750">
        <v>0</v>
      </c>
      <c r="H167" s="699">
        <v>55500</v>
      </c>
      <c r="I167" s="128">
        <v>68500</v>
      </c>
      <c r="J167" s="653">
        <v>-13000</v>
      </c>
      <c r="K167" s="607">
        <v>0.8102189781021898</v>
      </c>
    </row>
    <row r="168" spans="1:11" ht="12.75" customHeight="1">
      <c r="A168" s="619">
        <v>131</v>
      </c>
      <c r="B168" s="639" t="s">
        <v>559</v>
      </c>
      <c r="C168" s="527" t="s">
        <v>276</v>
      </c>
      <c r="D168" s="720">
        <v>0</v>
      </c>
      <c r="E168" s="133">
        <v>0</v>
      </c>
      <c r="F168" s="133">
        <v>251000</v>
      </c>
      <c r="G168" s="750">
        <v>0</v>
      </c>
      <c r="H168" s="699">
        <v>251000</v>
      </c>
      <c r="I168" s="128">
        <v>305000</v>
      </c>
      <c r="J168" s="653">
        <v>-54000</v>
      </c>
      <c r="K168" s="607">
        <v>0.8229508196721311</v>
      </c>
    </row>
    <row r="169" spans="1:11" ht="12.75" customHeight="1">
      <c r="A169" s="619">
        <v>132</v>
      </c>
      <c r="B169" s="639" t="s">
        <v>559</v>
      </c>
      <c r="C169" s="527" t="s">
        <v>834</v>
      </c>
      <c r="D169" s="720">
        <v>0</v>
      </c>
      <c r="E169" s="133">
        <v>0</v>
      </c>
      <c r="F169" s="133">
        <v>41000</v>
      </c>
      <c r="G169" s="750">
        <v>0</v>
      </c>
      <c r="H169" s="699">
        <v>41000</v>
      </c>
      <c r="I169" s="128">
        <v>38000</v>
      </c>
      <c r="J169" s="653">
        <v>3000</v>
      </c>
      <c r="K169" s="607">
        <v>1.0789473684210527</v>
      </c>
    </row>
    <row r="170" spans="1:11" ht="12.75" customHeight="1" thickBot="1">
      <c r="A170" s="621">
        <v>133</v>
      </c>
      <c r="B170" s="640" t="s">
        <v>559</v>
      </c>
      <c r="C170" s="646" t="s">
        <v>835</v>
      </c>
      <c r="D170" s="721">
        <v>0</v>
      </c>
      <c r="E170" s="127">
        <v>47800</v>
      </c>
      <c r="F170" s="529">
        <v>0</v>
      </c>
      <c r="G170" s="770">
        <v>0</v>
      </c>
      <c r="H170" s="530">
        <v>47800</v>
      </c>
      <c r="I170" s="365">
        <v>90650</v>
      </c>
      <c r="J170" s="654">
        <v>-42850</v>
      </c>
      <c r="K170" s="610">
        <v>0.5273028130170987</v>
      </c>
    </row>
    <row r="171" spans="1:13" ht="12.75" customHeight="1" thickBot="1" thickTop="1">
      <c r="A171" s="272"/>
      <c r="B171" s="500"/>
      <c r="C171" s="309" t="s">
        <v>40</v>
      </c>
      <c r="D171" s="736">
        <v>16000</v>
      </c>
      <c r="E171" s="644">
        <v>47800</v>
      </c>
      <c r="F171" s="644">
        <v>372500</v>
      </c>
      <c r="G171" s="767">
        <v>0</v>
      </c>
      <c r="H171" s="714">
        <v>436300</v>
      </c>
      <c r="I171" s="497">
        <v>560150</v>
      </c>
      <c r="J171" s="601">
        <v>-123850</v>
      </c>
      <c r="K171" s="613">
        <v>0.7788985093278586</v>
      </c>
      <c r="L171" s="594"/>
      <c r="M171" s="592"/>
    </row>
    <row r="172" spans="1:13" ht="12.75" customHeight="1" thickBot="1">
      <c r="A172" s="583"/>
      <c r="B172" s="600"/>
      <c r="C172" s="502" t="s">
        <v>597</v>
      </c>
      <c r="D172" s="537">
        <v>41000</v>
      </c>
      <c r="E172" s="322">
        <v>343800</v>
      </c>
      <c r="F172" s="322">
        <v>467500</v>
      </c>
      <c r="G172" s="771">
        <v>415000</v>
      </c>
      <c r="H172" s="715">
        <v>1267300</v>
      </c>
      <c r="I172" s="589">
        <v>1442150</v>
      </c>
      <c r="J172" s="1169">
        <v>-174850</v>
      </c>
      <c r="K172" s="611">
        <v>0.8787574108102486</v>
      </c>
      <c r="L172" s="594"/>
      <c r="M172" s="592"/>
    </row>
    <row r="173" spans="1:16" ht="12.75" customHeight="1" thickBot="1">
      <c r="A173" s="583"/>
      <c r="B173" s="316"/>
      <c r="C173" s="501" t="s">
        <v>598</v>
      </c>
      <c r="D173" s="733">
        <v>41000</v>
      </c>
      <c r="E173" s="313">
        <v>367800</v>
      </c>
      <c r="F173" s="313">
        <v>506500</v>
      </c>
      <c r="G173" s="661">
        <v>570500</v>
      </c>
      <c r="H173" s="712">
        <v>1485800</v>
      </c>
      <c r="I173" s="315">
        <v>1777653</v>
      </c>
      <c r="J173" s="661">
        <v>-291853</v>
      </c>
      <c r="K173" s="614">
        <v>0.8358211641979622</v>
      </c>
      <c r="L173" s="594"/>
      <c r="M173" s="592"/>
      <c r="P173" s="815"/>
    </row>
    <row r="174" spans="1:11" ht="12.75" customHeight="1">
      <c r="A174" s="619">
        <v>134</v>
      </c>
      <c r="B174" s="639" t="s">
        <v>599</v>
      </c>
      <c r="C174" s="520" t="s">
        <v>285</v>
      </c>
      <c r="D174" s="720">
        <v>0</v>
      </c>
      <c r="E174" s="133">
        <v>0</v>
      </c>
      <c r="F174" s="133">
        <v>20000</v>
      </c>
      <c r="G174" s="750">
        <v>0</v>
      </c>
      <c r="H174" s="699">
        <v>20000</v>
      </c>
      <c r="I174" s="128">
        <v>20000</v>
      </c>
      <c r="J174" s="653">
        <v>0</v>
      </c>
      <c r="K174" s="607">
        <v>1</v>
      </c>
    </row>
    <row r="175" spans="1:11" ht="12.75" customHeight="1">
      <c r="A175" s="619">
        <v>135</v>
      </c>
      <c r="B175" s="639" t="s">
        <v>599</v>
      </c>
      <c r="C175" s="520" t="s">
        <v>836</v>
      </c>
      <c r="D175" s="720">
        <v>0</v>
      </c>
      <c r="E175" s="133">
        <v>10000</v>
      </c>
      <c r="F175" s="133">
        <v>0</v>
      </c>
      <c r="G175" s="750">
        <v>0</v>
      </c>
      <c r="H175" s="699">
        <v>10000</v>
      </c>
      <c r="I175" s="128">
        <v>12000</v>
      </c>
      <c r="J175" s="653">
        <v>-2000</v>
      </c>
      <c r="K175" s="607">
        <v>0.8333333333333334</v>
      </c>
    </row>
    <row r="176" spans="1:11" ht="12.75" customHeight="1">
      <c r="A176" s="619">
        <v>136</v>
      </c>
      <c r="B176" s="639" t="s">
        <v>599</v>
      </c>
      <c r="C176" s="667" t="s">
        <v>286</v>
      </c>
      <c r="D176" s="720">
        <v>0</v>
      </c>
      <c r="E176" s="133">
        <v>0</v>
      </c>
      <c r="F176" s="133">
        <v>0</v>
      </c>
      <c r="G176" s="750">
        <v>10000</v>
      </c>
      <c r="H176" s="699">
        <v>10000</v>
      </c>
      <c r="I176" s="128">
        <v>20000</v>
      </c>
      <c r="J176" s="653">
        <v>-10000</v>
      </c>
      <c r="K176" s="607">
        <v>0.5</v>
      </c>
    </row>
    <row r="177" spans="1:11" ht="12.75" customHeight="1">
      <c r="A177" s="619">
        <v>137</v>
      </c>
      <c r="B177" s="639" t="s">
        <v>599</v>
      </c>
      <c r="C177" s="520" t="s">
        <v>287</v>
      </c>
      <c r="D177" s="720">
        <v>0</v>
      </c>
      <c r="E177" s="133">
        <v>0</v>
      </c>
      <c r="F177" s="133">
        <v>0</v>
      </c>
      <c r="G177" s="750">
        <v>30000</v>
      </c>
      <c r="H177" s="699">
        <v>30000</v>
      </c>
      <c r="I177" s="128">
        <v>50000</v>
      </c>
      <c r="J177" s="653">
        <v>-20000</v>
      </c>
      <c r="K177" s="607">
        <v>0.6</v>
      </c>
    </row>
    <row r="178" spans="1:11" ht="12.75" customHeight="1">
      <c r="A178" s="619">
        <v>138</v>
      </c>
      <c r="B178" s="639" t="s">
        <v>599</v>
      </c>
      <c r="C178" s="520" t="s">
        <v>837</v>
      </c>
      <c r="D178" s="720">
        <v>0</v>
      </c>
      <c r="E178" s="133">
        <v>0</v>
      </c>
      <c r="F178" s="133">
        <v>90000</v>
      </c>
      <c r="G178" s="750">
        <v>0</v>
      </c>
      <c r="H178" s="699">
        <v>90000</v>
      </c>
      <c r="I178" s="128">
        <v>100000</v>
      </c>
      <c r="J178" s="653">
        <v>-10000</v>
      </c>
      <c r="K178" s="607">
        <v>0.9</v>
      </c>
    </row>
    <row r="179" spans="1:11" ht="12.75" customHeight="1">
      <c r="A179" s="619">
        <v>139</v>
      </c>
      <c r="B179" s="639" t="s">
        <v>599</v>
      </c>
      <c r="C179" s="520" t="s">
        <v>288</v>
      </c>
      <c r="D179" s="720">
        <v>0</v>
      </c>
      <c r="E179" s="133">
        <v>160000</v>
      </c>
      <c r="F179" s="133">
        <v>0</v>
      </c>
      <c r="G179" s="750">
        <v>0</v>
      </c>
      <c r="H179" s="699">
        <v>160000</v>
      </c>
      <c r="I179" s="128">
        <v>170000</v>
      </c>
      <c r="J179" s="653">
        <v>-10000</v>
      </c>
      <c r="K179" s="607">
        <v>0.9411764705882353</v>
      </c>
    </row>
    <row r="180" spans="1:11" ht="12.75" customHeight="1">
      <c r="A180" s="619">
        <v>140</v>
      </c>
      <c r="B180" s="639" t="s">
        <v>599</v>
      </c>
      <c r="C180" s="520" t="s">
        <v>289</v>
      </c>
      <c r="D180" s="720">
        <v>0</v>
      </c>
      <c r="E180" s="133">
        <v>0</v>
      </c>
      <c r="F180" s="133">
        <v>0</v>
      </c>
      <c r="G180" s="750">
        <v>230000</v>
      </c>
      <c r="H180" s="699">
        <v>230000</v>
      </c>
      <c r="I180" s="128">
        <v>230000</v>
      </c>
      <c r="J180" s="653">
        <v>0</v>
      </c>
      <c r="K180" s="607">
        <v>1</v>
      </c>
    </row>
    <row r="181" spans="1:11" ht="12.75" customHeight="1" thickBot="1">
      <c r="A181" s="621">
        <v>141</v>
      </c>
      <c r="B181" s="640" t="s">
        <v>599</v>
      </c>
      <c r="C181" s="525" t="s">
        <v>838</v>
      </c>
      <c r="D181" s="721">
        <v>0</v>
      </c>
      <c r="E181" s="127">
        <v>0</v>
      </c>
      <c r="F181" s="127">
        <v>0</v>
      </c>
      <c r="G181" s="749">
        <v>29920</v>
      </c>
      <c r="H181" s="700">
        <v>29920</v>
      </c>
      <c r="I181" s="365">
        <v>30963</v>
      </c>
      <c r="J181" s="654">
        <v>-1043</v>
      </c>
      <c r="K181" s="610">
        <v>0.9663146335949359</v>
      </c>
    </row>
    <row r="182" spans="1:13" ht="12.75" customHeight="1" thickBot="1" thickTop="1">
      <c r="A182" s="672"/>
      <c r="B182" s="684"/>
      <c r="C182" s="298" t="s">
        <v>40</v>
      </c>
      <c r="D182" s="725">
        <v>0</v>
      </c>
      <c r="E182" s="299">
        <v>170000</v>
      </c>
      <c r="F182" s="299">
        <v>110000</v>
      </c>
      <c r="G182" s="686">
        <v>299920</v>
      </c>
      <c r="H182" s="704">
        <v>579920</v>
      </c>
      <c r="I182" s="300">
        <v>632963</v>
      </c>
      <c r="J182" s="602">
        <v>-53043</v>
      </c>
      <c r="K182" s="608">
        <v>0.9161988931422532</v>
      </c>
      <c r="L182" s="594"/>
      <c r="M182" s="592"/>
    </row>
    <row r="183" spans="1:11" ht="12.75" customHeight="1">
      <c r="A183" s="675">
        <v>142</v>
      </c>
      <c r="B183" s="693" t="s">
        <v>600</v>
      </c>
      <c r="C183" s="691" t="s">
        <v>839</v>
      </c>
      <c r="D183" s="762">
        <v>0</v>
      </c>
      <c r="E183" s="146">
        <v>4600</v>
      </c>
      <c r="F183" s="146">
        <v>0</v>
      </c>
      <c r="G183" s="763">
        <v>0</v>
      </c>
      <c r="H183" s="744">
        <v>4600</v>
      </c>
      <c r="I183" s="209">
        <v>8000</v>
      </c>
      <c r="J183" s="657">
        <v>-3400</v>
      </c>
      <c r="K183" s="609">
        <v>0.575</v>
      </c>
    </row>
    <row r="184" spans="1:11" ht="12.75" customHeight="1">
      <c r="A184" s="619">
        <v>143</v>
      </c>
      <c r="B184" s="639" t="s">
        <v>600</v>
      </c>
      <c r="C184" s="865" t="s">
        <v>840</v>
      </c>
      <c r="D184" s="737">
        <v>0</v>
      </c>
      <c r="E184" s="510">
        <v>0</v>
      </c>
      <c r="F184" s="510">
        <v>0</v>
      </c>
      <c r="G184" s="1155">
        <v>9200</v>
      </c>
      <c r="H184" s="716">
        <v>9200</v>
      </c>
      <c r="I184" s="866">
        <v>9500</v>
      </c>
      <c r="J184" s="867">
        <v>-300</v>
      </c>
      <c r="K184" s="868">
        <v>0.968421052631579</v>
      </c>
    </row>
    <row r="185" spans="1:11" ht="12.75" customHeight="1">
      <c r="A185" s="619">
        <v>144</v>
      </c>
      <c r="B185" s="639" t="s">
        <v>600</v>
      </c>
      <c r="C185" s="865" t="s">
        <v>382</v>
      </c>
      <c r="D185" s="737">
        <v>0</v>
      </c>
      <c r="E185" s="510">
        <v>0</v>
      </c>
      <c r="F185" s="510">
        <v>0</v>
      </c>
      <c r="G185" s="1155">
        <v>5064</v>
      </c>
      <c r="H185" s="716">
        <v>5064</v>
      </c>
      <c r="I185" s="1131" t="s">
        <v>80</v>
      </c>
      <c r="J185" s="1132">
        <v>5064</v>
      </c>
      <c r="K185" s="1133" t="s">
        <v>80</v>
      </c>
    </row>
    <row r="186" spans="1:11" ht="12.75" customHeight="1">
      <c r="A186" s="619">
        <v>145</v>
      </c>
      <c r="B186" s="639" t="s">
        <v>600</v>
      </c>
      <c r="C186" s="520" t="s">
        <v>296</v>
      </c>
      <c r="D186" s="720">
        <v>0</v>
      </c>
      <c r="E186" s="133">
        <v>0</v>
      </c>
      <c r="F186" s="133">
        <v>0</v>
      </c>
      <c r="G186" s="750">
        <v>20000</v>
      </c>
      <c r="H186" s="699">
        <v>20000</v>
      </c>
      <c r="I186" s="128">
        <v>20000</v>
      </c>
      <c r="J186" s="653">
        <v>0</v>
      </c>
      <c r="K186" s="607">
        <v>1</v>
      </c>
    </row>
    <row r="187" spans="1:11" ht="12.75" customHeight="1" thickBot="1">
      <c r="A187" s="671">
        <v>146</v>
      </c>
      <c r="B187" s="682" t="s">
        <v>600</v>
      </c>
      <c r="C187" s="522" t="s">
        <v>841</v>
      </c>
      <c r="D187" s="724">
        <v>0</v>
      </c>
      <c r="E187" s="148">
        <v>0</v>
      </c>
      <c r="F187" s="148">
        <v>90000</v>
      </c>
      <c r="G187" s="751">
        <v>0</v>
      </c>
      <c r="H187" s="703">
        <v>90000</v>
      </c>
      <c r="I187" s="150">
        <v>150000</v>
      </c>
      <c r="J187" s="658">
        <v>-60000</v>
      </c>
      <c r="K187" s="612">
        <v>0.6</v>
      </c>
    </row>
    <row r="188" spans="1:13" ht="12.75" customHeight="1" thickBot="1" thickTop="1">
      <c r="A188" s="672"/>
      <c r="B188" s="672"/>
      <c r="C188" s="298" t="s">
        <v>40</v>
      </c>
      <c r="D188" s="725">
        <v>0</v>
      </c>
      <c r="E188" s="299">
        <v>4600</v>
      </c>
      <c r="F188" s="299">
        <v>90000</v>
      </c>
      <c r="G188" s="686">
        <v>34264</v>
      </c>
      <c r="H188" s="704">
        <v>128864</v>
      </c>
      <c r="I188" s="300">
        <v>187500</v>
      </c>
      <c r="J188" s="602">
        <v>-58636</v>
      </c>
      <c r="K188" s="608">
        <v>0.6872746666666667</v>
      </c>
      <c r="L188" s="594"/>
      <c r="M188" s="592"/>
    </row>
    <row r="189" spans="1:11" ht="12.75" customHeight="1">
      <c r="A189" s="675">
        <v>147</v>
      </c>
      <c r="B189" s="675" t="s">
        <v>614</v>
      </c>
      <c r="C189" s="691" t="s">
        <v>302</v>
      </c>
      <c r="D189" s="772">
        <v>0</v>
      </c>
      <c r="E189" s="692">
        <v>18000</v>
      </c>
      <c r="F189" s="692">
        <v>0</v>
      </c>
      <c r="G189" s="773">
        <v>0</v>
      </c>
      <c r="H189" s="745">
        <v>18000</v>
      </c>
      <c r="I189" s="209">
        <v>18000</v>
      </c>
      <c r="J189" s="657">
        <v>0</v>
      </c>
      <c r="K189" s="609">
        <v>1</v>
      </c>
    </row>
    <row r="190" spans="1:11" ht="12.75" customHeight="1">
      <c r="A190" s="619">
        <v>148</v>
      </c>
      <c r="B190" s="619" t="s">
        <v>614</v>
      </c>
      <c r="C190" s="520" t="s">
        <v>842</v>
      </c>
      <c r="D190" s="720">
        <v>0</v>
      </c>
      <c r="E190" s="133">
        <v>0</v>
      </c>
      <c r="F190" s="133">
        <v>0</v>
      </c>
      <c r="G190" s="750">
        <v>20000</v>
      </c>
      <c r="H190" s="699">
        <v>20000</v>
      </c>
      <c r="I190" s="128">
        <v>30000</v>
      </c>
      <c r="J190" s="653">
        <v>-10000</v>
      </c>
      <c r="K190" s="607">
        <v>0.6666666666666666</v>
      </c>
    </row>
    <row r="191" spans="1:11" ht="12.75" customHeight="1">
      <c r="A191" s="619">
        <v>149</v>
      </c>
      <c r="B191" s="619" t="s">
        <v>614</v>
      </c>
      <c r="C191" s="520" t="s">
        <v>303</v>
      </c>
      <c r="D191" s="720">
        <v>0</v>
      </c>
      <c r="E191" s="133">
        <v>0</v>
      </c>
      <c r="F191" s="133">
        <v>0</v>
      </c>
      <c r="G191" s="750">
        <v>36446</v>
      </c>
      <c r="H191" s="699">
        <v>36446</v>
      </c>
      <c r="I191" s="128">
        <v>28000</v>
      </c>
      <c r="J191" s="653">
        <v>8446</v>
      </c>
      <c r="K191" s="607">
        <v>1.301642857142857</v>
      </c>
    </row>
    <row r="192" spans="1:11" ht="12.75" customHeight="1">
      <c r="A192" s="619">
        <v>150</v>
      </c>
      <c r="B192" s="619" t="s">
        <v>614</v>
      </c>
      <c r="C192" s="520" t="s">
        <v>304</v>
      </c>
      <c r="D192" s="720">
        <v>0</v>
      </c>
      <c r="E192" s="133">
        <v>0</v>
      </c>
      <c r="F192" s="133">
        <v>0</v>
      </c>
      <c r="G192" s="750">
        <v>20000</v>
      </c>
      <c r="H192" s="699">
        <v>20000</v>
      </c>
      <c r="I192" s="128">
        <v>20000</v>
      </c>
      <c r="J192" s="653">
        <v>0</v>
      </c>
      <c r="K192" s="607">
        <v>1</v>
      </c>
    </row>
    <row r="193" spans="1:11" ht="12.75" customHeight="1">
      <c r="A193" s="619">
        <v>151</v>
      </c>
      <c r="B193" s="619" t="s">
        <v>614</v>
      </c>
      <c r="C193" s="520" t="s">
        <v>305</v>
      </c>
      <c r="D193" s="720">
        <v>0</v>
      </c>
      <c r="E193" s="133">
        <v>0</v>
      </c>
      <c r="F193" s="133">
        <v>0</v>
      </c>
      <c r="G193" s="750">
        <v>30000</v>
      </c>
      <c r="H193" s="699">
        <v>30000</v>
      </c>
      <c r="I193" s="128">
        <v>0</v>
      </c>
      <c r="J193" s="653">
        <v>30000</v>
      </c>
      <c r="K193" s="632" t="s">
        <v>964</v>
      </c>
    </row>
    <row r="194" spans="1:11" ht="12.75" customHeight="1">
      <c r="A194" s="619">
        <v>152</v>
      </c>
      <c r="B194" s="619" t="s">
        <v>614</v>
      </c>
      <c r="C194" s="520" t="s">
        <v>306</v>
      </c>
      <c r="D194" s="720">
        <v>0</v>
      </c>
      <c r="E194" s="133">
        <v>0</v>
      </c>
      <c r="F194" s="133">
        <v>60000</v>
      </c>
      <c r="G194" s="750">
        <v>0</v>
      </c>
      <c r="H194" s="699">
        <v>60000</v>
      </c>
      <c r="I194" s="128">
        <v>50000</v>
      </c>
      <c r="J194" s="653">
        <v>10000</v>
      </c>
      <c r="K194" s="607">
        <v>1.2</v>
      </c>
    </row>
    <row r="195" spans="1:11" ht="12.75" customHeight="1">
      <c r="A195" s="619">
        <v>153</v>
      </c>
      <c r="B195" s="619" t="s">
        <v>614</v>
      </c>
      <c r="C195" s="520" t="s">
        <v>307</v>
      </c>
      <c r="D195" s="774">
        <v>0</v>
      </c>
      <c r="E195" s="323">
        <v>30000</v>
      </c>
      <c r="F195" s="323">
        <v>0</v>
      </c>
      <c r="G195" s="775">
        <v>0</v>
      </c>
      <c r="H195" s="746">
        <v>30000</v>
      </c>
      <c r="I195" s="128">
        <v>30000</v>
      </c>
      <c r="J195" s="653">
        <v>0</v>
      </c>
      <c r="K195" s="607">
        <v>1</v>
      </c>
    </row>
    <row r="196" spans="1:11" ht="12.75" customHeight="1">
      <c r="A196" s="619">
        <v>154</v>
      </c>
      <c r="B196" s="619" t="s">
        <v>614</v>
      </c>
      <c r="C196" s="520" t="s">
        <v>843</v>
      </c>
      <c r="D196" s="774">
        <v>0</v>
      </c>
      <c r="E196" s="323">
        <v>200000</v>
      </c>
      <c r="F196" s="323">
        <v>0</v>
      </c>
      <c r="G196" s="775">
        <v>0</v>
      </c>
      <c r="H196" s="746">
        <v>200000</v>
      </c>
      <c r="I196" s="128">
        <v>320000</v>
      </c>
      <c r="J196" s="653">
        <v>-120000</v>
      </c>
      <c r="K196" s="607">
        <v>0.625</v>
      </c>
    </row>
    <row r="197" spans="1:11" ht="12.75" customHeight="1">
      <c r="A197" s="619">
        <v>155</v>
      </c>
      <c r="B197" s="619" t="s">
        <v>614</v>
      </c>
      <c r="C197" s="667" t="s">
        <v>844</v>
      </c>
      <c r="D197" s="774">
        <v>25000</v>
      </c>
      <c r="E197" s="323">
        <v>0</v>
      </c>
      <c r="F197" s="323">
        <v>0</v>
      </c>
      <c r="G197" s="775">
        <v>0</v>
      </c>
      <c r="H197" s="746">
        <v>25000</v>
      </c>
      <c r="I197" s="128">
        <v>28000</v>
      </c>
      <c r="J197" s="653">
        <v>-3000</v>
      </c>
      <c r="K197" s="607">
        <v>0.8928571428571429</v>
      </c>
    </row>
    <row r="198" spans="1:11" ht="12.75" customHeight="1">
      <c r="A198" s="619">
        <v>156</v>
      </c>
      <c r="B198" s="619" t="s">
        <v>614</v>
      </c>
      <c r="C198" s="667" t="s">
        <v>845</v>
      </c>
      <c r="D198" s="774">
        <v>0</v>
      </c>
      <c r="E198" s="323">
        <v>10000</v>
      </c>
      <c r="F198" s="323">
        <v>0</v>
      </c>
      <c r="G198" s="775">
        <v>0</v>
      </c>
      <c r="H198" s="746">
        <v>10000</v>
      </c>
      <c r="I198" s="128">
        <v>13800</v>
      </c>
      <c r="J198" s="653">
        <v>-3800</v>
      </c>
      <c r="K198" s="607">
        <v>0.7246376811594203</v>
      </c>
    </row>
    <row r="199" spans="1:11" ht="12.75" customHeight="1" thickBot="1">
      <c r="A199" s="621">
        <v>157</v>
      </c>
      <c r="B199" s="621" t="s">
        <v>614</v>
      </c>
      <c r="C199" s="668" t="s">
        <v>846</v>
      </c>
      <c r="D199" s="776">
        <v>0</v>
      </c>
      <c r="E199" s="645">
        <v>7000</v>
      </c>
      <c r="F199" s="645">
        <v>0</v>
      </c>
      <c r="G199" s="777">
        <v>0</v>
      </c>
      <c r="H199" s="747">
        <v>7000</v>
      </c>
      <c r="I199" s="365">
        <v>15000</v>
      </c>
      <c r="J199" s="654">
        <v>-8000</v>
      </c>
      <c r="K199" s="610">
        <v>0.4666666666666667</v>
      </c>
    </row>
    <row r="200" spans="1:13" ht="12.75" customHeight="1" thickBot="1" thickTop="1">
      <c r="A200" s="272"/>
      <c r="B200" s="275"/>
      <c r="C200" s="309" t="s">
        <v>40</v>
      </c>
      <c r="D200" s="729">
        <v>25000</v>
      </c>
      <c r="E200" s="310">
        <v>265000</v>
      </c>
      <c r="F200" s="310">
        <v>60000</v>
      </c>
      <c r="G200" s="601">
        <v>106446</v>
      </c>
      <c r="H200" s="708">
        <v>456446</v>
      </c>
      <c r="I200" s="497">
        <v>552800</v>
      </c>
      <c r="J200" s="601">
        <v>-96354</v>
      </c>
      <c r="K200" s="613">
        <v>0.8256982633863965</v>
      </c>
      <c r="L200" s="594"/>
      <c r="M200" s="592"/>
    </row>
    <row r="201" spans="1:13" ht="12.75" customHeight="1" thickBot="1">
      <c r="A201" s="583"/>
      <c r="B201" s="316"/>
      <c r="C201" s="309" t="s">
        <v>619</v>
      </c>
      <c r="D201" s="729">
        <v>25000</v>
      </c>
      <c r="E201" s="310">
        <v>439600</v>
      </c>
      <c r="F201" s="310">
        <v>260000</v>
      </c>
      <c r="G201" s="601">
        <v>440630</v>
      </c>
      <c r="H201" s="708">
        <v>1165230</v>
      </c>
      <c r="I201" s="497">
        <v>1373263</v>
      </c>
      <c r="J201" s="601">
        <v>-208033</v>
      </c>
      <c r="K201" s="614">
        <v>0.8485119019444928</v>
      </c>
      <c r="L201" s="594"/>
      <c r="M201" s="592"/>
    </row>
    <row r="202" spans="1:11" ht="12.75" customHeight="1">
      <c r="A202" s="619">
        <v>158</v>
      </c>
      <c r="B202" s="619" t="s">
        <v>620</v>
      </c>
      <c r="C202" s="296" t="s">
        <v>847</v>
      </c>
      <c r="D202" s="720">
        <v>11</v>
      </c>
      <c r="E202" s="133">
        <v>4721</v>
      </c>
      <c r="F202" s="133">
        <v>0</v>
      </c>
      <c r="G202" s="750">
        <v>0</v>
      </c>
      <c r="H202" s="699">
        <v>4732</v>
      </c>
      <c r="I202" s="128">
        <v>7560</v>
      </c>
      <c r="J202" s="653">
        <v>-2828</v>
      </c>
      <c r="K202" s="607">
        <v>0.6259259259259259</v>
      </c>
    </row>
    <row r="203" spans="1:11" ht="12.75" customHeight="1">
      <c r="A203" s="619">
        <v>159</v>
      </c>
      <c r="B203" s="619" t="s">
        <v>620</v>
      </c>
      <c r="C203" s="296" t="s">
        <v>848</v>
      </c>
      <c r="D203" s="720">
        <v>9000</v>
      </c>
      <c r="E203" s="133">
        <v>15000</v>
      </c>
      <c r="F203" s="133">
        <v>16500</v>
      </c>
      <c r="G203" s="750">
        <v>21000</v>
      </c>
      <c r="H203" s="699">
        <v>61500</v>
      </c>
      <c r="I203" s="128">
        <v>65000</v>
      </c>
      <c r="J203" s="653">
        <v>-3500</v>
      </c>
      <c r="K203" s="607">
        <v>0.9461538461538461</v>
      </c>
    </row>
    <row r="204" spans="1:11" ht="12.75" customHeight="1">
      <c r="A204" s="619">
        <v>160</v>
      </c>
      <c r="B204" s="619" t="s">
        <v>620</v>
      </c>
      <c r="C204" s="520" t="s">
        <v>849</v>
      </c>
      <c r="D204" s="720">
        <v>0</v>
      </c>
      <c r="E204" s="133">
        <v>10000</v>
      </c>
      <c r="F204" s="133">
        <v>0</v>
      </c>
      <c r="G204" s="750">
        <v>0</v>
      </c>
      <c r="H204" s="699">
        <v>10000</v>
      </c>
      <c r="I204" s="128">
        <v>10000</v>
      </c>
      <c r="J204" s="653">
        <v>0</v>
      </c>
      <c r="K204" s="607">
        <v>1</v>
      </c>
    </row>
    <row r="205" spans="1:11" ht="12.75" customHeight="1">
      <c r="A205" s="619">
        <v>161</v>
      </c>
      <c r="B205" s="619" t="s">
        <v>620</v>
      </c>
      <c r="C205" s="520" t="s">
        <v>850</v>
      </c>
      <c r="D205" s="720">
        <v>0</v>
      </c>
      <c r="E205" s="133">
        <v>0</v>
      </c>
      <c r="F205" s="133">
        <v>0</v>
      </c>
      <c r="G205" s="750">
        <v>5000</v>
      </c>
      <c r="H205" s="699">
        <v>5000</v>
      </c>
      <c r="I205" s="128">
        <v>5000</v>
      </c>
      <c r="J205" s="653">
        <v>0</v>
      </c>
      <c r="K205" s="607">
        <v>1</v>
      </c>
    </row>
    <row r="206" spans="1:11" ht="12.75" customHeight="1">
      <c r="A206" s="619">
        <v>162</v>
      </c>
      <c r="B206" s="619" t="s">
        <v>620</v>
      </c>
      <c r="C206" s="520" t="s">
        <v>309</v>
      </c>
      <c r="D206" s="720">
        <v>0</v>
      </c>
      <c r="E206" s="133">
        <v>0</v>
      </c>
      <c r="F206" s="133">
        <v>0</v>
      </c>
      <c r="G206" s="750">
        <v>9000</v>
      </c>
      <c r="H206" s="699">
        <v>9000</v>
      </c>
      <c r="I206" s="128">
        <v>10000</v>
      </c>
      <c r="J206" s="653">
        <v>-1000</v>
      </c>
      <c r="K206" s="607">
        <v>0.9</v>
      </c>
    </row>
    <row r="207" spans="1:11" ht="12.75" customHeight="1">
      <c r="A207" s="619">
        <v>163</v>
      </c>
      <c r="B207" s="619" t="s">
        <v>620</v>
      </c>
      <c r="C207" s="520" t="s">
        <v>310</v>
      </c>
      <c r="D207" s="720">
        <v>0</v>
      </c>
      <c r="E207" s="133">
        <v>0</v>
      </c>
      <c r="F207" s="133">
        <v>10000</v>
      </c>
      <c r="G207" s="750">
        <v>0</v>
      </c>
      <c r="H207" s="699">
        <v>10000</v>
      </c>
      <c r="I207" s="128">
        <v>12000</v>
      </c>
      <c r="J207" s="653">
        <v>-2000</v>
      </c>
      <c r="K207" s="607">
        <v>0.8333333333333334</v>
      </c>
    </row>
    <row r="208" spans="1:11" ht="12.75" customHeight="1">
      <c r="A208" s="619">
        <v>164</v>
      </c>
      <c r="B208" s="619" t="s">
        <v>620</v>
      </c>
      <c r="C208" s="520" t="s">
        <v>851</v>
      </c>
      <c r="D208" s="720">
        <v>0</v>
      </c>
      <c r="E208" s="133">
        <v>0</v>
      </c>
      <c r="F208" s="133">
        <v>4500</v>
      </c>
      <c r="G208" s="750">
        <v>0</v>
      </c>
      <c r="H208" s="699">
        <v>4500</v>
      </c>
      <c r="I208" s="128">
        <v>5000</v>
      </c>
      <c r="J208" s="653">
        <v>-500</v>
      </c>
      <c r="K208" s="607">
        <v>0.9</v>
      </c>
    </row>
    <row r="209" spans="1:11" ht="12.75" customHeight="1">
      <c r="A209" s="619">
        <v>165</v>
      </c>
      <c r="B209" s="619" t="s">
        <v>620</v>
      </c>
      <c r="C209" s="520" t="s">
        <v>852</v>
      </c>
      <c r="D209" s="720">
        <v>0</v>
      </c>
      <c r="E209" s="133">
        <v>0</v>
      </c>
      <c r="F209" s="133">
        <v>8000</v>
      </c>
      <c r="G209" s="750">
        <v>0</v>
      </c>
      <c r="H209" s="699">
        <v>8000</v>
      </c>
      <c r="I209" s="128">
        <v>10000</v>
      </c>
      <c r="J209" s="653">
        <v>-2000</v>
      </c>
      <c r="K209" s="607">
        <v>0.8</v>
      </c>
    </row>
    <row r="210" spans="1:11" ht="12.75" customHeight="1">
      <c r="A210" s="619">
        <v>166</v>
      </c>
      <c r="B210" s="619" t="s">
        <v>620</v>
      </c>
      <c r="C210" s="520" t="s">
        <v>311</v>
      </c>
      <c r="D210" s="720">
        <v>0</v>
      </c>
      <c r="E210" s="133">
        <v>0</v>
      </c>
      <c r="F210" s="133">
        <v>0</v>
      </c>
      <c r="G210" s="750">
        <v>15000</v>
      </c>
      <c r="H210" s="699">
        <v>15000</v>
      </c>
      <c r="I210" s="128">
        <v>18000</v>
      </c>
      <c r="J210" s="653">
        <v>-3000</v>
      </c>
      <c r="K210" s="607">
        <v>0.8333333333333334</v>
      </c>
    </row>
    <row r="211" spans="1:11" ht="12.75" customHeight="1">
      <c r="A211" s="619">
        <v>167</v>
      </c>
      <c r="B211" s="619" t="s">
        <v>620</v>
      </c>
      <c r="C211" s="520" t="s">
        <v>853</v>
      </c>
      <c r="D211" s="720">
        <v>0</v>
      </c>
      <c r="E211" s="133">
        <v>20000</v>
      </c>
      <c r="F211" s="133">
        <v>0</v>
      </c>
      <c r="G211" s="750">
        <v>0</v>
      </c>
      <c r="H211" s="699">
        <v>20000</v>
      </c>
      <c r="I211" s="128">
        <v>20000</v>
      </c>
      <c r="J211" s="653">
        <v>0</v>
      </c>
      <c r="K211" s="607">
        <v>1</v>
      </c>
    </row>
    <row r="212" spans="1:11" ht="12.75" customHeight="1">
      <c r="A212" s="619">
        <v>168</v>
      </c>
      <c r="B212" s="619" t="s">
        <v>620</v>
      </c>
      <c r="C212" s="520" t="s">
        <v>854</v>
      </c>
      <c r="D212" s="720">
        <v>0</v>
      </c>
      <c r="E212" s="133">
        <v>0</v>
      </c>
      <c r="F212" s="133">
        <v>11283</v>
      </c>
      <c r="G212" s="750">
        <v>794</v>
      </c>
      <c r="H212" s="699">
        <v>12077</v>
      </c>
      <c r="I212" s="128">
        <v>11818</v>
      </c>
      <c r="J212" s="653">
        <v>259</v>
      </c>
      <c r="K212" s="607">
        <v>1.0219157217803352</v>
      </c>
    </row>
    <row r="213" spans="1:11" ht="12.75" customHeight="1">
      <c r="A213" s="619">
        <v>169</v>
      </c>
      <c r="B213" s="619" t="s">
        <v>620</v>
      </c>
      <c r="C213" s="520" t="s">
        <v>855</v>
      </c>
      <c r="D213" s="720">
        <v>0</v>
      </c>
      <c r="E213" s="133">
        <v>0</v>
      </c>
      <c r="F213" s="133">
        <v>0</v>
      </c>
      <c r="G213" s="750">
        <v>15000</v>
      </c>
      <c r="H213" s="699">
        <v>15000</v>
      </c>
      <c r="I213" s="128">
        <v>20000</v>
      </c>
      <c r="J213" s="653">
        <v>-5000</v>
      </c>
      <c r="K213" s="607">
        <v>0.75</v>
      </c>
    </row>
    <row r="214" spans="1:11" ht="12.75" customHeight="1">
      <c r="A214" s="619">
        <v>170</v>
      </c>
      <c r="B214" s="619" t="s">
        <v>620</v>
      </c>
      <c r="C214" s="520" t="s">
        <v>856</v>
      </c>
      <c r="D214" s="720">
        <v>0</v>
      </c>
      <c r="E214" s="133">
        <v>20000</v>
      </c>
      <c r="F214" s="133">
        <v>0</v>
      </c>
      <c r="G214" s="750">
        <v>0</v>
      </c>
      <c r="H214" s="699">
        <v>20000</v>
      </c>
      <c r="I214" s="128">
        <v>20000</v>
      </c>
      <c r="J214" s="653">
        <v>0</v>
      </c>
      <c r="K214" s="607">
        <v>1</v>
      </c>
    </row>
    <row r="215" spans="1:11" ht="12.75" customHeight="1">
      <c r="A215" s="619">
        <v>171</v>
      </c>
      <c r="B215" s="619" t="s">
        <v>620</v>
      </c>
      <c r="C215" s="520" t="s">
        <v>857</v>
      </c>
      <c r="D215" s="720">
        <v>63000</v>
      </c>
      <c r="E215" s="133">
        <v>0</v>
      </c>
      <c r="F215" s="133">
        <v>0</v>
      </c>
      <c r="G215" s="750">
        <v>0</v>
      </c>
      <c r="H215" s="699">
        <v>63000</v>
      </c>
      <c r="I215" s="128">
        <v>60000</v>
      </c>
      <c r="J215" s="653">
        <v>3000</v>
      </c>
      <c r="K215" s="607">
        <v>1.05</v>
      </c>
    </row>
    <row r="216" spans="1:11" ht="12.75" customHeight="1">
      <c r="A216" s="619">
        <v>172</v>
      </c>
      <c r="B216" s="619" t="s">
        <v>620</v>
      </c>
      <c r="C216" s="520" t="s">
        <v>858</v>
      </c>
      <c r="D216" s="720">
        <v>0</v>
      </c>
      <c r="E216" s="133">
        <v>0</v>
      </c>
      <c r="F216" s="133">
        <v>10000</v>
      </c>
      <c r="G216" s="750">
        <v>0</v>
      </c>
      <c r="H216" s="699">
        <v>10000</v>
      </c>
      <c r="I216" s="128">
        <v>12000</v>
      </c>
      <c r="J216" s="653">
        <v>-2000</v>
      </c>
      <c r="K216" s="607">
        <v>0.8333333333333334</v>
      </c>
    </row>
    <row r="217" spans="1:11" ht="12.75" customHeight="1">
      <c r="A217" s="619">
        <v>173</v>
      </c>
      <c r="B217" s="619" t="s">
        <v>620</v>
      </c>
      <c r="C217" s="520" t="s">
        <v>859</v>
      </c>
      <c r="D217" s="720">
        <v>0</v>
      </c>
      <c r="E217" s="133">
        <v>0</v>
      </c>
      <c r="F217" s="133">
        <v>105000</v>
      </c>
      <c r="G217" s="750">
        <v>0</v>
      </c>
      <c r="H217" s="699">
        <v>105000</v>
      </c>
      <c r="I217" s="128">
        <v>105000</v>
      </c>
      <c r="J217" s="653">
        <v>0</v>
      </c>
      <c r="K217" s="607">
        <v>1</v>
      </c>
    </row>
    <row r="218" spans="1:11" ht="12.75" customHeight="1" thickBot="1">
      <c r="A218" s="671">
        <v>174</v>
      </c>
      <c r="B218" s="671" t="s">
        <v>620</v>
      </c>
      <c r="C218" s="522" t="s">
        <v>860</v>
      </c>
      <c r="D218" s="724">
        <v>0</v>
      </c>
      <c r="E218" s="148">
        <v>0</v>
      </c>
      <c r="F218" s="148">
        <v>0</v>
      </c>
      <c r="G218" s="751">
        <v>145000</v>
      </c>
      <c r="H218" s="703">
        <v>145000</v>
      </c>
      <c r="I218" s="150">
        <v>140000</v>
      </c>
      <c r="J218" s="658">
        <v>5000</v>
      </c>
      <c r="K218" s="612">
        <v>1.0357142857142858</v>
      </c>
    </row>
    <row r="219" spans="1:13" ht="12.75" customHeight="1" thickBot="1" thickTop="1">
      <c r="A219" s="672"/>
      <c r="B219" s="690"/>
      <c r="C219" s="298" t="s">
        <v>40</v>
      </c>
      <c r="D219" s="725">
        <v>72011</v>
      </c>
      <c r="E219" s="299">
        <v>69721</v>
      </c>
      <c r="F219" s="299">
        <v>165283</v>
      </c>
      <c r="G219" s="686">
        <v>210794</v>
      </c>
      <c r="H219" s="704">
        <v>517809</v>
      </c>
      <c r="I219" s="685">
        <v>531378</v>
      </c>
      <c r="J219" s="686">
        <v>-13569</v>
      </c>
      <c r="K219" s="608">
        <v>0.9744645054932647</v>
      </c>
      <c r="L219" s="594"/>
      <c r="M219" s="592"/>
    </row>
    <row r="220" spans="1:11" ht="12.75" customHeight="1">
      <c r="A220" s="675">
        <v>175</v>
      </c>
      <c r="B220" s="689" t="s">
        <v>656</v>
      </c>
      <c r="C220" s="520" t="s">
        <v>861</v>
      </c>
      <c r="D220" s="720">
        <v>55000</v>
      </c>
      <c r="E220" s="133">
        <v>0</v>
      </c>
      <c r="F220" s="133">
        <v>0</v>
      </c>
      <c r="G220" s="750">
        <v>0</v>
      </c>
      <c r="H220" s="699">
        <v>55000</v>
      </c>
      <c r="I220" s="128">
        <v>55000</v>
      </c>
      <c r="J220" s="653">
        <v>0</v>
      </c>
      <c r="K220" s="607">
        <v>1</v>
      </c>
    </row>
    <row r="221" spans="1:11" ht="12.75" customHeight="1">
      <c r="A221" s="619">
        <v>176</v>
      </c>
      <c r="B221" s="624" t="s">
        <v>656</v>
      </c>
      <c r="C221" s="520" t="s">
        <v>862</v>
      </c>
      <c r="D221" s="720">
        <v>0</v>
      </c>
      <c r="E221" s="133">
        <v>3136</v>
      </c>
      <c r="F221" s="133">
        <v>0</v>
      </c>
      <c r="G221" s="750">
        <v>0</v>
      </c>
      <c r="H221" s="699">
        <v>3136</v>
      </c>
      <c r="I221" s="128">
        <v>5848</v>
      </c>
      <c r="J221" s="653">
        <v>-2712</v>
      </c>
      <c r="K221" s="607">
        <v>0.5362517099863201</v>
      </c>
    </row>
    <row r="222" spans="1:11" ht="12.75" customHeight="1">
      <c r="A222" s="619">
        <v>177</v>
      </c>
      <c r="B222" s="624" t="s">
        <v>656</v>
      </c>
      <c r="C222" s="520" t="s">
        <v>863</v>
      </c>
      <c r="D222" s="720">
        <v>0</v>
      </c>
      <c r="E222" s="133">
        <v>17500</v>
      </c>
      <c r="F222" s="133">
        <v>0</v>
      </c>
      <c r="G222" s="750">
        <v>0</v>
      </c>
      <c r="H222" s="699">
        <v>17500</v>
      </c>
      <c r="I222" s="128">
        <v>13000</v>
      </c>
      <c r="J222" s="653">
        <v>4500</v>
      </c>
      <c r="K222" s="607">
        <v>1.3461538461538463</v>
      </c>
    </row>
    <row r="223" spans="1:11" ht="12.75" customHeight="1">
      <c r="A223" s="619">
        <v>178</v>
      </c>
      <c r="B223" s="624" t="s">
        <v>656</v>
      </c>
      <c r="C223" s="520" t="s">
        <v>864</v>
      </c>
      <c r="D223" s="720">
        <v>0</v>
      </c>
      <c r="E223" s="133">
        <v>0</v>
      </c>
      <c r="F223" s="133">
        <v>100000</v>
      </c>
      <c r="G223" s="750">
        <v>0</v>
      </c>
      <c r="H223" s="699">
        <v>100000</v>
      </c>
      <c r="I223" s="128">
        <v>85000</v>
      </c>
      <c r="J223" s="653">
        <v>15000</v>
      </c>
      <c r="K223" s="607">
        <v>1.1764705882352942</v>
      </c>
    </row>
    <row r="224" spans="1:11" ht="12.75" customHeight="1">
      <c r="A224" s="619">
        <v>179</v>
      </c>
      <c r="B224" s="624" t="s">
        <v>656</v>
      </c>
      <c r="C224" s="667" t="s">
        <v>865</v>
      </c>
      <c r="D224" s="720">
        <v>0</v>
      </c>
      <c r="E224" s="133">
        <v>0</v>
      </c>
      <c r="F224" s="133">
        <v>0</v>
      </c>
      <c r="G224" s="750">
        <v>10000</v>
      </c>
      <c r="H224" s="699">
        <v>10000</v>
      </c>
      <c r="I224" s="128">
        <v>10000</v>
      </c>
      <c r="J224" s="653">
        <v>0</v>
      </c>
      <c r="K224" s="607">
        <v>1</v>
      </c>
    </row>
    <row r="225" spans="1:11" ht="12.75" customHeight="1">
      <c r="A225" s="619">
        <v>180</v>
      </c>
      <c r="B225" s="624" t="s">
        <v>656</v>
      </c>
      <c r="C225" s="520" t="s">
        <v>866</v>
      </c>
      <c r="D225" s="720">
        <v>0</v>
      </c>
      <c r="E225" s="133">
        <v>0</v>
      </c>
      <c r="F225" s="133">
        <v>0</v>
      </c>
      <c r="G225" s="750">
        <v>13000</v>
      </c>
      <c r="H225" s="699">
        <v>13000</v>
      </c>
      <c r="I225" s="128">
        <v>13000</v>
      </c>
      <c r="J225" s="653">
        <v>0</v>
      </c>
      <c r="K225" s="607">
        <v>1</v>
      </c>
    </row>
    <row r="226" spans="1:11" ht="12.75" customHeight="1">
      <c r="A226" s="619">
        <v>181</v>
      </c>
      <c r="B226" s="624" t="s">
        <v>656</v>
      </c>
      <c r="C226" s="520" t="s">
        <v>867</v>
      </c>
      <c r="D226" s="720">
        <v>0</v>
      </c>
      <c r="E226" s="133">
        <v>0</v>
      </c>
      <c r="F226" s="133">
        <v>31000</v>
      </c>
      <c r="G226" s="750">
        <v>0</v>
      </c>
      <c r="H226" s="699">
        <v>31000</v>
      </c>
      <c r="I226" s="128">
        <v>30000</v>
      </c>
      <c r="J226" s="653">
        <v>1000</v>
      </c>
      <c r="K226" s="607">
        <v>1.0333333333333334</v>
      </c>
    </row>
    <row r="227" spans="1:11" ht="12.75" customHeight="1">
      <c r="A227" s="619">
        <v>182</v>
      </c>
      <c r="B227" s="624" t="s">
        <v>656</v>
      </c>
      <c r="C227" s="520" t="s">
        <v>868</v>
      </c>
      <c r="D227" s="720">
        <v>0</v>
      </c>
      <c r="E227" s="133">
        <v>0</v>
      </c>
      <c r="F227" s="133">
        <v>7000</v>
      </c>
      <c r="G227" s="750">
        <v>0</v>
      </c>
      <c r="H227" s="699">
        <v>7000</v>
      </c>
      <c r="I227" s="128">
        <v>7500</v>
      </c>
      <c r="J227" s="653">
        <v>-500</v>
      </c>
      <c r="K227" s="607">
        <v>0.9333333333333333</v>
      </c>
    </row>
    <row r="228" spans="1:11" ht="12.75" customHeight="1">
      <c r="A228" s="619">
        <v>183</v>
      </c>
      <c r="B228" s="624" t="s">
        <v>656</v>
      </c>
      <c r="C228" s="520" t="s">
        <v>869</v>
      </c>
      <c r="D228" s="720">
        <v>0</v>
      </c>
      <c r="E228" s="133">
        <v>0</v>
      </c>
      <c r="F228" s="133">
        <v>5000</v>
      </c>
      <c r="G228" s="750">
        <v>0</v>
      </c>
      <c r="H228" s="699">
        <v>5000</v>
      </c>
      <c r="I228" s="128">
        <v>5000</v>
      </c>
      <c r="J228" s="653">
        <v>0</v>
      </c>
      <c r="K228" s="607">
        <v>1</v>
      </c>
    </row>
    <row r="229" spans="1:11" ht="12.75" customHeight="1">
      <c r="A229" s="619">
        <v>184</v>
      </c>
      <c r="B229" s="624" t="s">
        <v>656</v>
      </c>
      <c r="C229" s="520" t="s">
        <v>870</v>
      </c>
      <c r="D229" s="720">
        <v>0</v>
      </c>
      <c r="E229" s="133">
        <v>0</v>
      </c>
      <c r="F229" s="133">
        <v>4500</v>
      </c>
      <c r="G229" s="750">
        <v>0</v>
      </c>
      <c r="H229" s="699">
        <v>4500</v>
      </c>
      <c r="I229" s="128">
        <v>5000</v>
      </c>
      <c r="J229" s="653">
        <v>-500</v>
      </c>
      <c r="K229" s="607">
        <v>0.9</v>
      </c>
    </row>
    <row r="230" spans="1:11" ht="12.75" customHeight="1">
      <c r="A230" s="619">
        <v>185</v>
      </c>
      <c r="B230" s="624" t="s">
        <v>656</v>
      </c>
      <c r="C230" s="520" t="s">
        <v>871</v>
      </c>
      <c r="D230" s="720">
        <v>0</v>
      </c>
      <c r="E230" s="133">
        <v>0</v>
      </c>
      <c r="F230" s="133">
        <v>0</v>
      </c>
      <c r="G230" s="750">
        <v>13000</v>
      </c>
      <c r="H230" s="699">
        <v>13000</v>
      </c>
      <c r="I230" s="128">
        <v>0</v>
      </c>
      <c r="J230" s="653">
        <v>13000</v>
      </c>
      <c r="K230" s="632" t="s">
        <v>80</v>
      </c>
    </row>
    <row r="231" spans="1:11" ht="12.75" customHeight="1">
      <c r="A231" s="619">
        <v>186</v>
      </c>
      <c r="B231" s="624" t="s">
        <v>656</v>
      </c>
      <c r="C231" s="667" t="s">
        <v>872</v>
      </c>
      <c r="D231" s="720">
        <v>0</v>
      </c>
      <c r="E231" s="133">
        <v>7000</v>
      </c>
      <c r="F231" s="133">
        <v>4000</v>
      </c>
      <c r="G231" s="750">
        <v>4800</v>
      </c>
      <c r="H231" s="699">
        <v>15800</v>
      </c>
      <c r="I231" s="128">
        <v>31000</v>
      </c>
      <c r="J231" s="653">
        <v>-15200</v>
      </c>
      <c r="K231" s="607">
        <v>0.5096774193548387</v>
      </c>
    </row>
    <row r="232" spans="1:11" ht="12.75" customHeight="1" thickBot="1">
      <c r="A232" s="621">
        <v>187</v>
      </c>
      <c r="B232" s="625" t="s">
        <v>656</v>
      </c>
      <c r="C232" s="666" t="s">
        <v>873</v>
      </c>
      <c r="D232" s="721">
        <v>30824</v>
      </c>
      <c r="E232" s="127">
        <v>0</v>
      </c>
      <c r="F232" s="127">
        <v>0</v>
      </c>
      <c r="G232" s="749">
        <v>0</v>
      </c>
      <c r="H232" s="700">
        <v>30824</v>
      </c>
      <c r="I232" s="365">
        <v>30000</v>
      </c>
      <c r="J232" s="654">
        <v>824</v>
      </c>
      <c r="K232" s="610">
        <v>1.0274666666666668</v>
      </c>
    </row>
    <row r="233" spans="1:13" ht="12.75" customHeight="1" thickBot="1" thickTop="1">
      <c r="A233" s="272"/>
      <c r="B233" s="272"/>
      <c r="C233" s="304" t="s">
        <v>40</v>
      </c>
      <c r="D233" s="722">
        <v>85824</v>
      </c>
      <c r="E233" s="305">
        <v>27636</v>
      </c>
      <c r="F233" s="305">
        <v>151500</v>
      </c>
      <c r="G233" s="662">
        <v>40800</v>
      </c>
      <c r="H233" s="701">
        <v>305760</v>
      </c>
      <c r="I233" s="588">
        <v>290348</v>
      </c>
      <c r="J233" s="662">
        <v>15412</v>
      </c>
      <c r="K233" s="613">
        <v>1.053081130229931</v>
      </c>
      <c r="L233" s="594"/>
      <c r="M233" s="592"/>
    </row>
    <row r="234" spans="1:13" ht="12.75" customHeight="1" thickBot="1">
      <c r="A234" s="582"/>
      <c r="B234" s="582"/>
      <c r="C234" s="503" t="s">
        <v>684</v>
      </c>
      <c r="D234" s="738">
        <v>157835</v>
      </c>
      <c r="E234" s="324">
        <v>97357</v>
      </c>
      <c r="F234" s="324">
        <v>316783</v>
      </c>
      <c r="G234" s="663">
        <v>251594</v>
      </c>
      <c r="H234" s="711">
        <v>823569</v>
      </c>
      <c r="I234" s="587">
        <v>821726</v>
      </c>
      <c r="J234" s="663">
        <v>1843</v>
      </c>
      <c r="K234" s="611">
        <v>1.002242840070778</v>
      </c>
      <c r="L234" s="594"/>
      <c r="M234" s="592"/>
    </row>
    <row r="235" spans="1:16" ht="12.75" customHeight="1" thickBot="1">
      <c r="A235" s="583"/>
      <c r="B235" s="583"/>
      <c r="C235" s="502" t="s">
        <v>685</v>
      </c>
      <c r="D235" s="739">
        <v>182835</v>
      </c>
      <c r="E235" s="325">
        <v>536957</v>
      </c>
      <c r="F235" s="325">
        <v>576783</v>
      </c>
      <c r="G235" s="603">
        <v>692224</v>
      </c>
      <c r="H235" s="717">
        <v>1988799</v>
      </c>
      <c r="I235" s="590">
        <v>2194989</v>
      </c>
      <c r="J235" s="603">
        <v>-206190</v>
      </c>
      <c r="K235" s="614">
        <v>0.9060633105678434</v>
      </c>
      <c r="L235" s="594"/>
      <c r="M235" s="592"/>
      <c r="P235" s="815"/>
    </row>
    <row r="236" spans="1:11" ht="12.75" customHeight="1">
      <c r="A236" s="619">
        <v>188</v>
      </c>
      <c r="B236" s="619" t="s">
        <v>43</v>
      </c>
      <c r="C236" s="521" t="s">
        <v>874</v>
      </c>
      <c r="D236" s="720">
        <v>0</v>
      </c>
      <c r="E236" s="133">
        <v>836</v>
      </c>
      <c r="F236" s="133">
        <v>5441</v>
      </c>
      <c r="G236" s="750">
        <v>10000</v>
      </c>
      <c r="H236" s="699">
        <v>16277</v>
      </c>
      <c r="I236" s="128">
        <v>10905</v>
      </c>
      <c r="J236" s="653">
        <v>5372</v>
      </c>
      <c r="K236" s="607">
        <v>1.4926180651077487</v>
      </c>
    </row>
    <row r="237" spans="1:11" ht="12.75" customHeight="1">
      <c r="A237" s="619">
        <v>189</v>
      </c>
      <c r="B237" s="619" t="s">
        <v>43</v>
      </c>
      <c r="C237" s="1167" t="s">
        <v>875</v>
      </c>
      <c r="D237" s="1159">
        <v>0</v>
      </c>
      <c r="E237" s="1160">
        <v>0</v>
      </c>
      <c r="F237" s="1160">
        <v>0</v>
      </c>
      <c r="G237" s="1161">
        <v>0</v>
      </c>
      <c r="H237" s="1162">
        <v>0</v>
      </c>
      <c r="I237" s="128">
        <v>1500</v>
      </c>
      <c r="J237" s="653">
        <v>-1500</v>
      </c>
      <c r="K237" s="632" t="s">
        <v>80</v>
      </c>
    </row>
    <row r="238" spans="1:11" ht="12.75" customHeight="1">
      <c r="A238" s="619">
        <v>190</v>
      </c>
      <c r="B238" s="619" t="s">
        <v>43</v>
      </c>
      <c r="C238" s="521" t="s">
        <v>876</v>
      </c>
      <c r="D238" s="720">
        <v>0</v>
      </c>
      <c r="E238" s="133">
        <v>0</v>
      </c>
      <c r="F238" s="133">
        <v>1890</v>
      </c>
      <c r="G238" s="750">
        <v>0</v>
      </c>
      <c r="H238" s="699">
        <v>1890</v>
      </c>
      <c r="I238" s="128">
        <v>8629</v>
      </c>
      <c r="J238" s="653">
        <v>-6739</v>
      </c>
      <c r="K238" s="607">
        <v>0.21902885618263992</v>
      </c>
    </row>
    <row r="239" spans="1:11" ht="12.75" customHeight="1" thickBot="1">
      <c r="A239" s="621">
        <v>191</v>
      </c>
      <c r="B239" s="621" t="s">
        <v>43</v>
      </c>
      <c r="C239" s="649" t="s">
        <v>877</v>
      </c>
      <c r="D239" s="752">
        <v>0</v>
      </c>
      <c r="E239" s="246">
        <v>160000</v>
      </c>
      <c r="F239" s="246">
        <v>0</v>
      </c>
      <c r="G239" s="654">
        <v>142000</v>
      </c>
      <c r="H239" s="740">
        <v>302000</v>
      </c>
      <c r="I239" s="365">
        <v>303000</v>
      </c>
      <c r="J239" s="654">
        <v>-1000</v>
      </c>
      <c r="K239" s="610">
        <v>0.9966996699669967</v>
      </c>
    </row>
    <row r="240" spans="1:13" ht="12.75" customHeight="1" thickBot="1" thickTop="1">
      <c r="A240" s="272"/>
      <c r="B240" s="272"/>
      <c r="C240" s="304" t="s">
        <v>40</v>
      </c>
      <c r="D240" s="722">
        <v>0</v>
      </c>
      <c r="E240" s="305">
        <v>160836</v>
      </c>
      <c r="F240" s="305">
        <v>7331</v>
      </c>
      <c r="G240" s="662">
        <v>152000</v>
      </c>
      <c r="H240" s="701">
        <v>320167</v>
      </c>
      <c r="I240" s="497">
        <v>324034</v>
      </c>
      <c r="J240" s="601">
        <v>-3867</v>
      </c>
      <c r="K240" s="613">
        <v>0.9880660671411025</v>
      </c>
      <c r="L240" s="594"/>
      <c r="M240" s="592"/>
    </row>
    <row r="241" spans="1:11" ht="12.75" customHeight="1">
      <c r="A241" s="619">
        <v>192</v>
      </c>
      <c r="B241" s="619" t="s">
        <v>79</v>
      </c>
      <c r="C241" s="520" t="s">
        <v>342</v>
      </c>
      <c r="D241" s="720">
        <v>5000</v>
      </c>
      <c r="E241" s="133">
        <v>0</v>
      </c>
      <c r="F241" s="133">
        <v>0</v>
      </c>
      <c r="G241" s="750">
        <v>0</v>
      </c>
      <c r="H241" s="699">
        <v>5000</v>
      </c>
      <c r="I241" s="128">
        <v>5000</v>
      </c>
      <c r="J241" s="653">
        <v>0</v>
      </c>
      <c r="K241" s="607">
        <v>1</v>
      </c>
    </row>
    <row r="242" spans="1:11" ht="12.75" customHeight="1">
      <c r="A242" s="619">
        <v>193</v>
      </c>
      <c r="B242" s="619" t="s">
        <v>79</v>
      </c>
      <c r="C242" s="520" t="s">
        <v>343</v>
      </c>
      <c r="D242" s="720">
        <v>0</v>
      </c>
      <c r="E242" s="133">
        <v>0</v>
      </c>
      <c r="F242" s="133">
        <v>0</v>
      </c>
      <c r="G242" s="750">
        <v>8000</v>
      </c>
      <c r="H242" s="699">
        <v>8000</v>
      </c>
      <c r="I242" s="128">
        <v>3000</v>
      </c>
      <c r="J242" s="653">
        <v>5000</v>
      </c>
      <c r="K242" s="607">
        <v>2.6666666666666665</v>
      </c>
    </row>
    <row r="243" spans="1:11" ht="12.75" customHeight="1">
      <c r="A243" s="619">
        <v>194</v>
      </c>
      <c r="B243" s="619" t="s">
        <v>79</v>
      </c>
      <c r="C243" s="520" t="s">
        <v>344</v>
      </c>
      <c r="D243" s="720">
        <v>0</v>
      </c>
      <c r="E243" s="133">
        <v>0</v>
      </c>
      <c r="F243" s="133">
        <v>20000</v>
      </c>
      <c r="G243" s="750">
        <v>0</v>
      </c>
      <c r="H243" s="699">
        <v>20000</v>
      </c>
      <c r="I243" s="128">
        <v>20000</v>
      </c>
      <c r="J243" s="653">
        <v>0</v>
      </c>
      <c r="K243" s="607">
        <v>1</v>
      </c>
    </row>
    <row r="244" spans="1:11" ht="12.75" customHeight="1">
      <c r="A244" s="619">
        <v>195</v>
      </c>
      <c r="B244" s="619" t="s">
        <v>79</v>
      </c>
      <c r="C244" s="520" t="s">
        <v>345</v>
      </c>
      <c r="D244" s="720">
        <v>12000</v>
      </c>
      <c r="E244" s="133">
        <v>0</v>
      </c>
      <c r="F244" s="133">
        <v>0</v>
      </c>
      <c r="G244" s="750">
        <v>0</v>
      </c>
      <c r="H244" s="699">
        <v>12000</v>
      </c>
      <c r="I244" s="128">
        <v>15000</v>
      </c>
      <c r="J244" s="653">
        <v>-3000</v>
      </c>
      <c r="K244" s="607">
        <v>0.8</v>
      </c>
    </row>
    <row r="245" spans="1:11" ht="12.75" customHeight="1">
      <c r="A245" s="619">
        <v>196</v>
      </c>
      <c r="B245" s="619" t="s">
        <v>79</v>
      </c>
      <c r="C245" s="520" t="s">
        <v>346</v>
      </c>
      <c r="D245" s="720">
        <v>0</v>
      </c>
      <c r="E245" s="133">
        <v>50000</v>
      </c>
      <c r="F245" s="133">
        <v>0</v>
      </c>
      <c r="G245" s="750">
        <v>0</v>
      </c>
      <c r="H245" s="699">
        <v>50000</v>
      </c>
      <c r="I245" s="128">
        <v>40000</v>
      </c>
      <c r="J245" s="653">
        <v>10000</v>
      </c>
      <c r="K245" s="607">
        <v>1.25</v>
      </c>
    </row>
    <row r="246" spans="1:11" ht="12.75" customHeight="1" thickBot="1">
      <c r="A246" s="621">
        <v>197</v>
      </c>
      <c r="B246" s="621" t="s">
        <v>79</v>
      </c>
      <c r="C246" s="1168" t="s">
        <v>878</v>
      </c>
      <c r="D246" s="721">
        <v>0</v>
      </c>
      <c r="E246" s="127">
        <v>20000</v>
      </c>
      <c r="F246" s="127">
        <v>0</v>
      </c>
      <c r="G246" s="749">
        <v>0</v>
      </c>
      <c r="H246" s="700">
        <v>20000</v>
      </c>
      <c r="I246" s="1164" t="s">
        <v>80</v>
      </c>
      <c r="J246" s="1165">
        <v>20000</v>
      </c>
      <c r="K246" s="1166" t="s">
        <v>964</v>
      </c>
    </row>
    <row r="247" spans="1:13" ht="12.75" customHeight="1" thickBot="1" thickTop="1">
      <c r="A247" s="288"/>
      <c r="B247" s="288"/>
      <c r="C247" s="304" t="s">
        <v>40</v>
      </c>
      <c r="D247" s="722">
        <v>17000</v>
      </c>
      <c r="E247" s="305">
        <v>70000</v>
      </c>
      <c r="F247" s="305">
        <v>20000</v>
      </c>
      <c r="G247" s="662">
        <v>8000</v>
      </c>
      <c r="H247" s="701">
        <v>115000</v>
      </c>
      <c r="I247" s="497">
        <v>83000</v>
      </c>
      <c r="J247" s="601">
        <v>32000</v>
      </c>
      <c r="K247" s="613">
        <v>1.3855421686746987</v>
      </c>
      <c r="L247" s="594"/>
      <c r="M247" s="592"/>
    </row>
    <row r="248" spans="1:11" ht="12.75" customHeight="1">
      <c r="A248" s="619">
        <v>198</v>
      </c>
      <c r="B248" s="619" t="s">
        <v>77</v>
      </c>
      <c r="C248" s="521" t="s">
        <v>368</v>
      </c>
      <c r="D248" s="720">
        <v>0</v>
      </c>
      <c r="E248" s="133">
        <v>0</v>
      </c>
      <c r="F248" s="133">
        <v>10800</v>
      </c>
      <c r="G248" s="750">
        <v>0</v>
      </c>
      <c r="H248" s="699">
        <v>10800</v>
      </c>
      <c r="I248" s="128">
        <v>10000</v>
      </c>
      <c r="J248" s="653">
        <v>800</v>
      </c>
      <c r="K248" s="607">
        <v>1.08</v>
      </c>
    </row>
    <row r="249" spans="1:11" ht="12.75" customHeight="1">
      <c r="A249" s="619">
        <v>199</v>
      </c>
      <c r="B249" s="619" t="s">
        <v>77</v>
      </c>
      <c r="C249" s="521" t="s">
        <v>369</v>
      </c>
      <c r="D249" s="720">
        <v>0</v>
      </c>
      <c r="E249" s="133">
        <v>0</v>
      </c>
      <c r="F249" s="133">
        <v>7000</v>
      </c>
      <c r="G249" s="750">
        <v>0</v>
      </c>
      <c r="H249" s="699">
        <v>7000</v>
      </c>
      <c r="I249" s="128">
        <v>7000</v>
      </c>
      <c r="J249" s="653">
        <v>0</v>
      </c>
      <c r="K249" s="607">
        <v>1</v>
      </c>
    </row>
    <row r="250" spans="1:11" ht="12.75" customHeight="1">
      <c r="A250" s="619">
        <v>200</v>
      </c>
      <c r="B250" s="619" t="s">
        <v>77</v>
      </c>
      <c r="C250" s="521" t="s">
        <v>370</v>
      </c>
      <c r="D250" s="720">
        <v>0</v>
      </c>
      <c r="E250" s="133">
        <v>0</v>
      </c>
      <c r="F250" s="133">
        <v>9000</v>
      </c>
      <c r="G250" s="750">
        <v>0</v>
      </c>
      <c r="H250" s="699">
        <v>9000</v>
      </c>
      <c r="I250" s="128">
        <v>12000</v>
      </c>
      <c r="J250" s="653">
        <v>-3000</v>
      </c>
      <c r="K250" s="607">
        <v>0.75</v>
      </c>
    </row>
    <row r="251" spans="1:11" ht="12.75" customHeight="1">
      <c r="A251" s="619">
        <v>201</v>
      </c>
      <c r="B251" s="619" t="s">
        <v>77</v>
      </c>
      <c r="C251" s="521" t="s">
        <v>371</v>
      </c>
      <c r="D251" s="720">
        <v>0</v>
      </c>
      <c r="E251" s="133">
        <v>0</v>
      </c>
      <c r="F251" s="133">
        <v>20000</v>
      </c>
      <c r="G251" s="750">
        <v>0</v>
      </c>
      <c r="H251" s="699">
        <v>20000</v>
      </c>
      <c r="I251" s="128">
        <v>18000</v>
      </c>
      <c r="J251" s="653">
        <v>2000</v>
      </c>
      <c r="K251" s="607">
        <v>1.1111111111111112</v>
      </c>
    </row>
    <row r="252" spans="1:11" ht="12.75" customHeight="1">
      <c r="A252" s="619">
        <v>202</v>
      </c>
      <c r="B252" s="619" t="s">
        <v>77</v>
      </c>
      <c r="C252" s="521" t="s">
        <v>372</v>
      </c>
      <c r="D252" s="720">
        <v>0</v>
      </c>
      <c r="E252" s="133">
        <v>0</v>
      </c>
      <c r="F252" s="133">
        <v>64800</v>
      </c>
      <c r="G252" s="750">
        <v>0</v>
      </c>
      <c r="H252" s="699">
        <v>64800</v>
      </c>
      <c r="I252" s="128">
        <v>64500</v>
      </c>
      <c r="J252" s="653">
        <v>300</v>
      </c>
      <c r="K252" s="607">
        <v>1.0046511627906978</v>
      </c>
    </row>
    <row r="253" spans="1:11" ht="12.75" customHeight="1">
      <c r="A253" s="619">
        <v>203</v>
      </c>
      <c r="B253" s="619" t="s">
        <v>77</v>
      </c>
      <c r="C253" s="521" t="s">
        <v>373</v>
      </c>
      <c r="D253" s="720">
        <v>0</v>
      </c>
      <c r="E253" s="133">
        <v>0</v>
      </c>
      <c r="F253" s="133">
        <v>0</v>
      </c>
      <c r="G253" s="750">
        <v>46000</v>
      </c>
      <c r="H253" s="699">
        <v>46000</v>
      </c>
      <c r="I253" s="128">
        <v>46000</v>
      </c>
      <c r="J253" s="653">
        <v>0</v>
      </c>
      <c r="K253" s="607">
        <v>1</v>
      </c>
    </row>
    <row r="254" spans="1:11" ht="12.75" customHeight="1">
      <c r="A254" s="619">
        <v>204</v>
      </c>
      <c r="B254" s="619" t="s">
        <v>77</v>
      </c>
      <c r="C254" s="521" t="s">
        <v>374</v>
      </c>
      <c r="D254" s="720">
        <v>0</v>
      </c>
      <c r="E254" s="133">
        <v>28500</v>
      </c>
      <c r="F254" s="133">
        <v>33800</v>
      </c>
      <c r="G254" s="750">
        <v>25200</v>
      </c>
      <c r="H254" s="699">
        <v>87500</v>
      </c>
      <c r="I254" s="128">
        <v>94600</v>
      </c>
      <c r="J254" s="653">
        <v>-7100</v>
      </c>
      <c r="K254" s="607">
        <v>0.9249471458773785</v>
      </c>
    </row>
    <row r="255" spans="1:11" ht="12.75" customHeight="1" thickBot="1">
      <c r="A255" s="671">
        <v>205</v>
      </c>
      <c r="B255" s="671" t="s">
        <v>77</v>
      </c>
      <c r="C255" s="688" t="s">
        <v>879</v>
      </c>
      <c r="D255" s="724">
        <v>43200</v>
      </c>
      <c r="E255" s="148">
        <v>0</v>
      </c>
      <c r="F255" s="148">
        <v>0</v>
      </c>
      <c r="G255" s="751">
        <v>0</v>
      </c>
      <c r="H255" s="703">
        <v>43200</v>
      </c>
      <c r="I255" s="150">
        <v>33600</v>
      </c>
      <c r="J255" s="658">
        <v>9600</v>
      </c>
      <c r="K255" s="612">
        <v>1.2857142857142858</v>
      </c>
    </row>
    <row r="256" spans="1:13" ht="12.75" customHeight="1" thickBot="1" thickTop="1">
      <c r="A256" s="672"/>
      <c r="B256" s="672"/>
      <c r="C256" s="298" t="s">
        <v>40</v>
      </c>
      <c r="D256" s="725">
        <v>43200</v>
      </c>
      <c r="E256" s="299">
        <v>28500</v>
      </c>
      <c r="F256" s="299">
        <v>145400</v>
      </c>
      <c r="G256" s="686">
        <v>71200</v>
      </c>
      <c r="H256" s="704">
        <v>288300</v>
      </c>
      <c r="I256" s="300">
        <v>285700</v>
      </c>
      <c r="J256" s="602">
        <v>2600</v>
      </c>
      <c r="K256" s="608">
        <v>1.0091004550227511</v>
      </c>
      <c r="L256" s="594"/>
      <c r="M256" s="592"/>
    </row>
    <row r="257" spans="1:11" ht="12.75" customHeight="1" thickBot="1">
      <c r="A257" s="621">
        <v>206</v>
      </c>
      <c r="B257" s="621" t="s">
        <v>54</v>
      </c>
      <c r="C257" s="649" t="s">
        <v>352</v>
      </c>
      <c r="D257" s="721">
        <v>0</v>
      </c>
      <c r="E257" s="127">
        <v>0</v>
      </c>
      <c r="F257" s="127">
        <v>600</v>
      </c>
      <c r="G257" s="749">
        <v>15600</v>
      </c>
      <c r="H257" s="700">
        <v>16200</v>
      </c>
      <c r="I257" s="365">
        <v>23500</v>
      </c>
      <c r="J257" s="654">
        <v>-7300</v>
      </c>
      <c r="K257" s="610">
        <v>0.6893617021276596</v>
      </c>
    </row>
    <row r="258" spans="1:13" ht="12.75" customHeight="1" thickBot="1" thickTop="1">
      <c r="A258" s="272"/>
      <c r="B258" s="272"/>
      <c r="C258" s="650" t="s">
        <v>40</v>
      </c>
      <c r="D258" s="722">
        <v>0</v>
      </c>
      <c r="E258" s="305">
        <v>0</v>
      </c>
      <c r="F258" s="305">
        <v>600</v>
      </c>
      <c r="G258" s="662">
        <v>15600</v>
      </c>
      <c r="H258" s="701">
        <v>16200</v>
      </c>
      <c r="I258" s="588">
        <v>23500</v>
      </c>
      <c r="J258" s="662">
        <v>-7300</v>
      </c>
      <c r="K258" s="613">
        <v>0.6893617021276596</v>
      </c>
      <c r="L258" s="594"/>
      <c r="M258" s="592"/>
    </row>
    <row r="259" spans="1:16" ht="12.75" customHeight="1" thickBot="1">
      <c r="A259" s="583"/>
      <c r="B259" s="311"/>
      <c r="C259" s="312" t="s">
        <v>724</v>
      </c>
      <c r="D259" s="733">
        <v>60200</v>
      </c>
      <c r="E259" s="313">
        <v>259336</v>
      </c>
      <c r="F259" s="313">
        <v>173331</v>
      </c>
      <c r="G259" s="664">
        <v>246800</v>
      </c>
      <c r="H259" s="718">
        <v>739667</v>
      </c>
      <c r="I259" s="327">
        <v>716234</v>
      </c>
      <c r="J259" s="664">
        <v>23433</v>
      </c>
      <c r="K259" s="615">
        <v>1.0327169612165856</v>
      </c>
      <c r="L259" s="594"/>
      <c r="M259" s="592"/>
      <c r="P259" s="815"/>
    </row>
    <row r="260" spans="1:16" ht="12.75" customHeight="1" thickBot="1">
      <c r="A260" s="583"/>
      <c r="B260" s="1218" t="s">
        <v>35</v>
      </c>
      <c r="C260" s="1219"/>
      <c r="D260" s="729">
        <v>548153</v>
      </c>
      <c r="E260" s="310">
        <v>2970826</v>
      </c>
      <c r="F260" s="310">
        <v>2753683</v>
      </c>
      <c r="G260" s="326">
        <v>2822383</v>
      </c>
      <c r="H260" s="315">
        <v>9095045</v>
      </c>
      <c r="I260" s="315">
        <v>10017544</v>
      </c>
      <c r="J260" s="661">
        <v>-922499</v>
      </c>
      <c r="K260" s="614">
        <v>0.9079116597840748</v>
      </c>
      <c r="L260" s="594"/>
      <c r="M260" s="592"/>
      <c r="P260" s="815"/>
    </row>
    <row r="261" ht="12.75" customHeight="1">
      <c r="A261" s="5" t="s">
        <v>880</v>
      </c>
    </row>
    <row r="262" ht="12.75" customHeight="1">
      <c r="A262" s="5" t="s">
        <v>881</v>
      </c>
    </row>
    <row r="263" ht="12.75" customHeight="1">
      <c r="A263" s="3" t="s">
        <v>882</v>
      </c>
    </row>
    <row r="265" spans="8:9" ht="12.75" customHeight="1">
      <c r="H265" s="814"/>
      <c r="I265" s="814"/>
    </row>
    <row r="266" ht="12.75" customHeight="1">
      <c r="I266" s="506"/>
    </row>
  </sheetData>
  <sheetProtection/>
  <mergeCells count="2">
    <mergeCell ref="A1:F1"/>
    <mergeCell ref="B260:C260"/>
  </mergeCells>
  <dataValidations count="1">
    <dataValidation type="textLength" allowBlank="1" showInputMessage="1" showErrorMessage="1" sqref="C231:C232 C71:C73 C87 C97 C150:C152 C176 C197:C199 C224 C246">
      <formula1>0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firstPageNumber="11" useFirstPageNumber="1" fitToHeight="0" fitToWidth="1" horizontalDpi="600" verticalDpi="600" orientation="portrait" paperSize="9" scale="51" r:id="rId3"/>
  <headerFooter scaleWithDoc="0">
    <oddFooter>&amp;C&amp;"ＭＳ Ｐゴシック,標準"&amp;8&amp;P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view="pageBreakPreview" zoomScale="60" zoomScaleNormal="75" zoomScalePageLayoutView="0" workbookViewId="0" topLeftCell="A67">
      <selection activeCell="R4" sqref="R4"/>
    </sheetView>
  </sheetViews>
  <sheetFormatPr defaultColWidth="9.00390625" defaultRowHeight="12"/>
  <cols>
    <col min="1" max="1" width="20.125" style="16" customWidth="1"/>
    <col min="2" max="5" width="23.625" style="16" customWidth="1"/>
    <col min="6" max="8" width="22.00390625" style="16" customWidth="1"/>
    <col min="9" max="9" width="14.625" style="578" customWidth="1"/>
    <col min="10" max="16384" width="9.125" style="16" customWidth="1"/>
  </cols>
  <sheetData>
    <row r="1" spans="1:8" ht="19.5" customHeight="1">
      <c r="A1" s="142" t="s">
        <v>140</v>
      </c>
      <c r="B1" s="15"/>
      <c r="C1" s="15"/>
      <c r="D1" s="15"/>
      <c r="E1" s="15"/>
      <c r="F1" s="15"/>
      <c r="G1" s="15"/>
      <c r="H1" s="15"/>
    </row>
    <row r="2" spans="1:8" ht="19.5" customHeight="1">
      <c r="A2" s="6"/>
      <c r="B2" s="6"/>
      <c r="C2" s="6"/>
      <c r="D2" s="6"/>
      <c r="E2" s="6"/>
      <c r="F2" s="6"/>
      <c r="G2" s="108"/>
      <c r="H2" s="108" t="s">
        <v>64</v>
      </c>
    </row>
    <row r="3" spans="1:8" ht="19.5" customHeight="1">
      <c r="A3" s="31"/>
      <c r="B3" s="48"/>
      <c r="C3" s="48"/>
      <c r="D3" s="48"/>
      <c r="E3" s="48"/>
      <c r="F3" s="76"/>
      <c r="G3" s="48"/>
      <c r="H3" s="48"/>
    </row>
    <row r="4" spans="1:8" ht="19.5" customHeight="1">
      <c r="A4" s="20"/>
      <c r="B4" s="49"/>
      <c r="C4" s="49" t="s">
        <v>100</v>
      </c>
      <c r="D4" s="49" t="s">
        <v>101</v>
      </c>
      <c r="E4" s="49" t="s">
        <v>102</v>
      </c>
      <c r="F4" s="49" t="s">
        <v>112</v>
      </c>
      <c r="G4" s="49" t="s">
        <v>1</v>
      </c>
      <c r="H4" s="49" t="s">
        <v>138</v>
      </c>
    </row>
    <row r="5" spans="1:8" ht="19.5" customHeight="1">
      <c r="A5" s="20"/>
      <c r="B5" s="49"/>
      <c r="C5" s="50"/>
      <c r="D5" s="50"/>
      <c r="E5" s="50"/>
      <c r="F5" s="568"/>
      <c r="G5" s="569"/>
      <c r="H5" s="569"/>
    </row>
    <row r="6" spans="1:8" ht="19.5" customHeight="1">
      <c r="A6" s="52"/>
      <c r="B6" s="329" t="s">
        <v>375</v>
      </c>
      <c r="C6" s="19">
        <v>4040</v>
      </c>
      <c r="D6" s="51">
        <v>7190</v>
      </c>
      <c r="E6" s="19">
        <v>3210</v>
      </c>
      <c r="F6" s="51">
        <v>3760</v>
      </c>
      <c r="G6" s="19">
        <v>18200</v>
      </c>
      <c r="H6" s="570">
        <v>0.052</v>
      </c>
    </row>
    <row r="7" spans="1:9" ht="19.5" customHeight="1">
      <c r="A7" s="49" t="s">
        <v>115</v>
      </c>
      <c r="B7" s="336" t="s">
        <v>887</v>
      </c>
      <c r="C7" s="462">
        <v>3090</v>
      </c>
      <c r="D7" s="465">
        <v>6470</v>
      </c>
      <c r="E7" s="461">
        <v>5330</v>
      </c>
      <c r="F7" s="465">
        <v>7030</v>
      </c>
      <c r="G7" s="461">
        <v>21920</v>
      </c>
      <c r="H7" s="513">
        <v>0.049</v>
      </c>
      <c r="I7" s="579"/>
    </row>
    <row r="8" spans="1:9" ht="19.5" customHeight="1">
      <c r="A8" s="57"/>
      <c r="B8" s="65" t="s">
        <v>192</v>
      </c>
      <c r="C8" s="468">
        <v>-0.23514851485148514</v>
      </c>
      <c r="D8" s="468">
        <v>-0.10013908205841449</v>
      </c>
      <c r="E8" s="468">
        <v>0.6604361370716512</v>
      </c>
      <c r="F8" s="468">
        <v>0.8696808510638299</v>
      </c>
      <c r="G8" s="363">
        <v>0.20439560439560434</v>
      </c>
      <c r="H8" s="512"/>
      <c r="I8" s="579"/>
    </row>
    <row r="9" spans="1:9" ht="19.5" customHeight="1">
      <c r="A9" s="52"/>
      <c r="B9" s="329" t="s">
        <v>375</v>
      </c>
      <c r="C9" s="360">
        <v>4390</v>
      </c>
      <c r="D9" s="62">
        <v>7750</v>
      </c>
      <c r="E9" s="61">
        <v>9890</v>
      </c>
      <c r="F9" s="62">
        <v>7990</v>
      </c>
      <c r="G9" s="61">
        <v>30020</v>
      </c>
      <c r="H9" s="570">
        <v>0.087</v>
      </c>
      <c r="I9" s="579"/>
    </row>
    <row r="10" spans="1:9" ht="19.5" customHeight="1">
      <c r="A10" s="49" t="s">
        <v>114</v>
      </c>
      <c r="B10" s="336" t="s">
        <v>887</v>
      </c>
      <c r="C10" s="462">
        <v>7570</v>
      </c>
      <c r="D10" s="465">
        <v>11660</v>
      </c>
      <c r="E10" s="461">
        <v>15820</v>
      </c>
      <c r="F10" s="465">
        <v>18880</v>
      </c>
      <c r="G10" s="461">
        <v>53930</v>
      </c>
      <c r="H10" s="513">
        <v>0.12</v>
      </c>
      <c r="I10" s="579"/>
    </row>
    <row r="11" spans="1:9" ht="19.5" customHeight="1">
      <c r="A11" s="57"/>
      <c r="B11" s="65" t="s">
        <v>192</v>
      </c>
      <c r="C11" s="468">
        <v>0.7243735763097949</v>
      </c>
      <c r="D11" s="468">
        <v>0.504516129032258</v>
      </c>
      <c r="E11" s="468">
        <v>0.5995955510616784</v>
      </c>
      <c r="F11" s="468">
        <v>1.362953692115144</v>
      </c>
      <c r="G11" s="363">
        <v>0.7964690206528982</v>
      </c>
      <c r="H11" s="512"/>
      <c r="I11" s="579"/>
    </row>
    <row r="12" spans="1:9" ht="19.5" customHeight="1">
      <c r="A12" s="52"/>
      <c r="B12" s="329" t="s">
        <v>375</v>
      </c>
      <c r="C12" s="360">
        <v>4290</v>
      </c>
      <c r="D12" s="62">
        <v>10270</v>
      </c>
      <c r="E12" s="61">
        <v>7230</v>
      </c>
      <c r="F12" s="62">
        <v>13210</v>
      </c>
      <c r="G12" s="61">
        <v>34990</v>
      </c>
      <c r="H12" s="570">
        <v>0.101</v>
      </c>
      <c r="I12" s="579"/>
    </row>
    <row r="13" spans="1:9" ht="19.5" customHeight="1">
      <c r="A13" s="49" t="s">
        <v>116</v>
      </c>
      <c r="B13" s="336" t="s">
        <v>887</v>
      </c>
      <c r="C13" s="462">
        <v>6650</v>
      </c>
      <c r="D13" s="465">
        <v>11830</v>
      </c>
      <c r="E13" s="461">
        <v>6880</v>
      </c>
      <c r="F13" s="465">
        <v>18370</v>
      </c>
      <c r="G13" s="461">
        <v>43730</v>
      </c>
      <c r="H13" s="513">
        <v>0.097</v>
      </c>
      <c r="I13" s="579"/>
    </row>
    <row r="14" spans="1:9" ht="19.5" customHeight="1">
      <c r="A14" s="57"/>
      <c r="B14" s="65" t="s">
        <v>192</v>
      </c>
      <c r="C14" s="340">
        <v>0.5501165501165501</v>
      </c>
      <c r="D14" s="340">
        <v>0.1518987341772151</v>
      </c>
      <c r="E14" s="340">
        <v>-0.048409405255878335</v>
      </c>
      <c r="F14" s="340">
        <v>0.3906131718395156</v>
      </c>
      <c r="G14" s="340">
        <v>0.2497856530437268</v>
      </c>
      <c r="H14" s="512"/>
      <c r="I14" s="579"/>
    </row>
    <row r="15" spans="1:9" ht="19.5" customHeight="1">
      <c r="A15" s="40"/>
      <c r="B15" s="329" t="s">
        <v>375</v>
      </c>
      <c r="C15" s="360">
        <v>16810</v>
      </c>
      <c r="D15" s="62">
        <v>47210</v>
      </c>
      <c r="E15" s="63">
        <v>21330</v>
      </c>
      <c r="F15" s="62">
        <v>21470</v>
      </c>
      <c r="G15" s="360">
        <v>106820</v>
      </c>
      <c r="H15" s="570">
        <v>0.308</v>
      </c>
      <c r="I15" s="579"/>
    </row>
    <row r="16" spans="1:9" ht="19.5" customHeight="1">
      <c r="A16" s="18" t="s">
        <v>113</v>
      </c>
      <c r="B16" s="336" t="s">
        <v>887</v>
      </c>
      <c r="C16" s="462">
        <v>24180</v>
      </c>
      <c r="D16" s="465">
        <v>55520</v>
      </c>
      <c r="E16" s="461">
        <v>17090</v>
      </c>
      <c r="F16" s="465">
        <v>25770</v>
      </c>
      <c r="G16" s="461">
        <v>122560</v>
      </c>
      <c r="H16" s="513">
        <v>0.273</v>
      </c>
      <c r="I16" s="579"/>
    </row>
    <row r="17" spans="1:9" ht="19.5" customHeight="1">
      <c r="A17" s="57"/>
      <c r="B17" s="65" t="s">
        <v>192</v>
      </c>
      <c r="C17" s="340">
        <v>0.43842950624628196</v>
      </c>
      <c r="D17" s="340">
        <v>0.176022029231095</v>
      </c>
      <c r="E17" s="340">
        <v>-0.19878105954055325</v>
      </c>
      <c r="F17" s="340">
        <v>0.20027945971122496</v>
      </c>
      <c r="G17" s="340">
        <v>0.14735068339262303</v>
      </c>
      <c r="H17" s="512"/>
      <c r="I17" s="579"/>
    </row>
    <row r="18" spans="1:9" ht="19.5" customHeight="1">
      <c r="A18" s="52"/>
      <c r="B18" s="329" t="s">
        <v>375</v>
      </c>
      <c r="C18" s="360">
        <v>2150</v>
      </c>
      <c r="D18" s="62">
        <v>8150</v>
      </c>
      <c r="E18" s="61">
        <v>4420</v>
      </c>
      <c r="F18" s="62">
        <v>6570</v>
      </c>
      <c r="G18" s="61">
        <v>21290</v>
      </c>
      <c r="H18" s="570">
        <v>0.061</v>
      </c>
      <c r="I18" s="579"/>
    </row>
    <row r="19" spans="1:9" ht="19.5" customHeight="1">
      <c r="A19" s="49" t="s">
        <v>117</v>
      </c>
      <c r="B19" s="336" t="s">
        <v>887</v>
      </c>
      <c r="C19" s="462">
        <v>2150</v>
      </c>
      <c r="D19" s="465">
        <v>8450</v>
      </c>
      <c r="E19" s="461">
        <v>4920</v>
      </c>
      <c r="F19" s="465">
        <v>8680</v>
      </c>
      <c r="G19" s="467">
        <v>24210</v>
      </c>
      <c r="H19" s="513">
        <v>0.054</v>
      </c>
      <c r="I19" s="579"/>
    </row>
    <row r="20" spans="1:9" ht="19.5" customHeight="1">
      <c r="A20" s="54"/>
      <c r="B20" s="65" t="s">
        <v>192</v>
      </c>
      <c r="C20" s="468">
        <v>0</v>
      </c>
      <c r="D20" s="468">
        <v>0.036809815950920255</v>
      </c>
      <c r="E20" s="468">
        <v>0.1131221719457014</v>
      </c>
      <c r="F20" s="468">
        <v>0.32115677321156766</v>
      </c>
      <c r="G20" s="363">
        <v>0.13715359323626108</v>
      </c>
      <c r="H20" s="512"/>
      <c r="I20" s="579"/>
    </row>
    <row r="21" spans="1:9" ht="19.5" customHeight="1">
      <c r="A21" s="52"/>
      <c r="B21" s="329" t="s">
        <v>375</v>
      </c>
      <c r="C21" s="26">
        <v>290</v>
      </c>
      <c r="D21" s="53">
        <v>1050</v>
      </c>
      <c r="E21" s="26">
        <v>490</v>
      </c>
      <c r="F21" s="53">
        <v>890</v>
      </c>
      <c r="G21" s="26">
        <v>2730</v>
      </c>
      <c r="H21" s="570">
        <v>0.008</v>
      </c>
      <c r="I21" s="579"/>
    </row>
    <row r="22" spans="1:9" ht="19.5" customHeight="1">
      <c r="A22" s="49" t="s">
        <v>124</v>
      </c>
      <c r="B22" s="336" t="s">
        <v>887</v>
      </c>
      <c r="C22" s="462">
        <v>440</v>
      </c>
      <c r="D22" s="465">
        <v>1320</v>
      </c>
      <c r="E22" s="461">
        <v>710</v>
      </c>
      <c r="F22" s="465">
        <v>1210</v>
      </c>
      <c r="G22" s="461">
        <v>3680</v>
      </c>
      <c r="H22" s="513">
        <v>0.008</v>
      </c>
      <c r="I22" s="579"/>
    </row>
    <row r="23" spans="1:9" ht="19.5" customHeight="1">
      <c r="A23" s="54"/>
      <c r="B23" s="65" t="s">
        <v>192</v>
      </c>
      <c r="C23" s="468">
        <v>0.5172413793103448</v>
      </c>
      <c r="D23" s="468">
        <v>0.2571428571428571</v>
      </c>
      <c r="E23" s="468">
        <v>0.44897959183673475</v>
      </c>
      <c r="F23" s="468">
        <v>0.3595505617977528</v>
      </c>
      <c r="G23" s="363">
        <v>0.3479853479853481</v>
      </c>
      <c r="H23" s="512"/>
      <c r="I23" s="579"/>
    </row>
    <row r="24" spans="1:9" ht="19.5" customHeight="1">
      <c r="A24" s="52"/>
      <c r="B24" s="329" t="s">
        <v>375</v>
      </c>
      <c r="C24" s="360">
        <v>760</v>
      </c>
      <c r="D24" s="62">
        <v>1920</v>
      </c>
      <c r="E24" s="61">
        <v>2220</v>
      </c>
      <c r="F24" s="62">
        <v>1460</v>
      </c>
      <c r="G24" s="61">
        <v>6360</v>
      </c>
      <c r="H24" s="570">
        <v>0.018</v>
      </c>
      <c r="I24" s="579"/>
    </row>
    <row r="25" spans="1:9" ht="19.5" customHeight="1">
      <c r="A25" s="49" t="s">
        <v>121</v>
      </c>
      <c r="B25" s="336" t="s">
        <v>887</v>
      </c>
      <c r="C25" s="462">
        <v>590</v>
      </c>
      <c r="D25" s="465">
        <v>2870</v>
      </c>
      <c r="E25" s="461">
        <v>1920</v>
      </c>
      <c r="F25" s="465">
        <v>2770</v>
      </c>
      <c r="G25" s="467">
        <v>8150</v>
      </c>
      <c r="H25" s="513">
        <v>0.018</v>
      </c>
      <c r="I25" s="579"/>
    </row>
    <row r="26" spans="1:9" ht="19.5" customHeight="1">
      <c r="A26" s="57"/>
      <c r="B26" s="65" t="s">
        <v>192</v>
      </c>
      <c r="C26" s="468">
        <v>-0.22368421052631582</v>
      </c>
      <c r="D26" s="468">
        <v>0.49479166666666674</v>
      </c>
      <c r="E26" s="468">
        <v>-0.1351351351351351</v>
      </c>
      <c r="F26" s="468">
        <v>0.8972602739726028</v>
      </c>
      <c r="G26" s="363">
        <v>0.28144654088050314</v>
      </c>
      <c r="H26" s="512"/>
      <c r="I26" s="579"/>
    </row>
    <row r="27" spans="1:9" ht="19.5" customHeight="1">
      <c r="A27" s="52"/>
      <c r="B27" s="329" t="s">
        <v>375</v>
      </c>
      <c r="C27" s="360">
        <v>630</v>
      </c>
      <c r="D27" s="62">
        <v>2190</v>
      </c>
      <c r="E27" s="61">
        <v>1160</v>
      </c>
      <c r="F27" s="62">
        <v>1420</v>
      </c>
      <c r="G27" s="61">
        <v>5400</v>
      </c>
      <c r="H27" s="570">
        <v>0.016</v>
      </c>
      <c r="I27" s="579"/>
    </row>
    <row r="28" spans="1:9" ht="19.5" customHeight="1">
      <c r="A28" s="49" t="s">
        <v>123</v>
      </c>
      <c r="B28" s="336" t="s">
        <v>887</v>
      </c>
      <c r="C28" s="462">
        <v>510</v>
      </c>
      <c r="D28" s="465">
        <v>2500</v>
      </c>
      <c r="E28" s="461">
        <v>1400</v>
      </c>
      <c r="F28" s="465">
        <v>1820</v>
      </c>
      <c r="G28" s="461">
        <v>6230</v>
      </c>
      <c r="H28" s="513">
        <v>0.014</v>
      </c>
      <c r="I28" s="579"/>
    </row>
    <row r="29" spans="1:9" ht="19.5" customHeight="1">
      <c r="A29" s="54"/>
      <c r="B29" s="65" t="s">
        <v>192</v>
      </c>
      <c r="C29" s="468">
        <v>-0.19047619047619047</v>
      </c>
      <c r="D29" s="468">
        <v>0.14155251141552516</v>
      </c>
      <c r="E29" s="468">
        <v>0.2068965517241379</v>
      </c>
      <c r="F29" s="468">
        <v>0.2816901408450705</v>
      </c>
      <c r="G29" s="363">
        <v>0.15370370370370368</v>
      </c>
      <c r="H29" s="512"/>
      <c r="I29" s="579"/>
    </row>
    <row r="30" spans="1:9" ht="19.5" customHeight="1">
      <c r="A30" s="52"/>
      <c r="B30" s="329" t="s">
        <v>375</v>
      </c>
      <c r="C30" s="19">
        <v>460</v>
      </c>
      <c r="D30" s="51">
        <v>1700</v>
      </c>
      <c r="E30" s="19">
        <v>1840</v>
      </c>
      <c r="F30" s="51">
        <v>1190</v>
      </c>
      <c r="G30" s="19">
        <v>5200</v>
      </c>
      <c r="H30" s="570">
        <v>0.015</v>
      </c>
      <c r="I30" s="579"/>
    </row>
    <row r="31" spans="1:9" ht="19.5" customHeight="1">
      <c r="A31" s="49" t="s">
        <v>122</v>
      </c>
      <c r="B31" s="336" t="s">
        <v>887</v>
      </c>
      <c r="C31" s="462">
        <v>570</v>
      </c>
      <c r="D31" s="465">
        <v>3640</v>
      </c>
      <c r="E31" s="461">
        <v>2940</v>
      </c>
      <c r="F31" s="465">
        <v>2930</v>
      </c>
      <c r="G31" s="461">
        <v>10070</v>
      </c>
      <c r="H31" s="513">
        <v>0.022</v>
      </c>
      <c r="I31" s="579"/>
    </row>
    <row r="32" spans="1:9" ht="19.5" customHeight="1">
      <c r="A32" s="57"/>
      <c r="B32" s="65" t="s">
        <v>192</v>
      </c>
      <c r="C32" s="468">
        <v>0.23913043478260865</v>
      </c>
      <c r="D32" s="468">
        <v>1.1411764705882352</v>
      </c>
      <c r="E32" s="468">
        <v>0.5978260869565217</v>
      </c>
      <c r="F32" s="468">
        <v>1.46218487394958</v>
      </c>
      <c r="G32" s="363">
        <v>0.9365384615384615</v>
      </c>
      <c r="H32" s="512"/>
      <c r="I32" s="579"/>
    </row>
    <row r="33" spans="1:9" ht="19.5" customHeight="1">
      <c r="A33" s="52"/>
      <c r="B33" s="329" t="s">
        <v>375</v>
      </c>
      <c r="C33" s="19">
        <v>80</v>
      </c>
      <c r="D33" s="51">
        <v>190</v>
      </c>
      <c r="E33" s="19">
        <v>140</v>
      </c>
      <c r="F33" s="51">
        <v>180</v>
      </c>
      <c r="G33" s="19">
        <v>590</v>
      </c>
      <c r="H33" s="570">
        <v>0.002</v>
      </c>
      <c r="I33" s="579"/>
    </row>
    <row r="34" spans="1:9" ht="19.5" customHeight="1">
      <c r="A34" s="49" t="s">
        <v>127</v>
      </c>
      <c r="B34" s="336" t="s">
        <v>887</v>
      </c>
      <c r="C34" s="462">
        <v>40</v>
      </c>
      <c r="D34" s="465">
        <v>190</v>
      </c>
      <c r="E34" s="461">
        <v>50</v>
      </c>
      <c r="F34" s="465">
        <v>190</v>
      </c>
      <c r="G34" s="461">
        <v>470</v>
      </c>
      <c r="H34" s="513">
        <v>0.001</v>
      </c>
      <c r="I34" s="579"/>
    </row>
    <row r="35" spans="1:9" ht="19.5" customHeight="1">
      <c r="A35" s="54"/>
      <c r="B35" s="65" t="s">
        <v>192</v>
      </c>
      <c r="C35" s="340">
        <v>-0.5</v>
      </c>
      <c r="D35" s="340">
        <v>0</v>
      </c>
      <c r="E35" s="340">
        <v>-0.6428571428571428</v>
      </c>
      <c r="F35" s="340">
        <v>0.05555555555555558</v>
      </c>
      <c r="G35" s="340">
        <v>-0.2033898305084746</v>
      </c>
      <c r="H35" s="512"/>
      <c r="I35" s="579"/>
    </row>
    <row r="36" spans="1:9" ht="19.5" customHeight="1">
      <c r="A36" s="52"/>
      <c r="B36" s="329" t="s">
        <v>375</v>
      </c>
      <c r="C36" s="360">
        <v>1440</v>
      </c>
      <c r="D36" s="62">
        <v>2960</v>
      </c>
      <c r="E36" s="61">
        <v>720</v>
      </c>
      <c r="F36" s="62">
        <v>5030</v>
      </c>
      <c r="G36" s="61">
        <v>10150</v>
      </c>
      <c r="H36" s="570">
        <v>0.029</v>
      </c>
      <c r="I36" s="579"/>
    </row>
    <row r="37" spans="1:9" ht="19.5" customHeight="1">
      <c r="A37" s="49" t="s">
        <v>120</v>
      </c>
      <c r="B37" s="336" t="s">
        <v>887</v>
      </c>
      <c r="C37" s="462">
        <v>1630</v>
      </c>
      <c r="D37" s="465">
        <v>4150</v>
      </c>
      <c r="E37" s="461">
        <v>670</v>
      </c>
      <c r="F37" s="465">
        <v>5930</v>
      </c>
      <c r="G37" s="461">
        <v>12380</v>
      </c>
      <c r="H37" s="513">
        <v>0.028</v>
      </c>
      <c r="I37" s="579"/>
    </row>
    <row r="38" spans="1:9" ht="19.5" customHeight="1">
      <c r="A38" s="57"/>
      <c r="B38" s="65" t="s">
        <v>192</v>
      </c>
      <c r="C38" s="340">
        <v>0.13194444444444442</v>
      </c>
      <c r="D38" s="340">
        <v>0.402027027027027</v>
      </c>
      <c r="E38" s="340">
        <v>-0.06944444444444442</v>
      </c>
      <c r="F38" s="340">
        <v>0.17892644135188873</v>
      </c>
      <c r="G38" s="340">
        <v>0.21970443349753688</v>
      </c>
      <c r="H38" s="512"/>
      <c r="I38" s="579"/>
    </row>
    <row r="39" spans="1:9" ht="19.5" customHeight="1">
      <c r="A39" s="52"/>
      <c r="B39" s="329" t="s">
        <v>375</v>
      </c>
      <c r="C39" s="231">
        <v>6620</v>
      </c>
      <c r="D39" s="236">
        <v>15180</v>
      </c>
      <c r="E39" s="233">
        <v>3560</v>
      </c>
      <c r="F39" s="236">
        <v>13930</v>
      </c>
      <c r="G39" s="233">
        <v>39290</v>
      </c>
      <c r="H39" s="570">
        <v>0.113</v>
      </c>
      <c r="I39" s="579"/>
    </row>
    <row r="40" spans="1:9" ht="19.5" customHeight="1">
      <c r="A40" s="49" t="s">
        <v>118</v>
      </c>
      <c r="B40" s="336" t="s">
        <v>887</v>
      </c>
      <c r="C40" s="462">
        <v>7470</v>
      </c>
      <c r="D40" s="465">
        <v>17600</v>
      </c>
      <c r="E40" s="461">
        <v>1690</v>
      </c>
      <c r="F40" s="465">
        <v>16140</v>
      </c>
      <c r="G40" s="461">
        <v>42900</v>
      </c>
      <c r="H40" s="513">
        <v>0.095</v>
      </c>
      <c r="I40" s="579"/>
    </row>
    <row r="41" spans="1:9" ht="19.5" customHeight="1">
      <c r="A41" s="54"/>
      <c r="B41" s="65" t="s">
        <v>192</v>
      </c>
      <c r="C41" s="468">
        <v>0.1283987915407856</v>
      </c>
      <c r="D41" s="468">
        <v>0.1594202898550725</v>
      </c>
      <c r="E41" s="468">
        <v>-0.5252808988764045</v>
      </c>
      <c r="F41" s="468">
        <v>0.1586503948312994</v>
      </c>
      <c r="G41" s="363">
        <v>0.09188088572155761</v>
      </c>
      <c r="H41" s="512"/>
      <c r="I41" s="579"/>
    </row>
    <row r="42" spans="1:9" ht="19.5" customHeight="1">
      <c r="A42" s="52"/>
      <c r="B42" s="329" t="s">
        <v>375</v>
      </c>
      <c r="C42" s="19">
        <v>700</v>
      </c>
      <c r="D42" s="51">
        <v>1370</v>
      </c>
      <c r="E42" s="19">
        <v>380</v>
      </c>
      <c r="F42" s="51">
        <v>3110</v>
      </c>
      <c r="G42" s="19">
        <v>5560</v>
      </c>
      <c r="H42" s="570">
        <v>0.016</v>
      </c>
      <c r="I42" s="579"/>
    </row>
    <row r="43" spans="1:9" ht="19.5" customHeight="1">
      <c r="A43" s="49" t="s">
        <v>125</v>
      </c>
      <c r="B43" s="336" t="s">
        <v>887</v>
      </c>
      <c r="C43" s="462">
        <v>1890</v>
      </c>
      <c r="D43" s="465">
        <v>4790</v>
      </c>
      <c r="E43" s="461">
        <v>1100</v>
      </c>
      <c r="F43" s="465">
        <v>6600</v>
      </c>
      <c r="G43" s="461">
        <v>14380</v>
      </c>
      <c r="H43" s="513">
        <v>0.032</v>
      </c>
      <c r="I43" s="579"/>
    </row>
    <row r="44" spans="1:9" ht="19.5" customHeight="1">
      <c r="A44" s="57"/>
      <c r="B44" s="65" t="s">
        <v>192</v>
      </c>
      <c r="C44" s="340">
        <v>1.7000000000000002</v>
      </c>
      <c r="D44" s="340">
        <v>2.4963503649635035</v>
      </c>
      <c r="E44" s="340">
        <v>1.8947368421052633</v>
      </c>
      <c r="F44" s="340">
        <v>1.122186495176849</v>
      </c>
      <c r="G44" s="340">
        <v>1.5863309352517985</v>
      </c>
      <c r="H44" s="512"/>
      <c r="I44" s="579"/>
    </row>
    <row r="45" spans="1:9" ht="19.5" customHeight="1">
      <c r="A45" s="52"/>
      <c r="B45" s="329" t="s">
        <v>375</v>
      </c>
      <c r="C45" s="360">
        <v>100</v>
      </c>
      <c r="D45" s="62">
        <v>40</v>
      </c>
      <c r="E45" s="61">
        <v>60</v>
      </c>
      <c r="F45" s="62">
        <v>920</v>
      </c>
      <c r="G45" s="61">
        <v>1130</v>
      </c>
      <c r="H45" s="570">
        <v>0.003</v>
      </c>
      <c r="I45" s="579"/>
    </row>
    <row r="46" spans="1:9" ht="19.5" customHeight="1">
      <c r="A46" s="49" t="s">
        <v>126</v>
      </c>
      <c r="B46" s="336" t="s">
        <v>887</v>
      </c>
      <c r="C46" s="462">
        <v>10</v>
      </c>
      <c r="D46" s="465">
        <v>130</v>
      </c>
      <c r="E46" s="461">
        <v>100</v>
      </c>
      <c r="F46" s="465">
        <v>230</v>
      </c>
      <c r="G46" s="461">
        <v>460</v>
      </c>
      <c r="H46" s="513">
        <v>0.001</v>
      </c>
      <c r="I46" s="579"/>
    </row>
    <row r="47" spans="1:9" ht="19.5" customHeight="1">
      <c r="A47" s="57"/>
      <c r="B47" s="65" t="s">
        <v>192</v>
      </c>
      <c r="C47" s="468">
        <v>-0.9</v>
      </c>
      <c r="D47" s="468">
        <v>2.25</v>
      </c>
      <c r="E47" s="468">
        <v>0.6666666666666667</v>
      </c>
      <c r="F47" s="468">
        <v>-0.75</v>
      </c>
      <c r="G47" s="363">
        <v>-0.5929203539823009</v>
      </c>
      <c r="H47" s="512"/>
      <c r="I47" s="579"/>
    </row>
    <row r="48" spans="1:9" ht="19.5" customHeight="1">
      <c r="A48" s="40"/>
      <c r="B48" s="329" t="s">
        <v>375</v>
      </c>
      <c r="C48" s="366">
        <v>2070</v>
      </c>
      <c r="D48" s="51">
        <v>4470</v>
      </c>
      <c r="E48" s="19">
        <v>2540</v>
      </c>
      <c r="F48" s="51">
        <v>4100</v>
      </c>
      <c r="G48" s="19">
        <v>13180</v>
      </c>
      <c r="H48" s="570">
        <v>0.038</v>
      </c>
      <c r="I48" s="579"/>
    </row>
    <row r="49" spans="1:9" ht="19.5" customHeight="1">
      <c r="A49" s="368" t="s">
        <v>119</v>
      </c>
      <c r="B49" s="336" t="s">
        <v>887</v>
      </c>
      <c r="C49" s="462">
        <v>2260</v>
      </c>
      <c r="D49" s="465">
        <v>6720</v>
      </c>
      <c r="E49" s="461">
        <v>3190</v>
      </c>
      <c r="F49" s="465">
        <v>6790</v>
      </c>
      <c r="G49" s="461">
        <v>18960</v>
      </c>
      <c r="H49" s="513">
        <v>0.042</v>
      </c>
      <c r="I49" s="579"/>
    </row>
    <row r="50" spans="1:9" ht="19.5" customHeight="1">
      <c r="A50" s="57"/>
      <c r="B50" s="65" t="s">
        <v>192</v>
      </c>
      <c r="C50" s="468">
        <v>0.09178743961352653</v>
      </c>
      <c r="D50" s="468">
        <v>0.5033557046979866</v>
      </c>
      <c r="E50" s="468">
        <v>0.2559055118110236</v>
      </c>
      <c r="F50" s="468">
        <v>0.6560975609756097</v>
      </c>
      <c r="G50" s="468">
        <v>0.43854324734446126</v>
      </c>
      <c r="H50" s="512"/>
      <c r="I50" s="579"/>
    </row>
    <row r="51" spans="1:9" ht="19.5" customHeight="1">
      <c r="A51" s="52"/>
      <c r="B51" s="329" t="s">
        <v>375</v>
      </c>
      <c r="C51" s="330">
        <v>60</v>
      </c>
      <c r="D51" s="571">
        <v>2020</v>
      </c>
      <c r="E51" s="330">
        <v>610</v>
      </c>
      <c r="F51" s="571">
        <v>1030</v>
      </c>
      <c r="G51" s="330">
        <v>3710</v>
      </c>
      <c r="H51" s="572">
        <v>0.011</v>
      </c>
      <c r="I51" s="579"/>
    </row>
    <row r="52" spans="1:9" ht="19.5" customHeight="1">
      <c r="A52" s="49" t="s">
        <v>377</v>
      </c>
      <c r="B52" s="336" t="s">
        <v>887</v>
      </c>
      <c r="C52" s="462">
        <v>570</v>
      </c>
      <c r="D52" s="465">
        <v>2490</v>
      </c>
      <c r="E52" s="461">
        <v>840</v>
      </c>
      <c r="F52" s="465">
        <v>1400</v>
      </c>
      <c r="G52" s="461">
        <v>5300</v>
      </c>
      <c r="H52" s="513">
        <v>0.012</v>
      </c>
      <c r="I52" s="579"/>
    </row>
    <row r="53" spans="1:9" ht="19.5" customHeight="1">
      <c r="A53" s="57"/>
      <c r="B53" s="65" t="s">
        <v>192</v>
      </c>
      <c r="C53" s="573">
        <v>8.5</v>
      </c>
      <c r="D53" s="573">
        <v>0.23267326732673266</v>
      </c>
      <c r="E53" s="573">
        <v>0.3770491803278688</v>
      </c>
      <c r="F53" s="573">
        <v>0.35922330097087385</v>
      </c>
      <c r="G53" s="573">
        <v>0.4285714285714286</v>
      </c>
      <c r="H53" s="512"/>
      <c r="I53" s="579"/>
    </row>
    <row r="54" spans="1:9" ht="19.5" customHeight="1">
      <c r="A54" s="52"/>
      <c r="B54" s="329" t="s">
        <v>375</v>
      </c>
      <c r="C54" s="295">
        <v>0</v>
      </c>
      <c r="D54" s="574">
        <v>90</v>
      </c>
      <c r="E54" s="575">
        <v>180</v>
      </c>
      <c r="F54" s="574">
        <v>110</v>
      </c>
      <c r="G54" s="575">
        <v>340</v>
      </c>
      <c r="H54" s="572">
        <v>0.001</v>
      </c>
      <c r="I54" s="579"/>
    </row>
    <row r="55" spans="1:9" ht="19.5" customHeight="1">
      <c r="A55" s="49" t="s">
        <v>378</v>
      </c>
      <c r="B55" s="336" t="s">
        <v>887</v>
      </c>
      <c r="C55" s="462">
        <v>160</v>
      </c>
      <c r="D55" s="465">
        <v>280</v>
      </c>
      <c r="E55" s="461">
        <v>350</v>
      </c>
      <c r="F55" s="465">
        <v>150</v>
      </c>
      <c r="G55" s="461">
        <v>930</v>
      </c>
      <c r="H55" s="513">
        <v>0.002</v>
      </c>
      <c r="I55" s="579"/>
    </row>
    <row r="56" spans="1:9" ht="19.5" customHeight="1">
      <c r="A56" s="57"/>
      <c r="B56" s="65" t="s">
        <v>192</v>
      </c>
      <c r="C56" s="576" t="s">
        <v>936</v>
      </c>
      <c r="D56" s="576">
        <v>2.111111111111111</v>
      </c>
      <c r="E56" s="576">
        <v>0.9444444444444444</v>
      </c>
      <c r="F56" s="576">
        <v>0.36363636363636354</v>
      </c>
      <c r="G56" s="364">
        <v>1.7352941176470589</v>
      </c>
      <c r="H56" s="512"/>
      <c r="I56" s="579"/>
    </row>
    <row r="57" spans="1:9" ht="17.25">
      <c r="A57" s="40"/>
      <c r="B57" s="329" t="s">
        <v>375</v>
      </c>
      <c r="C57" s="577">
        <v>0</v>
      </c>
      <c r="D57" s="571">
        <v>60</v>
      </c>
      <c r="E57" s="330">
        <v>30</v>
      </c>
      <c r="F57" s="571">
        <v>300</v>
      </c>
      <c r="G57" s="330">
        <v>380</v>
      </c>
      <c r="H57" s="572">
        <v>0.001</v>
      </c>
      <c r="I57" s="579"/>
    </row>
    <row r="58" spans="1:9" ht="17.25">
      <c r="A58" s="368" t="s">
        <v>379</v>
      </c>
      <c r="B58" s="336" t="s">
        <v>887</v>
      </c>
      <c r="C58" s="462">
        <v>360</v>
      </c>
      <c r="D58" s="465">
        <v>400</v>
      </c>
      <c r="E58" s="461">
        <v>160</v>
      </c>
      <c r="F58" s="465">
        <v>250</v>
      </c>
      <c r="G58" s="461">
        <v>1180</v>
      </c>
      <c r="H58" s="513">
        <v>0.003</v>
      </c>
      <c r="I58" s="579"/>
    </row>
    <row r="59" spans="1:9" ht="17.25">
      <c r="A59" s="57"/>
      <c r="B59" s="65" t="s">
        <v>192</v>
      </c>
      <c r="C59" s="573" t="s">
        <v>195</v>
      </c>
      <c r="D59" s="573">
        <v>5.666666666666667</v>
      </c>
      <c r="E59" s="573">
        <v>4.333333333333333</v>
      </c>
      <c r="F59" s="573">
        <v>-0.16666666666666663</v>
      </c>
      <c r="G59" s="573">
        <v>2.1052631578947367</v>
      </c>
      <c r="H59" s="512"/>
      <c r="I59" s="579"/>
    </row>
    <row r="60" spans="1:9" ht="17.25">
      <c r="A60" s="52"/>
      <c r="B60" s="329" t="s">
        <v>375</v>
      </c>
      <c r="C60" s="231">
        <v>4570</v>
      </c>
      <c r="D60" s="236">
        <v>10670</v>
      </c>
      <c r="E60" s="233">
        <v>12620</v>
      </c>
      <c r="F60" s="236">
        <v>12440</v>
      </c>
      <c r="G60" s="233">
        <v>41480</v>
      </c>
      <c r="H60" s="570">
        <v>0.12</v>
      </c>
      <c r="I60" s="579"/>
    </row>
    <row r="61" spans="1:9" ht="17.25">
      <c r="A61" s="49" t="s">
        <v>37</v>
      </c>
      <c r="B61" s="336" t="s">
        <v>887</v>
      </c>
      <c r="C61" s="462">
        <v>4680</v>
      </c>
      <c r="D61" s="465">
        <v>17060</v>
      </c>
      <c r="E61" s="461">
        <v>14350</v>
      </c>
      <c r="F61" s="465">
        <v>21840</v>
      </c>
      <c r="G61" s="461">
        <v>57940</v>
      </c>
      <c r="H61" s="513">
        <v>0.129</v>
      </c>
      <c r="I61" s="579"/>
    </row>
    <row r="62" spans="1:8" ht="17.25">
      <c r="A62" s="54"/>
      <c r="B62" s="361" t="s">
        <v>192</v>
      </c>
      <c r="C62" s="468">
        <v>0.024070021881838155</v>
      </c>
      <c r="D62" s="468">
        <v>0.598875351452671</v>
      </c>
      <c r="E62" s="468">
        <v>0.13708399366085589</v>
      </c>
      <c r="F62" s="468">
        <v>0.7556270096463023</v>
      </c>
      <c r="G62" s="363">
        <v>0.39681774349083887</v>
      </c>
      <c r="H62" s="512"/>
    </row>
    <row r="63" spans="1:8" ht="17.25">
      <c r="A63" s="114"/>
      <c r="B63" s="100"/>
      <c r="C63" s="100"/>
      <c r="D63" s="100"/>
      <c r="E63" s="100"/>
      <c r="F63" s="100"/>
      <c r="G63" s="100"/>
      <c r="H63" s="100"/>
    </row>
    <row r="64" spans="1:8" ht="17.25">
      <c r="A64" s="1220" t="s">
        <v>944</v>
      </c>
      <c r="B64" s="1220"/>
      <c r="C64" s="1220"/>
      <c r="D64" s="1220"/>
      <c r="E64" s="1220"/>
      <c r="F64" s="1220"/>
      <c r="G64" s="1220"/>
      <c r="H64" s="1220"/>
    </row>
    <row r="65" spans="1:8" ht="17.25">
      <c r="A65" s="371"/>
      <c r="B65" s="100"/>
      <c r="C65" s="100"/>
      <c r="D65" s="100"/>
      <c r="E65" s="100"/>
      <c r="F65" s="100"/>
      <c r="G65" s="22"/>
      <c r="H65" s="100"/>
    </row>
    <row r="68" spans="6:8" ht="14.25">
      <c r="F68" s="578"/>
      <c r="G68" s="579"/>
      <c r="H68" s="580"/>
    </row>
    <row r="69" spans="6:8" ht="14.25">
      <c r="F69" s="578"/>
      <c r="G69" s="579"/>
      <c r="H69" s="580"/>
    </row>
    <row r="70" ht="14.25">
      <c r="G70" s="578"/>
    </row>
    <row r="71" spans="6:7" ht="14.25">
      <c r="F71" s="578"/>
      <c r="G71" s="578"/>
    </row>
    <row r="80" spans="1:9" s="14" customFormat="1" ht="19.5" customHeight="1">
      <c r="A80" s="438"/>
      <c r="B80" s="1199"/>
      <c r="C80" s="1199"/>
      <c r="D80" s="1199"/>
      <c r="E80" s="1199"/>
      <c r="F80" s="1199"/>
      <c r="G80" s="1199"/>
      <c r="H80" s="1199"/>
      <c r="I80" s="578"/>
    </row>
    <row r="81" spans="1:9" s="14" customFormat="1" ht="19.5" customHeight="1">
      <c r="A81" s="438"/>
      <c r="B81" s="1185"/>
      <c r="C81" s="1185"/>
      <c r="D81" s="1185"/>
      <c r="E81" s="1185"/>
      <c r="F81" s="1185"/>
      <c r="G81" s="1185"/>
      <c r="H81" s="1185"/>
      <c r="I81" s="578"/>
    </row>
    <row r="82" spans="1:9" s="14" customFormat="1" ht="19.5" customHeight="1">
      <c r="A82" s="435"/>
      <c r="B82" s="1185"/>
      <c r="C82" s="1185"/>
      <c r="D82" s="1185"/>
      <c r="E82" s="1185"/>
      <c r="F82" s="1185"/>
      <c r="G82" s="1185"/>
      <c r="H82" s="1185"/>
      <c r="I82" s="578"/>
    </row>
    <row r="83" spans="1:9" s="14" customFormat="1" ht="19.5" customHeight="1">
      <c r="A83" s="435"/>
      <c r="B83" s="1185"/>
      <c r="C83" s="1185"/>
      <c r="D83" s="1185"/>
      <c r="E83" s="1185"/>
      <c r="F83" s="1185"/>
      <c r="G83" s="1185"/>
      <c r="H83" s="1185"/>
      <c r="I83" s="578"/>
    </row>
  </sheetData>
  <sheetProtection/>
  <mergeCells count="3">
    <mergeCell ref="B80:H80"/>
    <mergeCell ref="B81:H83"/>
    <mergeCell ref="A64:H64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fitToWidth="1" horizontalDpi="600" verticalDpi="600" orientation="portrait" paperSize="9" scale="56" r:id="rId1"/>
  <headerFooter scaleWithDoc="0">
    <oddFooter>&amp;C&amp;"ＭＳ Ｐゴシック,標準"&amp;8&amp;P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A:\統計表.JAC</Template>
  <Manager/>
  <Company/>
  <Pages>8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2015-09-18T00:15:12Z</cp:lastPrinted>
  <dcterms:created xsi:type="dcterms:W3CDTF">2000-10-05T07:48:51Z</dcterms:created>
  <dcterms:modified xsi:type="dcterms:W3CDTF">2015-10-14T11:33:08Z</dcterms:modified>
  <cp:category/>
  <cp:version/>
  <cp:contentType/>
  <cp:contentStatus/>
  <cp:revision>41</cp:revision>
</cp:coreProperties>
</file>