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0305" yWindow="0" windowWidth="10200" windowHeight="80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CO36" i="9"/>
  <c r="AM36" i="9"/>
  <c r="U36" i="9"/>
  <c r="C36" i="9"/>
  <c r="CO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l="1"/>
  <c r="BE34" i="9" l="1"/>
  <c r="BE35" i="9" l="1"/>
  <c r="BE36" i="9" s="1"/>
  <c r="BE37" i="9" s="1"/>
  <c r="BE38"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<sst xmlns="http://schemas.openxmlformats.org/spreadsheetml/2006/main" count="1031" uniqueCount="561">
  <si>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</si>
  <si>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</si>
  <si>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</si>
  <si>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</si>
  <si>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</si>
  <si>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</si>
  <si>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</si>
  <si>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</si>
  <si>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</si>
  <si>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</si>
  <si>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</si>
  <si>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</si>
  <si>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</si>
  <si>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</si>
  <si>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</si>
  <si>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</si>
  <si>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</si>
  <si>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</si>
  <si>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</si>
  <si>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</si>
  <si>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</si>
  <si>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</si>
  <si>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</si>
  <si>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</si>
  <si>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</si>
  <si>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</si>
  <si>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</si>
  <si>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</si>
  <si>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</si>
  <si>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</si>
  <si>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</si>
  <si>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</si>
  <si>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</si>
  <si>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</si>
  <si>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</si>
  <si>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</si>
  <si>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</si>
  <si>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</si>
  <si>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</si>
  <si>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</si>
  <si>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</si>
  <si>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</si>
  <si>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</si>
  <si>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</si>
  <si>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</si>
  <si>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</si>
  <si>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</si>
  <si>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</si>
  <si>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</si>
  <si>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</si>
  <si>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</si>
  <si>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</si>
  <si>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</si>
  <si>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</si>
  <si>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</si>
  <si>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</si>
  <si>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</si>
  <si>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</si>
  <si>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</si>
  <si>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</si>
  <si>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</si>
  <si>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</si>
  <si>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</si>
  <si>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</si>
  <si>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</si>
  <si>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</si>
  <si>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</si>
  <si>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</si>
  <si>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</si>
  <si>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</si>
  <si>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</si>
  <si>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</si>
  <si>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</si>
  <si>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</si>
  <si>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</si>
  <si>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</si>
  <si>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</si>
  <si>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</si>
  <si>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</si>
  <si>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</si>
  <si>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</si>
  <si>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</si>
  <si>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</si>
  <si>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</si>
  <si>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</si>
  <si>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</si>
  <si>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</si>
  <si>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</si>
  <si>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</si>
  <si>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</si>
  <si>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</si>
  <si>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</si>
  <si>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</si>
  <si>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</si>
  <si>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</si>
  <si>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</si>
  <si>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</si>
  <si>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</si>
  <si>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</si>
  <si>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</si>
  <si>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</si>
  <si>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</si>
  <si>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</si>
  <si>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</si>
  <si>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</si>
  <si>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</si>
  <si>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</si>
  <si>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</si>
  <si>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</si>
  <si>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</si>
  <si>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</si>
  <si>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</si>
  <si>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</si>
  <si>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</si>
  <si>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</si>
  <si>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</si>
  <si>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</si>
  <si>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</si>
  <si>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</si>
  <si>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</si>
  <si>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</si>
  <si>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</si>
  <si>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</si>
  <si>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</si>
  <si>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</si>
  <si>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</si>
  <si>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</si>
  <si>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</si>
  <si>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</si>
  <si>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</si>
  <si>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</si>
  <si>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</si>
  <si>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</si>
  <si>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</si>
  <si>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</si>
  <si>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</si>
  <si>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</si>
  <si>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</si>
  <si>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</si>
  <si>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</si>
  <si>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</si>
  <si>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</si>
  <si>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</si>
  <si>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</si>
  <si>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</si>
  <si>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</si>
  <si>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</si>
  <si>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</si>
  <si>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</si>
  <si>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</si>
  <si>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</si>
  <si>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</si>
  <si>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</si>
  <si>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</si>
  <si>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</si>
  <si>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</si>
  <si>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</si>
  <si>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</si>
  <si>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</si>
  <si>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</si>
  <si>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</si>
  <si>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</si>
  <si>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</si>
  <si>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</si>
  <si>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</si>
  <si>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</si>
  <si>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</si>
  <si>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</si>
  <si>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</si>
  <si>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</si>
  <si>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</si>
  <si>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</si>
  <si>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</si>
  <si>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</si>
  <si>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</si>
  <si>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</si>
  <si>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</si>
  <si>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</si>
  <si>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</si>
  <si>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</si>
  <si>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</si>
  <si>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</si>
  <si>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</si>
  <si>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</si>
  <si>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</si>
  <si>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</si>
  <si>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</si>
  <si>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</si>
  <si>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</si>
  <si>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</si>
  <si>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</si>
  <si>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</si>
  <si>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</si>
  <si>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</si>
  <si>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</si>
  <si>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岐阜県池田町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</si>
  <si>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</si>
  <si>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</si>
  <si>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</si>
  <si>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</si>
  <si>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</si>
  <si>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</si>
  <si>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</si>
  <si>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</si>
  <si>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</si>
  <si>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</si>
  <si>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</si>
  <si>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</si>
  <si>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</si>
  <si>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</si>
  <si>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</si>
  <si>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</si>
  <si>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</si>
  <si>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</si>
  <si>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</si>
  <si>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</si>
  <si>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</si>
  <si>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</si>
  <si>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</si>
  <si>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</si>
  <si>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</si>
  <si>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</si>
  <si>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</si>
  <si>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</si>
  <si>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</si>
  <si>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</si>
  <si>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</si>
  <si>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</si>
  <si>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</si>
  <si>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</si>
  <si>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</si>
  <si>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</si>
  <si>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</si>
  <si>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</si>
  <si>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</si>
  <si>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</si>
  <si>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</si>
  <si>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</si>
  <si>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</si>
  <si>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</si>
  <si>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</si>
  <si>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</si>
  <si>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</si>
  <si>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</si>
  <si>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</si>
  <si>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</si>
  <si>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</si>
  <si>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</si>
  <si>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</si>
  <si>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</si>
  <si>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</si>
  <si>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</si>
  <si>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</si>
  <si>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</si>
  <si>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</si>
  <si>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</si>
  <si>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</si>
  <si>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</si>
  <si>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</si>
  <si>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</si>
  <si>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</si>
  <si>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</si>
  <si>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</si>
  <si>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</si>
  <si>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</si>
  <si>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</si>
  <si>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</si>
  <si>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</si>
  <si>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</si>
  <si>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</si>
  <si>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</si>
  <si>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</si>
  <si>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</si>
  <si>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</si>
  <si>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</si>
  <si>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</si>
  <si>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</si>
  <si>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</si>
  <si>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</si>
  <si>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</si>
  <si>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</si>
  <si>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</si>
  <si>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</si>
  <si>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</si>
  <si>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</si>
  <si>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</si>
  <si>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</si>
  <si>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</si>
  <si>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</si>
  <si>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</si>
  <si>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</si>
  <si>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</si>
  <si>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</si>
  <si>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</si>
  <si>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</si>
  <si>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</si>
  <si>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</si>
  <si>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</si>
  <si>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</si>
  <si>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</si>
  <si>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</si>
  <si>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</si>
  <si>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</si>
  <si>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</si>
  <si>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</si>
  <si>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</si>
  <si>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</si>
  <si>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</si>
  <si>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</si>
  <si>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</si>
  <si>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</si>
  <si>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</si>
  <si>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</si>
  <si>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</si>
  <si>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</si>
  <si>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</si>
  <si>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</si>
  <si>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</si>
  <si>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</si>
  <si>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</si>
  <si>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</si>
  <si>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</si>
  <si>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</si>
  <si>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</si>
  <si>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</si>
  <si>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</si>
  <si>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</si>
  <si>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</si>
  <si>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</si>
  <si>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</si>
  <si>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</si>
  <si>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</si>
  <si>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</si>
  <si>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</si>
  <si>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</si>
  <si>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</si>
  <si>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</si>
  <si>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</si>
  <si>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</si>
  <si>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</si>
  <si>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</si>
  <si>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</si>
  <si>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</si>
  <si>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</si>
  <si>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岐阜県池田町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</si>
  <si>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</si>
  <si>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</si>
  <si>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</si>
  <si>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</si>
  <si>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</si>
  <si>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</si>
  <si>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</si>
  <si>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</si>
  <si>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</si>
  <si>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</si>
  <si>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</si>
  <si>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</si>
  <si>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</si>
  <si>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</si>
  <si>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</si>
  <si>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</si>
  <si>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</si>
  <si>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</si>
  <si>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</si>
  <si>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</si>
  <si>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</si>
  <si>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</si>
  <si>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</si>
  <si>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</si>
  <si>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</si>
  <si>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</si>
  <si>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</si>
  <si>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</si>
  <si>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</si>
  <si>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</si>
  <si>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</si>
  <si>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</si>
  <si>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</si>
  <si>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</si>
  <si>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</si>
  <si>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水道事業会計</t>
    <phoneticPr fontId="5"/>
  </si>
  <si>
    <t>法適用企業</t>
    <phoneticPr fontId="5"/>
  </si>
  <si>
    <t>北部簡易水道事業特別会計</t>
    <phoneticPr fontId="5"/>
  </si>
  <si>
    <t>法非適用企業</t>
    <phoneticPr fontId="5"/>
  </si>
  <si>
    <t>南部簡易水道事業特別会計</t>
    <phoneticPr fontId="5"/>
  </si>
  <si>
    <t>農業集落排水事業特別会計</t>
    <phoneticPr fontId="5"/>
  </si>
  <si>
    <t>公共下水道事業特別会計</t>
    <phoneticPr fontId="5"/>
  </si>
  <si>
    <t>温泉施設特別会計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</si>
  <si>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</si>
  <si>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</si>
  <si>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</si>
  <si>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</si>
  <si>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</si>
  <si>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</si>
  <si>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</si>
  <si>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</si>
  <si>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</si>
  <si>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</si>
  <si>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</si>
  <si>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</si>
  <si>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</si>
  <si>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</si>
  <si>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</si>
  <si>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</si>
  <si>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</si>
  <si>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</si>
  <si>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</si>
  <si>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</si>
  <si>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</si>
  <si>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</si>
  <si>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</si>
  <si>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</si>
  <si>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</si>
  <si>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</si>
  <si>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</si>
  <si>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</si>
  <si>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</si>
  <si>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</si>
  <si>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</si>
  <si>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</si>
  <si>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</si>
  <si>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</si>
  <si>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</si>
  <si>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</si>
  <si>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</si>
  <si>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</si>
  <si>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</si>
  <si>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</si>
  <si>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</si>
  <si>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</si>
  <si>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</si>
  <si>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</si>
  <si>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</si>
  <si>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</si>
  <si>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</si>
  <si>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</si>
  <si>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</si>
  <si>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</si>
  <si>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</si>
  <si>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</si>
  <si>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</si>
  <si>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</si>
  <si>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</si>
  <si>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</si>
  <si>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</si>
  <si>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</si>
  <si>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</si>
  <si>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</si>
  <si>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</si>
  <si>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</si>
  <si>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</si>
  <si>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</si>
  <si>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</si>
  <si>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</si>
  <si>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</si>
  <si>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</si>
  <si>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</si>
  <si>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</si>
  <si>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</si>
  <si>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</si>
  <si>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</si>
  <si>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</si>
  <si>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</si>
  <si>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</si>
  <si>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</si>
  <si>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</si>
  <si>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</si>
  <si>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</si>
  <si>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</si>
  <si>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</si>
  <si>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</si>
  <si>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</si>
  <si>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</si>
  <si>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</si>
  <si>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</si>
  <si>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</si>
  <si>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</si>
  <si>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</si>
  <si>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</si>
  <si>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</si>
  <si>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</si>
  <si>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</si>
  <si>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</si>
  <si>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</si>
  <si>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</si>
  <si>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</si>
  <si>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</si>
  <si>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</si>
  <si>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</si>
  <si>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</si>
  <si>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</si>
  <si>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</si>
  <si>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</si>
  <si>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</si>
  <si>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</si>
  <si>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</si>
  <si>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</si>
  <si>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</si>
  <si>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</si>
  <si>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</si>
  <si>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</si>
  <si>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</si>
  <si>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</si>
  <si>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</si>
  <si>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</si>
  <si>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</si>
  <si>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</si>
  <si>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</si>
  <si>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</si>
  <si>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</si>
  <si>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</si>
  <si>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</si>
  <si>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</si>
  <si>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</si>
  <si>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</si>
  <si>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</si>
  <si>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</si>
  <si>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</si>
  <si>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</si>
  <si>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</si>
  <si>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</si>
  <si>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</si>
  <si>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</si>
  <si>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t>
  </si>
  <si>
    <t>温泉施設特別会計</t>
  </si>
  <si>
    <t>北部簡易水道事業特別会計</t>
  </si>
  <si>
    <t>南部簡易水道事業特別会計</t>
  </si>
  <si>
    <t>公共下水道事業特別会計</t>
  </si>
  <si>
    <t>後期高齢者医療事業特別会計</t>
  </si>
  <si>
    <t>その他会計（赤字）</t>
  </si>
  <si>
    <t>その他会計（黒字）</t>
  </si>
  <si>
    <t>大垣衛生施設組合</t>
  </si>
  <si>
    <t>揖斐川水防事務組合</t>
  </si>
  <si>
    <t>揖斐郡養基小学校養基保育所組合</t>
  </si>
  <si>
    <t>岐阜県市町村会館組合</t>
  </si>
  <si>
    <t>足打谷林野組合</t>
  </si>
  <si>
    <t>岐阜県市町村職員退職手当組合</t>
  </si>
  <si>
    <t>大垣消防組合</t>
  </si>
  <si>
    <t>西濃環境整備組合</t>
  </si>
  <si>
    <t>揖斐広域連合（普通会計分）</t>
  </si>
  <si>
    <t>揖斐広域連合（介護保険事業会計分）</t>
  </si>
  <si>
    <t>岐阜県後期高齢者医療広域連合（一般会計分）</t>
  </si>
  <si>
    <t>岐阜県後期高齢者医療広域連合（特別会計分）</t>
  </si>
  <si>
    <t>西美濃さくら苑介護老人保健施設事務組合</t>
  </si>
  <si>
    <t>○</t>
  </si>
  <si>
    <t>池田町土地開発公社</t>
    <rPh sb="0" eb="3">
      <t>イケダチョウ</t>
    </rPh>
    <rPh sb="3" eb="5">
      <t>トチ</t>
    </rPh>
    <rPh sb="5" eb="7">
      <t>カイハツ</t>
    </rPh>
    <rPh sb="7" eb="9">
      <t>コウシャ</t>
    </rPh>
    <phoneticPr fontId="22"/>
  </si>
  <si>
    <t>-</t>
    <phoneticPr fontId="2"/>
  </si>
  <si>
    <t>-</t>
    <phoneticPr fontId="2"/>
  </si>
  <si>
    <t>-</t>
    <phoneticPr fontId="2"/>
  </si>
  <si>
    <t>-</t>
    <phoneticPr fontId="2"/>
  </si>
  <si>
    <t>-</t>
    <phoneticPr fontId="2"/>
  </si>
  <si>
    <t>-</t>
    <phoneticPr fontId="2"/>
  </si>
  <si>
    <t>-</t>
    <phoneticPr fontId="2"/>
  </si>
  <si>
    <t>樫原谷林野組合</t>
    <phoneticPr fontId="2"/>
  </si>
  <si>
    <t>-</t>
    <phoneticPr fontId="2"/>
  </si>
  <si>
    <t>基金からの250百万円繰入</t>
    <phoneticPr fontId="2"/>
  </si>
  <si>
    <t>基金からの33百万円繰入</t>
    <phoneticPr fontId="2"/>
  </si>
  <si>
    <t>基金からの2,200百万円繰入</t>
    <phoneticPr fontId="2"/>
  </si>
  <si>
    <t>基金からの228百万円繰入</t>
    <phoneticPr fontId="2"/>
  </si>
  <si>
    <t>基金からの444百万円繰入</t>
    <phoneticPr fontId="2"/>
  </si>
  <si>
    <t>基金からの320百万円繰入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</si>
</sst>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51262</c:v>
                </c:pt>
                <c:pt idx="3">
                  <c:v>48407</c:v>
                </c:pt>
                <c:pt idx="4">
                  <c:v>69477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40939</c:v>
                </c:pt>
                <c:pt idx="1">
                  <c:v>68991</c:v>
                </c:pt>
                <c:pt idx="2">
                  <c:v>51941</c:v>
                </c:pt>
                <c:pt idx="3">
                  <c:v>47219</c:v>
                </c:pt>
                <c:pt idx="4">
                  <c:v>81790</c:v>
                </c:pt>
              </c:numCache>
            </c:numRef>
          </c:val>
          <c:smooth val="0"/>
        </c:ser>
        <c:dLbls>
          <c:showLegendKey val="0"/>
          <c:showVal val="0"/>
          <c:showCatName val="0"/>
          <c:showSerName val="0"/>
          <c:showPercent val="0"/>
          <c:showBubbleSize val="0"/>
        </c:dLbls>
        <c:marker val="1"/>
        <c:smooth val="0"/>
        <c:axId val="114474368"/>
        <c:axId val="114951296"/>
      </c:lineChart>
      <c:catAx>
        <c:axId val="114474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951296"/>
        <c:crosses val="autoZero"/>
        <c:auto val="1"/>
        <c:lblAlgn val="ctr"/>
        <c:lblOffset val="100"/>
        <c:tickLblSkip val="1"/>
        <c:tickMarkSkip val="1"/>
        <c:noMultiLvlLbl val="0"/>
      </c:catAx>
      <c:valAx>
        <c:axId val="11495129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474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6.73</c:v>
                </c:pt>
                <c:pt idx="1">
                  <c:v>10.09</c:v>
                </c:pt>
                <c:pt idx="2">
                  <c:v>7.88</c:v>
                </c:pt>
                <c:pt idx="3">
                  <c:v>6.84</c:v>
                </c:pt>
                <c:pt idx="4">
                  <c:v>11.01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32.42</c:v>
                </c:pt>
                <c:pt idx="1">
                  <c:v>33.24</c:v>
                </c:pt>
                <c:pt idx="2">
                  <c:v>35.42</c:v>
                </c:pt>
                <c:pt idx="3">
                  <c:v>35.19</c:v>
                </c:pt>
                <c:pt idx="4">
                  <c:v>33.93</c:v>
                </c:pt>
              </c:numCache>
            </c:numRef>
          </c:val>
        </c:ser>
        <c:dLbls>
          <c:showLegendKey val="0"/>
          <c:showVal val="0"/>
          <c:showCatName val="0"/>
          <c:showSerName val="0"/>
          <c:showPercent val="0"/>
          <c:showBubbleSize val="0"/>
        </c:dLbls>
        <c:gapWidth val="250"/>
        <c:overlap val="100"/>
        <c:axId val="115252608"/>
        <c:axId val="115270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1.23</c:v>
                </c:pt>
                <c:pt idx="1">
                  <c:v>5.29</c:v>
                </c:pt>
                <c:pt idx="2">
                  <c:v>0.27</c:v>
                </c:pt>
                <c:pt idx="3">
                  <c:v>0.15</c:v>
                </c:pt>
                <c:pt idx="4">
                  <c:v>2.93</c:v>
                </c:pt>
              </c:numCache>
            </c:numRef>
          </c:val>
          <c:smooth val="0"/>
        </c:ser>
        <c:dLbls>
          <c:showLegendKey val="0"/>
          <c:showVal val="0"/>
          <c:showCatName val="0"/>
          <c:showSerName val="0"/>
          <c:showPercent val="0"/>
          <c:showBubbleSize val="0"/>
        </c:dLbls>
        <c:marker val="1"/>
        <c:smooth val="0"/>
        <c:axId val="115252608"/>
        <c:axId val="115270784"/>
      </c:lineChart>
      <c:catAx>
        <c:axId val="11525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270784"/>
        <c:crosses val="autoZero"/>
        <c:auto val="1"/>
        <c:lblAlgn val="ctr"/>
        <c:lblOffset val="100"/>
        <c:tickLblSkip val="1"/>
        <c:tickMarkSkip val="1"/>
        <c:noMultiLvlLbl val="0"/>
      </c:catAx>
      <c:valAx>
        <c:axId val="115270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5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0.23</c:v>
                </c:pt>
                <c:pt idx="4">
                  <c:v>#N/A</c:v>
                </c:pt>
                <c:pt idx="5">
                  <c:v>0</c:v>
                </c:pt>
                <c:pt idx="6">
                  <c:v>#N/A</c:v>
                </c:pt>
                <c:pt idx="7">
                  <c:v>0</c:v>
                </c:pt>
                <c:pt idx="8">
                  <c:v>#N/A</c:v>
                </c:pt>
                <c:pt idx="9">
                  <c:v>0</c:v>
                </c:pt>
              </c:numCache>
            </c:numRef>
          </c:val>
        </c:ser>
        <c:ser>
          <c:idx val="4"/>
          <c:order val="4"/>
          <c:tx>
            <c:strRef>
              <c:f>データシート!$A$31</c:f>
              <c:strCache>
                <c:ptCount val="1"/>
                <c:pt idx="0">
                  <c:v>南部簡易水道事業特別会計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0.18</c:v>
                </c:pt>
                <c:pt idx="2">
                  <c:v>#N/A</c:v>
                </c:pt>
                <c:pt idx="3">
                  <c:v>0.19</c:v>
                </c:pt>
                <c:pt idx="4">
                  <c:v>#N/A</c:v>
                </c:pt>
                <c:pt idx="5">
                  <c:v>0.23</c:v>
                </c:pt>
                <c:pt idx="6">
                  <c:v>#N/A</c:v>
                </c:pt>
                <c:pt idx="7">
                  <c:v>0.18</c:v>
                </c:pt>
                <c:pt idx="8">
                  <c:v>#N/A</c:v>
                </c:pt>
                <c:pt idx="9">
                  <c:v>0.16</c:v>
                </c:pt>
              </c:numCache>
            </c:numRef>
          </c:val>
        </c:ser>
        <c:ser>
          <c:idx val="5"/>
          <c:order val="5"/>
          <c:tx>
            <c:strRef>
              <c:f>データシート!$A$32</c:f>
              <c:strCache>
                <c:ptCount val="1"/>
                <c:pt idx="0">
                  <c:v>北部簡易水道事業特別会計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0.11</c:v>
                </c:pt>
                <c:pt idx="2">
                  <c:v>#N/A</c:v>
                </c:pt>
                <c:pt idx="3">
                  <c:v>0.2</c:v>
                </c:pt>
                <c:pt idx="4">
                  <c:v>#N/A</c:v>
                </c:pt>
                <c:pt idx="5">
                  <c:v>0.12</c:v>
                </c:pt>
                <c:pt idx="6">
                  <c:v>#N/A</c:v>
                </c:pt>
                <c:pt idx="7">
                  <c:v>0.13</c:v>
                </c:pt>
                <c:pt idx="8">
                  <c:v>#N/A</c:v>
                </c:pt>
                <c:pt idx="9">
                  <c:v>0.17</c:v>
                </c:pt>
              </c:numCache>
            </c:numRef>
          </c:val>
        </c:ser>
        <c:ser>
          <c:idx val="6"/>
          <c:order val="6"/>
          <c:tx>
            <c:strRef>
              <c:f>データシート!$A$33</c:f>
              <c:strCache>
                <c:ptCount val="1"/>
                <c:pt idx="0">
                  <c:v>温泉施設特別会計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0.27</c:v>
                </c:pt>
                <c:pt idx="2">
                  <c:v>#N/A</c:v>
                </c:pt>
                <c:pt idx="3">
                  <c:v>0.03</c:v>
                </c:pt>
                <c:pt idx="4">
                  <c:v>#N/A</c:v>
                </c:pt>
                <c:pt idx="5">
                  <c:v>7.0000000000000007E-2</c:v>
                </c:pt>
                <c:pt idx="6">
                  <c:v>#N/A</c:v>
                </c:pt>
                <c:pt idx="7">
                  <c:v>0.15</c:v>
                </c:pt>
                <c:pt idx="8">
                  <c:v>#N/A</c:v>
                </c:pt>
                <c:pt idx="9">
                  <c:v>0.24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1.5</c:v>
                </c:pt>
                <c:pt idx="2">
                  <c:v>#N/A</c:v>
                </c:pt>
                <c:pt idx="3">
                  <c:v>0.87</c:v>
                </c:pt>
                <c:pt idx="4">
                  <c:v>#N/A</c:v>
                </c:pt>
                <c:pt idx="5">
                  <c:v>1.21</c:v>
                </c:pt>
                <c:pt idx="6">
                  <c:v>#N/A</c:v>
                </c:pt>
                <c:pt idx="7">
                  <c:v>1.49</c:v>
                </c:pt>
                <c:pt idx="8">
                  <c:v>#N/A</c:v>
                </c:pt>
                <c:pt idx="9">
                  <c:v>1.68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6.73</c:v>
                </c:pt>
                <c:pt idx="2">
                  <c:v>#N/A</c:v>
                </c:pt>
                <c:pt idx="3">
                  <c:v>10.09</c:v>
                </c:pt>
                <c:pt idx="4">
                  <c:v>#N/A</c:v>
                </c:pt>
                <c:pt idx="5">
                  <c:v>7.88</c:v>
                </c:pt>
                <c:pt idx="6">
                  <c:v>#N/A</c:v>
                </c:pt>
                <c:pt idx="7">
                  <c:v>6.84</c:v>
                </c:pt>
                <c:pt idx="8">
                  <c:v>#N/A</c:v>
                </c:pt>
                <c:pt idx="9">
                  <c:v>11.01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18.96</c:v>
                </c:pt>
                <c:pt idx="2">
                  <c:v>#N/A</c:v>
                </c:pt>
                <c:pt idx="3">
                  <c:v>21.74</c:v>
                </c:pt>
                <c:pt idx="4">
                  <c:v>#N/A</c:v>
                </c:pt>
                <c:pt idx="5">
                  <c:v>22.65</c:v>
                </c:pt>
                <c:pt idx="6">
                  <c:v>#N/A</c:v>
                </c:pt>
                <c:pt idx="7">
                  <c:v>22.96</c:v>
                </c:pt>
                <c:pt idx="8">
                  <c:v>#N/A</c:v>
                </c:pt>
                <c:pt idx="9">
                  <c:v>26.82</c:v>
                </c:pt>
              </c:numCache>
            </c:numRef>
          </c:val>
        </c:ser>
        <c:dLbls>
          <c:showLegendKey val="0"/>
          <c:showVal val="0"/>
          <c:showCatName val="0"/>
          <c:showSerName val="0"/>
          <c:showPercent val="0"/>
          <c:showBubbleSize val="0"/>
        </c:dLbls>
        <c:gapWidth val="150"/>
        <c:overlap val="100"/>
        <c:axId val="115577984"/>
        <c:axId val="115579520"/>
      </c:barChart>
      <c:catAx>
        <c:axId val="11557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579520"/>
        <c:crosses val="autoZero"/>
        <c:auto val="1"/>
        <c:lblAlgn val="ctr"/>
        <c:lblOffset val="100"/>
        <c:tickLblSkip val="1"/>
        <c:tickMarkSkip val="1"/>
        <c:noMultiLvlLbl val="0"/>
      </c:catAx>
      <c:valAx>
        <c:axId val="11557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77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619</c:v>
                </c:pt>
                <c:pt idx="5">
                  <c:v>636</c:v>
                </c:pt>
                <c:pt idx="8">
                  <c:v>638</c:v>
                </c:pt>
                <c:pt idx="11">
                  <c:v>674</c:v>
                </c:pt>
                <c:pt idx="14">
                  <c:v>690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72</c:v>
                </c:pt>
                <c:pt idx="3">
                  <c:v>42</c:v>
                </c:pt>
                <c:pt idx="6">
                  <c:v>37</c:v>
                </c:pt>
                <c:pt idx="9">
                  <c:v>29</c:v>
                </c:pt>
                <c:pt idx="12">
                  <c:v>23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145</c:v>
                </c:pt>
                <c:pt idx="3">
                  <c:v>129</c:v>
                </c:pt>
                <c:pt idx="6">
                  <c:v>125</c:v>
                </c:pt>
                <c:pt idx="9">
                  <c:v>127</c:v>
                </c:pt>
                <c:pt idx="12">
                  <c:v>128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373</c:v>
                </c:pt>
                <c:pt idx="3">
                  <c:v>340</c:v>
                </c:pt>
                <c:pt idx="6">
                  <c:v>329</c:v>
                </c:pt>
                <c:pt idx="9">
                  <c:v>347</c:v>
                </c:pt>
                <c:pt idx="12">
                  <c:v>280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636</c:v>
                </c:pt>
                <c:pt idx="3">
                  <c:v>666</c:v>
                </c:pt>
                <c:pt idx="6">
                  <c:v>636</c:v>
                </c:pt>
                <c:pt idx="9">
                  <c:v>638</c:v>
                </c:pt>
                <c:pt idx="12">
                  <c:v>637</c:v>
                </c:pt>
              </c:numCache>
            </c:numRef>
          </c:val>
        </c:ser>
        <c:dLbls>
          <c:showLegendKey val="0"/>
          <c:showVal val="0"/>
          <c:showCatName val="0"/>
          <c:showSerName val="0"/>
          <c:showPercent val="0"/>
          <c:showBubbleSize val="0"/>
        </c:dLbls>
        <c:gapWidth val="100"/>
        <c:overlap val="100"/>
        <c:axId val="115761536"/>
        <c:axId val="115763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607</c:v>
                </c:pt>
                <c:pt idx="2">
                  <c:v>#N/A</c:v>
                </c:pt>
                <c:pt idx="3">
                  <c:v>#N/A</c:v>
                </c:pt>
                <c:pt idx="4">
                  <c:v>541</c:v>
                </c:pt>
                <c:pt idx="5">
                  <c:v>#N/A</c:v>
                </c:pt>
                <c:pt idx="6">
                  <c:v>#N/A</c:v>
                </c:pt>
                <c:pt idx="7">
                  <c:v>489</c:v>
                </c:pt>
                <c:pt idx="8">
                  <c:v>#N/A</c:v>
                </c:pt>
                <c:pt idx="9">
                  <c:v>#N/A</c:v>
                </c:pt>
                <c:pt idx="10">
                  <c:v>467</c:v>
                </c:pt>
                <c:pt idx="11">
                  <c:v>#N/A</c:v>
                </c:pt>
                <c:pt idx="12">
                  <c:v>#N/A</c:v>
                </c:pt>
                <c:pt idx="13">
                  <c:v>378</c:v>
                </c:pt>
                <c:pt idx="14">
                  <c:v>#N/A</c:v>
                </c:pt>
              </c:numCache>
            </c:numRef>
          </c:val>
          <c:smooth val="0"/>
        </c:ser>
        <c:dLbls>
          <c:showLegendKey val="0"/>
          <c:showVal val="0"/>
          <c:showCatName val="0"/>
          <c:showSerName val="0"/>
          <c:showPercent val="0"/>
          <c:showBubbleSize val="0"/>
        </c:dLbls>
        <c:marker val="1"/>
        <c:smooth val="0"/>
        <c:axId val="115761536"/>
        <c:axId val="115763072"/>
      </c:lineChart>
      <c:catAx>
        <c:axId val="11576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763072"/>
        <c:crosses val="autoZero"/>
        <c:auto val="1"/>
        <c:lblAlgn val="ctr"/>
        <c:lblOffset val="100"/>
        <c:tickLblSkip val="1"/>
        <c:tickMarkSkip val="1"/>
        <c:noMultiLvlLbl val="0"/>
      </c:catAx>
      <c:valAx>
        <c:axId val="115763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6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8032</c:v>
                </c:pt>
                <c:pt idx="5">
                  <c:v>8200</c:v>
                </c:pt>
                <c:pt idx="8">
                  <c:v>8634</c:v>
                </c:pt>
                <c:pt idx="11">
                  <c:v>8774</c:v>
                </c:pt>
                <c:pt idx="14">
                  <c:v>8841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88</c:v>
                </c:pt>
                <c:pt idx="5">
                  <c:v>77</c:v>
                </c:pt>
                <c:pt idx="8">
                  <c:v>69</c:v>
                </c:pt>
                <c:pt idx="11">
                  <c:v>37</c:v>
                </c:pt>
                <c:pt idx="14">
                  <c:v>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2275</c:v>
                </c:pt>
                <c:pt idx="5">
                  <c:v>2320</c:v>
                </c:pt>
                <c:pt idx="8">
                  <c:v>2384</c:v>
                </c:pt>
                <c:pt idx="11">
                  <c:v>2388</c:v>
                </c:pt>
                <c:pt idx="14">
                  <c:v>2324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743</c:v>
                </c:pt>
                <c:pt idx="3">
                  <c:v>703</c:v>
                </c:pt>
                <c:pt idx="6">
                  <c:v>696</c:v>
                </c:pt>
                <c:pt idx="9">
                  <c:v>727</c:v>
                </c:pt>
                <c:pt idx="12">
                  <c:v>720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884</c:v>
                </c:pt>
                <c:pt idx="3">
                  <c:v>778</c:v>
                </c:pt>
                <c:pt idx="6">
                  <c:v>686</c:v>
                </c:pt>
                <c:pt idx="9">
                  <c:v>586</c:v>
                </c:pt>
                <c:pt idx="12">
                  <c:v>481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5270</c:v>
                </c:pt>
                <c:pt idx="3">
                  <c:v>5176</c:v>
                </c:pt>
                <c:pt idx="6">
                  <c:v>5104</c:v>
                </c:pt>
                <c:pt idx="9">
                  <c:v>5100</c:v>
                </c:pt>
                <c:pt idx="12">
                  <c:v>4728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1035</c:v>
                </c:pt>
                <c:pt idx="3">
                  <c:v>1057</c:v>
                </c:pt>
                <c:pt idx="6">
                  <c:v>998</c:v>
                </c:pt>
                <c:pt idx="9">
                  <c:v>948</c:v>
                </c:pt>
                <c:pt idx="12">
                  <c:v>597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6345</c:v>
                </c:pt>
                <c:pt idx="3">
                  <c:v>6503</c:v>
                </c:pt>
                <c:pt idx="6">
                  <c:v>6463</c:v>
                </c:pt>
                <c:pt idx="9">
                  <c:v>6633</c:v>
                </c:pt>
                <c:pt idx="12">
                  <c:v>7159</c:v>
                </c:pt>
              </c:numCache>
            </c:numRef>
          </c:val>
        </c:ser>
        <c:dLbls>
          <c:showLegendKey val="0"/>
          <c:showVal val="0"/>
          <c:showCatName val="0"/>
          <c:showSerName val="0"/>
          <c:showPercent val="0"/>
          <c:showBubbleSize val="0"/>
        </c:dLbls>
        <c:gapWidth val="100"/>
        <c:overlap val="100"/>
        <c:axId val="88343296"/>
        <c:axId val="88344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3883</c:v>
                </c:pt>
                <c:pt idx="2">
                  <c:v>#N/A</c:v>
                </c:pt>
                <c:pt idx="3">
                  <c:v>#N/A</c:v>
                </c:pt>
                <c:pt idx="4">
                  <c:v>3620</c:v>
                </c:pt>
                <c:pt idx="5">
                  <c:v>#N/A</c:v>
                </c:pt>
                <c:pt idx="6">
                  <c:v>#N/A</c:v>
                </c:pt>
                <c:pt idx="7">
                  <c:v>2861</c:v>
                </c:pt>
                <c:pt idx="8">
                  <c:v>#N/A</c:v>
                </c:pt>
                <c:pt idx="9">
                  <c:v>#N/A</c:v>
                </c:pt>
                <c:pt idx="10">
                  <c:v>2795</c:v>
                </c:pt>
                <c:pt idx="11">
                  <c:v>#N/A</c:v>
                </c:pt>
                <c:pt idx="12">
                  <c:v>#N/A</c:v>
                </c:pt>
                <c:pt idx="13">
                  <c:v>2484</c:v>
                </c:pt>
                <c:pt idx="14">
                  <c:v>#N/A</c:v>
                </c:pt>
              </c:numCache>
            </c:numRef>
          </c:val>
          <c:smooth val="0"/>
        </c:ser>
        <c:dLbls>
          <c:showLegendKey val="0"/>
          <c:showVal val="0"/>
          <c:showCatName val="0"/>
          <c:showSerName val="0"/>
          <c:showPercent val="0"/>
          <c:showBubbleSize val="0"/>
        </c:dLbls>
        <c:marker val="1"/>
        <c:smooth val="0"/>
        <c:axId val="88343296"/>
        <c:axId val="88344832"/>
      </c:lineChart>
      <c:catAx>
        <c:axId val="8834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8344832"/>
        <c:crosses val="autoZero"/>
        <c:auto val="1"/>
        <c:lblAlgn val="ctr"/>
        <c:lblOffset val="100"/>
        <c:tickLblSkip val="1"/>
        <c:tickMarkSkip val="1"/>
        <c:noMultiLvlLbl val="0"/>
      </c:catAx>
      <c:valAx>
        <c:axId val="8834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34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岐阜県池田町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24,868
24,577
38.79
8,980,101
8,387,091
586,167
5,326,148
7,158,936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53.4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　○平成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22</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年度</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から</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3</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年連続で下が</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っていたが平成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年度は</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0.59</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とな</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り平成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24</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年度と同じだった。</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要因としては、景気</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が上向いたことで</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個人町民税</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の伸びが</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挙げられる</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が、</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町内には、事業所等がまだ少ないことから財政基盤が弱く</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、法人町民税は下がったため収入自体はあまり伸びていない</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また、臨時財政対策債償還費が年々増加による基準財政需要額の増も要因である。</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今後は、経常経費といった歳出の徹底的な見直しを実施すると共に、企業誘致など産業の活性化を促進し、基幹税目の税源確保、税の徴収強化等により税収増加を図り、歳入の確保に一層努める。</a:t>
          </a:r>
          <a:endPar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144992</xdr:rowOff>
    </xdr:to>
    <xdr:cxnSp macro="">
      <xdr:nvCxnSpPr>
        <xdr:cNvPr id="63" name="直線コネクタ 62"/>
        <xdr:cNvCxnSpPr/>
      </xdr:nvCxnSpPr>
      <xdr:spPr>
        <a:xfrm flipV="1">
          <a:off x="4953000" y="608012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147108</xdr:rowOff>
    </xdr:from>
    <xdr:to>
      <xdr:col>7</xdr:col>
      <xdr:colOff>152400</xdr:colOff>
      <xdr:row>40</xdr:row>
      <xdr:rowOff>147108</xdr:rowOff>
    </xdr:to>
    <xdr:cxnSp macro="">
      <xdr:nvCxnSpPr>
        <xdr:cNvPr id="68" name="直線コネクタ 67"/>
        <xdr:cNvCxnSpPr/>
      </xdr:nvCxnSpPr>
      <xdr:spPr>
        <a:xfrm>
          <a:off x="4114800" y="7005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147108</xdr:rowOff>
    </xdr:to>
    <xdr:cxnSp macro="">
      <xdr:nvCxnSpPr>
        <xdr:cNvPr id="71" name="直線コネクタ 70"/>
        <xdr:cNvCxnSpPr/>
      </xdr:nvCxnSpPr>
      <xdr:spPr>
        <a:xfrm>
          <a:off x="3225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127000</xdr:rowOff>
    </xdr:to>
    <xdr:cxnSp macro="">
      <xdr:nvCxnSpPr>
        <xdr:cNvPr id="74" name="直線コネクタ 73"/>
        <xdr:cNvCxnSpPr/>
      </xdr:nvCxnSpPr>
      <xdr:spPr>
        <a:xfrm>
          <a:off x="2336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66675</xdr:rowOff>
    </xdr:from>
    <xdr:to>
      <xdr:col>4</xdr:col>
      <xdr:colOff>533400</xdr:colOff>
      <xdr:row>39</xdr:row>
      <xdr:rowOff>168275</xdr:rowOff>
    </xdr:to>
    <xdr:sp macro="" textlink="">
      <xdr:nvSpPr>
        <xdr:cNvPr id="75" name="フローチャート : 判断 74"/>
        <xdr:cNvSpPr/>
      </xdr:nvSpPr>
      <xdr:spPr>
        <a:xfrm>
          <a:off x="3175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7002</xdr:rowOff>
    </xdr:from>
    <xdr:ext cx="762000" cy="259045"/>
    <xdr:sp macro="" textlink="">
      <xdr:nvSpPr>
        <xdr:cNvPr id="76" name="テキスト ボックス 75"/>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86783</xdr:rowOff>
    </xdr:to>
    <xdr:cxnSp macro="">
      <xdr:nvCxnSpPr>
        <xdr:cNvPr id="77" name="直線コネクタ 76"/>
        <xdr:cNvCxnSpPr/>
      </xdr:nvCxnSpPr>
      <xdr:spPr>
        <a:xfrm>
          <a:off x="1447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8" name="フローチャート : 判断 77"/>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79" name="テキスト ボックス 78"/>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117475</xdr:rowOff>
    </xdr:from>
    <xdr:to>
      <xdr:col>2</xdr:col>
      <xdr:colOff>127000</xdr:colOff>
      <xdr:row>39</xdr:row>
      <xdr:rowOff>47625</xdr:rowOff>
    </xdr:to>
    <xdr:sp macro="" textlink="">
      <xdr:nvSpPr>
        <xdr:cNvPr id="80" name="フローチャート : 判断 79"/>
        <xdr:cNvSpPr/>
      </xdr:nvSpPr>
      <xdr:spPr>
        <a:xfrm>
          <a:off x="1397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57802</xdr:rowOff>
    </xdr:from>
    <xdr:ext cx="762000" cy="259045"/>
    <xdr:sp macro="" textlink="">
      <xdr:nvSpPr>
        <xdr:cNvPr id="81" name="テキスト ボックス 80"/>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96308</xdr:rowOff>
    </xdr:from>
    <xdr:to>
      <xdr:col>7</xdr:col>
      <xdr:colOff>203200</xdr:colOff>
      <xdr:row>41</xdr:row>
      <xdr:rowOff>26458</xdr:rowOff>
    </xdr:to>
    <xdr:sp macro="" textlink="">
      <xdr:nvSpPr>
        <xdr:cNvPr id="87" name="円/楕円 86"/>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68385</xdr:rowOff>
    </xdr:from>
    <xdr:ext cx="762000" cy="259045"/>
    <xdr:sp macro="" textlink="">
      <xdr:nvSpPr>
        <xdr:cNvPr id="88" name="財政力該当値テキスト"/>
        <xdr:cNvSpPr txBox="1"/>
      </xdr:nvSpPr>
      <xdr:spPr>
        <a:xfrm>
          <a:off x="5041900" y="692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96308</xdr:rowOff>
    </xdr:from>
    <xdr:to>
      <xdr:col>6</xdr:col>
      <xdr:colOff>50800</xdr:colOff>
      <xdr:row>41</xdr:row>
      <xdr:rowOff>26458</xdr:rowOff>
    </xdr:to>
    <xdr:sp macro="" textlink="">
      <xdr:nvSpPr>
        <xdr:cNvPr id="89" name="円/楕円 88"/>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11235</xdr:rowOff>
    </xdr:from>
    <xdr:ext cx="736600" cy="259045"/>
    <xdr:sp macro="" textlink="">
      <xdr:nvSpPr>
        <xdr:cNvPr id="90" name="テキスト ボックス 89"/>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92" name="テキスト ボックス 91"/>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3" name="円/楕円 92"/>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122360</xdr:rowOff>
    </xdr:from>
    <xdr:ext cx="762000" cy="259045"/>
    <xdr:sp macro="" textlink="">
      <xdr:nvSpPr>
        <xdr:cNvPr id="94" name="テキスト ボックス 93"/>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5" name="円/楕円 94"/>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96" name="テキスト ボックス 95"/>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後期高齢者医療事業繰出金や</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適正な人員管理等により人件費の伸びを抑えること</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と町税（特に固定資産税及び町たばこ税）が伸びたこと</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で類似団体平均より</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9.1</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ポイント低く、類似団体内で</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番低い状態であるので財政構造の弾力性は保っている。今後は扶助費及び公債費の増加が見込まれることから一層の財源確保に努めると共に、事務事業の見直し、整理合理化を進め、極限まで経常経費の削減に努めることにより、現在の水準を維持す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97790</xdr:rowOff>
    </xdr:from>
    <xdr:to>
      <xdr:col>7</xdr:col>
      <xdr:colOff>152400</xdr:colOff>
      <xdr:row>65</xdr:row>
      <xdr:rowOff>109220</xdr:rowOff>
    </xdr:to>
    <xdr:cxnSp macro="">
      <xdr:nvCxnSpPr>
        <xdr:cNvPr id="124" name="直線コネクタ 123"/>
        <xdr:cNvCxnSpPr/>
      </xdr:nvCxnSpPr>
      <xdr:spPr>
        <a:xfrm flipV="1">
          <a:off x="4953000" y="10384790"/>
          <a:ext cx="0" cy="868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81297</xdr:rowOff>
    </xdr:from>
    <xdr:ext cx="762000" cy="259045"/>
    <xdr:sp macro="" textlink="">
      <xdr:nvSpPr>
        <xdr:cNvPr id="125"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7</xdr:col>
      <xdr:colOff>63500</xdr:colOff>
      <xdr:row>65</xdr:row>
      <xdr:rowOff>109220</xdr:rowOff>
    </xdr:from>
    <xdr:to>
      <xdr:col>7</xdr:col>
      <xdr:colOff>241300</xdr:colOff>
      <xdr:row>65</xdr:row>
      <xdr:rowOff>109220</xdr:rowOff>
    </xdr:to>
    <xdr:cxnSp macro="">
      <xdr:nvCxnSpPr>
        <xdr:cNvPr id="126" name="直線コネクタ 125"/>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12717</xdr:rowOff>
    </xdr:from>
    <xdr:ext cx="762000" cy="259045"/>
    <xdr:sp macro="" textlink="">
      <xdr:nvSpPr>
        <xdr:cNvPr id="127" name="財政構造の弾力性最大値テキスト"/>
        <xdr:cNvSpPr txBox="1"/>
      </xdr:nvSpPr>
      <xdr:spPr>
        <a:xfrm>
          <a:off x="5041900" y="1012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7</xdr:col>
      <xdr:colOff>63500</xdr:colOff>
      <xdr:row>60</xdr:row>
      <xdr:rowOff>97790</xdr:rowOff>
    </xdr:from>
    <xdr:to>
      <xdr:col>7</xdr:col>
      <xdr:colOff>241300</xdr:colOff>
      <xdr:row>60</xdr:row>
      <xdr:rowOff>97790</xdr:rowOff>
    </xdr:to>
    <xdr:cxnSp macro="">
      <xdr:nvCxnSpPr>
        <xdr:cNvPr id="128" name="直線コネクタ 127"/>
        <xdr:cNvCxnSpPr/>
      </xdr:nvCxnSpPr>
      <xdr:spPr>
        <a:xfrm>
          <a:off x="4864100" y="1038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97790</xdr:rowOff>
    </xdr:from>
    <xdr:to>
      <xdr:col>7</xdr:col>
      <xdr:colOff>152400</xdr:colOff>
      <xdr:row>60</xdr:row>
      <xdr:rowOff>136398</xdr:rowOff>
    </xdr:to>
    <xdr:cxnSp macro="">
      <xdr:nvCxnSpPr>
        <xdr:cNvPr id="129" name="直線コネクタ 128"/>
        <xdr:cNvCxnSpPr/>
      </xdr:nvCxnSpPr>
      <xdr:spPr>
        <a:xfrm flipV="1">
          <a:off x="4114800" y="1038479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115333</xdr:rowOff>
    </xdr:from>
    <xdr:ext cx="762000" cy="259045"/>
    <xdr:sp macro="" textlink="">
      <xdr:nvSpPr>
        <xdr:cNvPr id="130" name="財政構造の弾力性平均値テキスト"/>
        <xdr:cNvSpPr txBox="1"/>
      </xdr:nvSpPr>
      <xdr:spPr>
        <a:xfrm>
          <a:off x="5041900" y="1074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143256</xdr:rowOff>
    </xdr:from>
    <xdr:to>
      <xdr:col>7</xdr:col>
      <xdr:colOff>203200</xdr:colOff>
      <xdr:row>63</xdr:row>
      <xdr:rowOff>73406</xdr:rowOff>
    </xdr:to>
    <xdr:sp macro="" textlink="">
      <xdr:nvSpPr>
        <xdr:cNvPr id="131" name="フローチャート : 判断 130"/>
        <xdr:cNvSpPr/>
      </xdr:nvSpPr>
      <xdr:spPr>
        <a:xfrm>
          <a:off x="49022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68834</xdr:rowOff>
    </xdr:from>
    <xdr:to>
      <xdr:col>6</xdr:col>
      <xdr:colOff>0</xdr:colOff>
      <xdr:row>60</xdr:row>
      <xdr:rowOff>136398</xdr:rowOff>
    </xdr:to>
    <xdr:cxnSp macro="">
      <xdr:nvCxnSpPr>
        <xdr:cNvPr id="132" name="直線コネクタ 131"/>
        <xdr:cNvCxnSpPr/>
      </xdr:nvCxnSpPr>
      <xdr:spPr>
        <a:xfrm>
          <a:off x="3225800" y="1035583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10414</xdr:rowOff>
    </xdr:from>
    <xdr:to>
      <xdr:col>6</xdr:col>
      <xdr:colOff>50800</xdr:colOff>
      <xdr:row>63</xdr:row>
      <xdr:rowOff>112014</xdr:rowOff>
    </xdr:to>
    <xdr:sp macro="" textlink="">
      <xdr:nvSpPr>
        <xdr:cNvPr id="133" name="フローチャート : 判断 132"/>
        <xdr:cNvSpPr/>
      </xdr:nvSpPr>
      <xdr:spPr>
        <a:xfrm>
          <a:off x="4064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96791</xdr:rowOff>
    </xdr:from>
    <xdr:ext cx="736600" cy="259045"/>
    <xdr:sp macro="" textlink="">
      <xdr:nvSpPr>
        <xdr:cNvPr id="134" name="テキスト ボックス 133"/>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119634</xdr:rowOff>
    </xdr:from>
    <xdr:to>
      <xdr:col>4</xdr:col>
      <xdr:colOff>482600</xdr:colOff>
      <xdr:row>60</xdr:row>
      <xdr:rowOff>68834</xdr:rowOff>
    </xdr:to>
    <xdr:cxnSp macro="">
      <xdr:nvCxnSpPr>
        <xdr:cNvPr id="135" name="直線コネクタ 134"/>
        <xdr:cNvCxnSpPr/>
      </xdr:nvCxnSpPr>
      <xdr:spPr>
        <a:xfrm>
          <a:off x="2336800" y="102351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119634</xdr:rowOff>
    </xdr:from>
    <xdr:to>
      <xdr:col>3</xdr:col>
      <xdr:colOff>279400</xdr:colOff>
      <xdr:row>60</xdr:row>
      <xdr:rowOff>170180</xdr:rowOff>
    </xdr:to>
    <xdr:cxnSp macro="">
      <xdr:nvCxnSpPr>
        <xdr:cNvPr id="138" name="直線コネクタ 137"/>
        <xdr:cNvCxnSpPr/>
      </xdr:nvCxnSpPr>
      <xdr:spPr>
        <a:xfrm flipV="1">
          <a:off x="1447800" y="1023518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70866</xdr:rowOff>
    </xdr:from>
    <xdr:to>
      <xdr:col>3</xdr:col>
      <xdr:colOff>330200</xdr:colOff>
      <xdr:row>63</xdr:row>
      <xdr:rowOff>1016</xdr:rowOff>
    </xdr:to>
    <xdr:sp macro="" textlink="">
      <xdr:nvSpPr>
        <xdr:cNvPr id="139" name="フローチャート : 判断 138"/>
        <xdr:cNvSpPr/>
      </xdr:nvSpPr>
      <xdr:spPr>
        <a:xfrm>
          <a:off x="2286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157243</xdr:rowOff>
    </xdr:from>
    <xdr:ext cx="762000" cy="259045"/>
    <xdr:sp macro="" textlink="">
      <xdr:nvSpPr>
        <xdr:cNvPr id="140" name="テキスト ボックス 139"/>
        <xdr:cNvSpPr txBox="1"/>
      </xdr:nvSpPr>
      <xdr:spPr>
        <a:xfrm>
          <a:off x="1955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1" name="フローチャート : 判断 140"/>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42" name="テキスト ボックス 141"/>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48" name="円/楕円 147"/>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139717</xdr:rowOff>
    </xdr:from>
    <xdr:ext cx="762000" cy="259045"/>
    <xdr:sp macro="" textlink="">
      <xdr:nvSpPr>
        <xdr:cNvPr id="149" name="財政構造の弾力性該当値テキスト"/>
        <xdr:cNvSpPr txBox="1"/>
      </xdr:nvSpPr>
      <xdr:spPr>
        <a:xfrm>
          <a:off x="5041900" y="1025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85598</xdr:rowOff>
    </xdr:from>
    <xdr:to>
      <xdr:col>6</xdr:col>
      <xdr:colOff>50800</xdr:colOff>
      <xdr:row>61</xdr:row>
      <xdr:rowOff>15748</xdr:rowOff>
    </xdr:to>
    <xdr:sp macro="" textlink="">
      <xdr:nvSpPr>
        <xdr:cNvPr id="150" name="円/楕円 149"/>
        <xdr:cNvSpPr/>
      </xdr:nvSpPr>
      <xdr:spPr>
        <a:xfrm>
          <a:off x="4064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25925</xdr:rowOff>
    </xdr:from>
    <xdr:ext cx="736600" cy="259045"/>
    <xdr:sp macro="" textlink="">
      <xdr:nvSpPr>
        <xdr:cNvPr id="151" name="テキスト ボックス 150"/>
        <xdr:cNvSpPr txBox="1"/>
      </xdr:nvSpPr>
      <xdr:spPr>
        <a:xfrm>
          <a:off x="3733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18034</xdr:rowOff>
    </xdr:from>
    <xdr:to>
      <xdr:col>4</xdr:col>
      <xdr:colOff>533400</xdr:colOff>
      <xdr:row>60</xdr:row>
      <xdr:rowOff>119634</xdr:rowOff>
    </xdr:to>
    <xdr:sp macro="" textlink="">
      <xdr:nvSpPr>
        <xdr:cNvPr id="152" name="円/楕円 151"/>
        <xdr:cNvSpPr/>
      </xdr:nvSpPr>
      <xdr:spPr>
        <a:xfrm>
          <a:off x="3175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129811</xdr:rowOff>
    </xdr:from>
    <xdr:ext cx="762000" cy="259045"/>
    <xdr:sp macro="" textlink="">
      <xdr:nvSpPr>
        <xdr:cNvPr id="153" name="テキスト ボックス 152"/>
        <xdr:cNvSpPr txBox="1"/>
      </xdr:nvSpPr>
      <xdr:spPr>
        <a:xfrm>
          <a:off x="2844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68834</xdr:rowOff>
    </xdr:from>
    <xdr:to>
      <xdr:col>3</xdr:col>
      <xdr:colOff>330200</xdr:colOff>
      <xdr:row>59</xdr:row>
      <xdr:rowOff>170434</xdr:rowOff>
    </xdr:to>
    <xdr:sp macro="" textlink="">
      <xdr:nvSpPr>
        <xdr:cNvPr id="154" name="円/楕円 153"/>
        <xdr:cNvSpPr/>
      </xdr:nvSpPr>
      <xdr:spPr>
        <a:xfrm>
          <a:off x="2286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9161</xdr:rowOff>
    </xdr:from>
    <xdr:ext cx="762000" cy="259045"/>
    <xdr:sp macro="" textlink="">
      <xdr:nvSpPr>
        <xdr:cNvPr id="155" name="テキスト ボックス 154"/>
        <xdr:cNvSpPr txBox="1"/>
      </xdr:nvSpPr>
      <xdr:spPr>
        <a:xfrm>
          <a:off x="1955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56" name="円/楕円 155"/>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59707</xdr:rowOff>
    </xdr:from>
    <xdr:ext cx="762000" cy="259045"/>
    <xdr:sp macro="" textlink="">
      <xdr:nvSpPr>
        <xdr:cNvPr id="157" name="テキスト ボックス 156"/>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　○類似団体平均と比較して、人件費・物件費等の適正度が高くなっている要因として、</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過去からの新規採用抑制や昇級を押さえること、</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各種手当や委託業務等の見直しを実施していること</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及び</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ゴミ処理業務や消防業務を一部事務組合で行っていることが挙げられる。一部事務組合の人件費・物件費等に充てる負担金の費用を合計した場合、人口</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人当たりの金額は増加することになる。今後はこれらも含めた経費について、抑制していく必要がある。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11988</xdr:rowOff>
    </xdr:from>
    <xdr:to>
      <xdr:col>7</xdr:col>
      <xdr:colOff>152400</xdr:colOff>
      <xdr:row>90</xdr:row>
      <xdr:rowOff>47831</xdr:rowOff>
    </xdr:to>
    <xdr:cxnSp macro="">
      <xdr:nvCxnSpPr>
        <xdr:cNvPr id="187" name="直線コネクタ 186"/>
        <xdr:cNvCxnSpPr/>
      </xdr:nvCxnSpPr>
      <xdr:spPr>
        <a:xfrm flipV="1">
          <a:off x="4953000" y="13899438"/>
          <a:ext cx="0" cy="1578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19908</xdr:rowOff>
    </xdr:from>
    <xdr:ext cx="762000" cy="259045"/>
    <xdr:sp macro="" textlink="">
      <xdr:nvSpPr>
        <xdr:cNvPr id="188" name="人件費・物件費等の状況最小値テキスト"/>
        <xdr:cNvSpPr txBox="1"/>
      </xdr:nvSpPr>
      <xdr:spPr>
        <a:xfrm>
          <a:off x="5041900" y="1545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185,147</a:t>
          </a:r>
          <a:endParaRPr kumimoji="1" lang="ja-JP" altLang="en-US" sz="1000" b="1">
            <a:latin typeface="ＭＳ Ｐゴシック"/>
          </a:endParaRPr>
        </a:p>
      </xdr:txBody>
    </xdr:sp>
    <xdr:clientData/>
  </xdr:oneCellAnchor>
  <xdr:twoCellAnchor>
    <xdr:from>
      <xdr:col>7</xdr:col>
      <xdr:colOff>63500</xdr:colOff>
      <xdr:row>90</xdr:row>
      <xdr:rowOff>47831</xdr:rowOff>
    </xdr:from>
    <xdr:to>
      <xdr:col>7</xdr:col>
      <xdr:colOff>241300</xdr:colOff>
      <xdr:row>90</xdr:row>
      <xdr:rowOff>47831</xdr:rowOff>
    </xdr:to>
    <xdr:cxnSp macro="">
      <xdr:nvCxnSpPr>
        <xdr:cNvPr id="189" name="直線コネクタ 188"/>
        <xdr:cNvCxnSpPr/>
      </xdr:nvCxnSpPr>
      <xdr:spPr>
        <a:xfrm>
          <a:off x="4864100" y="15478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98365</xdr:rowOff>
    </xdr:from>
    <xdr:ext cx="762000" cy="259045"/>
    <xdr:sp macro="" textlink="">
      <xdr:nvSpPr>
        <xdr:cNvPr id="190" name="人件費・物件費等の状況最大値テキスト"/>
        <xdr:cNvSpPr txBox="1"/>
      </xdr:nvSpPr>
      <xdr:spPr>
        <a:xfrm>
          <a:off x="5041900" y="136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67,368</a:t>
          </a:r>
          <a:endParaRPr kumimoji="1" lang="ja-JP" altLang="en-US" sz="1000" b="1">
            <a:latin typeface="ＭＳ Ｐゴシック"/>
          </a:endParaRPr>
        </a:p>
      </xdr:txBody>
    </xdr:sp>
    <xdr:clientData/>
  </xdr:oneCellAnchor>
  <xdr:twoCellAnchor>
    <xdr:from>
      <xdr:col>7</xdr:col>
      <xdr:colOff>63500</xdr:colOff>
      <xdr:row>81</xdr:row>
      <xdr:rowOff>11988</xdr:rowOff>
    </xdr:from>
    <xdr:to>
      <xdr:col>7</xdr:col>
      <xdr:colOff>241300</xdr:colOff>
      <xdr:row>81</xdr:row>
      <xdr:rowOff>11988</xdr:rowOff>
    </xdr:to>
    <xdr:cxnSp macro="">
      <xdr:nvCxnSpPr>
        <xdr:cNvPr id="191" name="直線コネクタ 190"/>
        <xdr:cNvCxnSpPr/>
      </xdr:nvCxnSpPr>
      <xdr:spPr>
        <a:xfrm>
          <a:off x="4864100" y="1389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139791</xdr:rowOff>
    </xdr:from>
    <xdr:to>
      <xdr:col>7</xdr:col>
      <xdr:colOff>152400</xdr:colOff>
      <xdr:row>82</xdr:row>
      <xdr:rowOff>168143</xdr:rowOff>
    </xdr:to>
    <xdr:cxnSp macro="">
      <xdr:nvCxnSpPr>
        <xdr:cNvPr id="192" name="直線コネクタ 191"/>
        <xdr:cNvCxnSpPr/>
      </xdr:nvCxnSpPr>
      <xdr:spPr>
        <a:xfrm flipV="1">
          <a:off x="4114800" y="14198691"/>
          <a:ext cx="838200" cy="2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156483</xdr:rowOff>
    </xdr:from>
    <xdr:ext cx="762000" cy="259045"/>
    <xdr:sp macro="" textlink="">
      <xdr:nvSpPr>
        <xdr:cNvPr id="193" name="人件費・物件費等の状況平均値テキスト"/>
        <xdr:cNvSpPr txBox="1"/>
      </xdr:nvSpPr>
      <xdr:spPr>
        <a:xfrm>
          <a:off x="5041900" y="14386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12956</xdr:rowOff>
    </xdr:from>
    <xdr:to>
      <xdr:col>7</xdr:col>
      <xdr:colOff>203200</xdr:colOff>
      <xdr:row>84</xdr:row>
      <xdr:rowOff>114556</xdr:rowOff>
    </xdr:to>
    <xdr:sp macro="" textlink="">
      <xdr:nvSpPr>
        <xdr:cNvPr id="194" name="フローチャート : 判断 193"/>
        <xdr:cNvSpPr/>
      </xdr:nvSpPr>
      <xdr:spPr>
        <a:xfrm>
          <a:off x="4902200" y="14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168143</xdr:rowOff>
    </xdr:from>
    <xdr:to>
      <xdr:col>6</xdr:col>
      <xdr:colOff>0</xdr:colOff>
      <xdr:row>83</xdr:row>
      <xdr:rowOff>17431</xdr:rowOff>
    </xdr:to>
    <xdr:cxnSp macro="">
      <xdr:nvCxnSpPr>
        <xdr:cNvPr id="195" name="直線コネクタ 194"/>
        <xdr:cNvCxnSpPr/>
      </xdr:nvCxnSpPr>
      <xdr:spPr>
        <a:xfrm flipV="1">
          <a:off x="3225800" y="14227043"/>
          <a:ext cx="889000" cy="2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16039</xdr:rowOff>
    </xdr:from>
    <xdr:to>
      <xdr:col>6</xdr:col>
      <xdr:colOff>50800</xdr:colOff>
      <xdr:row>84</xdr:row>
      <xdr:rowOff>117639</xdr:rowOff>
    </xdr:to>
    <xdr:sp macro="" textlink="">
      <xdr:nvSpPr>
        <xdr:cNvPr id="196" name="フローチャート : 判断 195"/>
        <xdr:cNvSpPr/>
      </xdr:nvSpPr>
      <xdr:spPr>
        <a:xfrm>
          <a:off x="4064000" y="144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102416</xdr:rowOff>
    </xdr:from>
    <xdr:ext cx="736600" cy="259045"/>
    <xdr:sp macro="" textlink="">
      <xdr:nvSpPr>
        <xdr:cNvPr id="197" name="テキスト ボックス 196"/>
        <xdr:cNvSpPr txBox="1"/>
      </xdr:nvSpPr>
      <xdr:spPr>
        <a:xfrm>
          <a:off x="3733800" y="1450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88649</xdr:rowOff>
    </xdr:from>
    <xdr:to>
      <xdr:col>4</xdr:col>
      <xdr:colOff>482600</xdr:colOff>
      <xdr:row>83</xdr:row>
      <xdr:rowOff>17431</xdr:rowOff>
    </xdr:to>
    <xdr:cxnSp macro="">
      <xdr:nvCxnSpPr>
        <xdr:cNvPr id="198" name="直線コネクタ 197"/>
        <xdr:cNvCxnSpPr/>
      </xdr:nvCxnSpPr>
      <xdr:spPr>
        <a:xfrm>
          <a:off x="2336800" y="14147549"/>
          <a:ext cx="889000" cy="10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89891</xdr:rowOff>
    </xdr:from>
    <xdr:to>
      <xdr:col>4</xdr:col>
      <xdr:colOff>533400</xdr:colOff>
      <xdr:row>85</xdr:row>
      <xdr:rowOff>20041</xdr:rowOff>
    </xdr:to>
    <xdr:sp macro="" textlink="">
      <xdr:nvSpPr>
        <xdr:cNvPr id="199" name="フローチャート : 判断 198"/>
        <xdr:cNvSpPr/>
      </xdr:nvSpPr>
      <xdr:spPr>
        <a:xfrm>
          <a:off x="3175000" y="1449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4818</xdr:rowOff>
    </xdr:from>
    <xdr:ext cx="762000" cy="259045"/>
    <xdr:sp macro="" textlink="">
      <xdr:nvSpPr>
        <xdr:cNvPr id="200" name="テキスト ボックス 199"/>
        <xdr:cNvSpPr txBox="1"/>
      </xdr:nvSpPr>
      <xdr:spPr>
        <a:xfrm>
          <a:off x="2844800" y="1457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88649</xdr:rowOff>
    </xdr:from>
    <xdr:to>
      <xdr:col>3</xdr:col>
      <xdr:colOff>279400</xdr:colOff>
      <xdr:row>82</xdr:row>
      <xdr:rowOff>133838</xdr:rowOff>
    </xdr:to>
    <xdr:cxnSp macro="">
      <xdr:nvCxnSpPr>
        <xdr:cNvPr id="201" name="直線コネクタ 200"/>
        <xdr:cNvCxnSpPr/>
      </xdr:nvCxnSpPr>
      <xdr:spPr>
        <a:xfrm flipV="1">
          <a:off x="1447800" y="14147549"/>
          <a:ext cx="889000" cy="4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142949</xdr:rowOff>
    </xdr:from>
    <xdr:to>
      <xdr:col>3</xdr:col>
      <xdr:colOff>330200</xdr:colOff>
      <xdr:row>85</xdr:row>
      <xdr:rowOff>73099</xdr:rowOff>
    </xdr:to>
    <xdr:sp macro="" textlink="">
      <xdr:nvSpPr>
        <xdr:cNvPr id="202" name="フローチャート : 判断 201"/>
        <xdr:cNvSpPr/>
      </xdr:nvSpPr>
      <xdr:spPr>
        <a:xfrm>
          <a:off x="2286000" y="1454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57876</xdr:rowOff>
    </xdr:from>
    <xdr:ext cx="762000" cy="259045"/>
    <xdr:sp macro="" textlink="">
      <xdr:nvSpPr>
        <xdr:cNvPr id="203" name="テキスト ボックス 202"/>
        <xdr:cNvSpPr txBox="1"/>
      </xdr:nvSpPr>
      <xdr:spPr>
        <a:xfrm>
          <a:off x="1955800" y="1463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94300</xdr:rowOff>
    </xdr:from>
    <xdr:to>
      <xdr:col>2</xdr:col>
      <xdr:colOff>127000</xdr:colOff>
      <xdr:row>85</xdr:row>
      <xdr:rowOff>24450</xdr:rowOff>
    </xdr:to>
    <xdr:sp macro="" textlink="">
      <xdr:nvSpPr>
        <xdr:cNvPr id="204" name="フローチャート : 判断 203"/>
        <xdr:cNvSpPr/>
      </xdr:nvSpPr>
      <xdr:spPr>
        <a:xfrm>
          <a:off x="1397000" y="144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9227</xdr:rowOff>
    </xdr:from>
    <xdr:ext cx="762000" cy="259045"/>
    <xdr:sp macro="" textlink="">
      <xdr:nvSpPr>
        <xdr:cNvPr id="205" name="テキスト ボックス 204"/>
        <xdr:cNvSpPr txBox="1"/>
      </xdr:nvSpPr>
      <xdr:spPr>
        <a:xfrm>
          <a:off x="1066800" y="145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88991</xdr:rowOff>
    </xdr:from>
    <xdr:to>
      <xdr:col>7</xdr:col>
      <xdr:colOff>203200</xdr:colOff>
      <xdr:row>83</xdr:row>
      <xdr:rowOff>19141</xdr:rowOff>
    </xdr:to>
    <xdr:sp macro="" textlink="">
      <xdr:nvSpPr>
        <xdr:cNvPr id="211" name="円/楕円 210"/>
        <xdr:cNvSpPr/>
      </xdr:nvSpPr>
      <xdr:spPr>
        <a:xfrm>
          <a:off x="4902200" y="141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105518</xdr:rowOff>
    </xdr:from>
    <xdr:ext cx="762000" cy="259045"/>
    <xdr:sp macro="" textlink="">
      <xdr:nvSpPr>
        <xdr:cNvPr id="212" name="人件費・物件費等の状況該当値テキスト"/>
        <xdr:cNvSpPr txBox="1"/>
      </xdr:nvSpPr>
      <xdr:spPr>
        <a:xfrm>
          <a:off x="5041900" y="1399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89,691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117343</xdr:rowOff>
    </xdr:from>
    <xdr:to>
      <xdr:col>6</xdr:col>
      <xdr:colOff>50800</xdr:colOff>
      <xdr:row>83</xdr:row>
      <xdr:rowOff>47493</xdr:rowOff>
    </xdr:to>
    <xdr:sp macro="" textlink="">
      <xdr:nvSpPr>
        <xdr:cNvPr id="213" name="円/楕円 212"/>
        <xdr:cNvSpPr/>
      </xdr:nvSpPr>
      <xdr:spPr>
        <a:xfrm>
          <a:off x="4064000" y="141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57670</xdr:rowOff>
    </xdr:from>
    <xdr:ext cx="736600" cy="259045"/>
    <xdr:sp macro="" textlink="">
      <xdr:nvSpPr>
        <xdr:cNvPr id="214" name="テキスト ボックス 213"/>
        <xdr:cNvSpPr txBox="1"/>
      </xdr:nvSpPr>
      <xdr:spPr>
        <a:xfrm>
          <a:off x="3733800" y="1394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91,806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138081</xdr:rowOff>
    </xdr:from>
    <xdr:to>
      <xdr:col>4</xdr:col>
      <xdr:colOff>533400</xdr:colOff>
      <xdr:row>83</xdr:row>
      <xdr:rowOff>68231</xdr:rowOff>
    </xdr:to>
    <xdr:sp macro="" textlink="">
      <xdr:nvSpPr>
        <xdr:cNvPr id="215" name="円/楕円 214"/>
        <xdr:cNvSpPr/>
      </xdr:nvSpPr>
      <xdr:spPr>
        <a:xfrm>
          <a:off x="3175000" y="1419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78408</xdr:rowOff>
    </xdr:from>
    <xdr:ext cx="762000" cy="259045"/>
    <xdr:sp macro="" textlink="">
      <xdr:nvSpPr>
        <xdr:cNvPr id="216" name="テキスト ボックス 215"/>
        <xdr:cNvSpPr txBox="1"/>
      </xdr:nvSpPr>
      <xdr:spPr>
        <a:xfrm>
          <a:off x="2844800" y="139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93,353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37849</xdr:rowOff>
    </xdr:from>
    <xdr:to>
      <xdr:col>3</xdr:col>
      <xdr:colOff>330200</xdr:colOff>
      <xdr:row>82</xdr:row>
      <xdr:rowOff>139449</xdr:rowOff>
    </xdr:to>
    <xdr:sp macro="" textlink="">
      <xdr:nvSpPr>
        <xdr:cNvPr id="217" name="円/楕円 216"/>
        <xdr:cNvSpPr/>
      </xdr:nvSpPr>
      <xdr:spPr>
        <a:xfrm>
          <a:off x="2286000" y="1409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149626</xdr:rowOff>
    </xdr:from>
    <xdr:ext cx="762000" cy="259045"/>
    <xdr:sp macro="" textlink="">
      <xdr:nvSpPr>
        <xdr:cNvPr id="218" name="テキスト ボックス 217"/>
        <xdr:cNvSpPr txBox="1"/>
      </xdr:nvSpPr>
      <xdr:spPr>
        <a:xfrm>
          <a:off x="1955800" y="1386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85,876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83038</xdr:rowOff>
    </xdr:from>
    <xdr:to>
      <xdr:col>2</xdr:col>
      <xdr:colOff>127000</xdr:colOff>
      <xdr:row>83</xdr:row>
      <xdr:rowOff>13188</xdr:rowOff>
    </xdr:to>
    <xdr:sp macro="" textlink="">
      <xdr:nvSpPr>
        <xdr:cNvPr id="219" name="円/楕円 218"/>
        <xdr:cNvSpPr/>
      </xdr:nvSpPr>
      <xdr:spPr>
        <a:xfrm>
          <a:off x="1397000" y="1414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23365</xdr:rowOff>
    </xdr:from>
    <xdr:ext cx="762000" cy="259045"/>
    <xdr:sp macro="" textlink="">
      <xdr:nvSpPr>
        <xdr:cNvPr id="220" name="テキスト ボックス 219"/>
        <xdr:cNvSpPr txBox="1"/>
      </xdr:nvSpPr>
      <xdr:spPr>
        <a:xfrm>
          <a:off x="1066800" y="1391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○国家公務員給与の</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7.8%</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削減が解消したため</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6.2</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ポイント上昇の</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90.4</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になった。類似団体平均と比較すると</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5.7</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ポイント低く、類似団体内で最低である。平成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18</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年度より新たな昇給制度（勤務評定）により適正な給与制度へ改正を図っている。今後、より一層の給与の適正化に努める。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83</xdr:row>
      <xdr:rowOff>4657</xdr:rowOff>
    </xdr:from>
    <xdr:to>
      <xdr:col>24</xdr:col>
      <xdr:colOff>558800</xdr:colOff>
      <xdr:row>87</xdr:row>
      <xdr:rowOff>42757</xdr:rowOff>
    </xdr:to>
    <xdr:cxnSp macro="">
      <xdr:nvCxnSpPr>
        <xdr:cNvPr id="249" name="直線コネクタ 248"/>
        <xdr:cNvCxnSpPr/>
      </xdr:nvCxnSpPr>
      <xdr:spPr>
        <a:xfrm flipV="1">
          <a:off x="17018000" y="14235007"/>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50" name="給与水準   （国との比較）最小値テキスト"/>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51" name="直線コネクタ 250"/>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91034</xdr:rowOff>
    </xdr:from>
    <xdr:ext cx="762000" cy="259045"/>
    <xdr:sp macro="" textlink="">
      <xdr:nvSpPr>
        <xdr:cNvPr id="252" name="給与水準   （国との比較）最大値テキスト"/>
        <xdr:cNvSpPr txBox="1"/>
      </xdr:nvSpPr>
      <xdr:spPr>
        <a:xfrm>
          <a:off x="17106900" y="1397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24</xdr:col>
      <xdr:colOff>469900</xdr:colOff>
      <xdr:row>83</xdr:row>
      <xdr:rowOff>4657</xdr:rowOff>
    </xdr:from>
    <xdr:to>
      <xdr:col>24</xdr:col>
      <xdr:colOff>647700</xdr:colOff>
      <xdr:row>83</xdr:row>
      <xdr:rowOff>4657</xdr:rowOff>
    </xdr:to>
    <xdr:cxnSp macro="">
      <xdr:nvCxnSpPr>
        <xdr:cNvPr id="253" name="直線コネクタ 252"/>
        <xdr:cNvCxnSpPr/>
      </xdr:nvCxnSpPr>
      <xdr:spPr>
        <a:xfrm>
          <a:off x="16929100" y="14235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4657</xdr:rowOff>
    </xdr:from>
    <xdr:to>
      <xdr:col>24</xdr:col>
      <xdr:colOff>558800</xdr:colOff>
      <xdr:row>85</xdr:row>
      <xdr:rowOff>160443</xdr:rowOff>
    </xdr:to>
    <xdr:cxnSp macro="">
      <xdr:nvCxnSpPr>
        <xdr:cNvPr id="254" name="直線コネクタ 253"/>
        <xdr:cNvCxnSpPr/>
      </xdr:nvCxnSpPr>
      <xdr:spPr>
        <a:xfrm flipV="1">
          <a:off x="16179800" y="14235007"/>
          <a:ext cx="838200" cy="49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5"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6" name="フローチャート : 判断 255"/>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160443</xdr:rowOff>
    </xdr:from>
    <xdr:to>
      <xdr:col>23</xdr:col>
      <xdr:colOff>406400</xdr:colOff>
      <xdr:row>85</xdr:row>
      <xdr:rowOff>160443</xdr:rowOff>
    </xdr:to>
    <xdr:cxnSp macro="">
      <xdr:nvCxnSpPr>
        <xdr:cNvPr id="257" name="直線コネクタ 256"/>
        <xdr:cNvCxnSpPr/>
      </xdr:nvCxnSpPr>
      <xdr:spPr>
        <a:xfrm>
          <a:off x="15290800" y="147336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166370</xdr:rowOff>
    </xdr:from>
    <xdr:to>
      <xdr:col>23</xdr:col>
      <xdr:colOff>457200</xdr:colOff>
      <xdr:row>89</xdr:row>
      <xdr:rowOff>96520</xdr:rowOff>
    </xdr:to>
    <xdr:sp macro="" textlink="">
      <xdr:nvSpPr>
        <xdr:cNvPr id="258" name="フローチャート : 判断 257"/>
        <xdr:cNvSpPr/>
      </xdr:nvSpPr>
      <xdr:spPr>
        <a:xfrm>
          <a:off x="16129000" y="152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81297</xdr:rowOff>
    </xdr:from>
    <xdr:ext cx="736600" cy="259045"/>
    <xdr:sp macro="" textlink="">
      <xdr:nvSpPr>
        <xdr:cNvPr id="259" name="テキスト ボックス 258"/>
        <xdr:cNvSpPr txBox="1"/>
      </xdr:nvSpPr>
      <xdr:spPr>
        <a:xfrm>
          <a:off x="15798800" y="1534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31327</xdr:rowOff>
    </xdr:from>
    <xdr:to>
      <xdr:col>22</xdr:col>
      <xdr:colOff>203200</xdr:colOff>
      <xdr:row>85</xdr:row>
      <xdr:rowOff>160443</xdr:rowOff>
    </xdr:to>
    <xdr:cxnSp macro="">
      <xdr:nvCxnSpPr>
        <xdr:cNvPr id="260" name="直線コネクタ 259"/>
        <xdr:cNvCxnSpPr/>
      </xdr:nvCxnSpPr>
      <xdr:spPr>
        <a:xfrm>
          <a:off x="14401800" y="1409022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19050</xdr:rowOff>
    </xdr:from>
    <xdr:to>
      <xdr:col>22</xdr:col>
      <xdr:colOff>254000</xdr:colOff>
      <xdr:row>89</xdr:row>
      <xdr:rowOff>120650</xdr:rowOff>
    </xdr:to>
    <xdr:sp macro="" textlink="">
      <xdr:nvSpPr>
        <xdr:cNvPr id="261" name="フローチャート : 判断 260"/>
        <xdr:cNvSpPr/>
      </xdr:nvSpPr>
      <xdr:spPr>
        <a:xfrm>
          <a:off x="15240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62" name="テキスト ボックス 261"/>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114300</xdr:rowOff>
    </xdr:from>
    <xdr:to>
      <xdr:col>21</xdr:col>
      <xdr:colOff>0</xdr:colOff>
      <xdr:row>82</xdr:row>
      <xdr:rowOff>31327</xdr:rowOff>
    </xdr:to>
    <xdr:cxnSp macro="">
      <xdr:nvCxnSpPr>
        <xdr:cNvPr id="263" name="直線コネクタ 262"/>
        <xdr:cNvCxnSpPr/>
      </xdr:nvCxnSpPr>
      <xdr:spPr>
        <a:xfrm>
          <a:off x="13512800" y="1400175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136313</xdr:rowOff>
    </xdr:from>
    <xdr:to>
      <xdr:col>21</xdr:col>
      <xdr:colOff>50800</xdr:colOff>
      <xdr:row>85</xdr:row>
      <xdr:rowOff>66463</xdr:rowOff>
    </xdr:to>
    <xdr:sp macro="" textlink="">
      <xdr:nvSpPr>
        <xdr:cNvPr id="264" name="フローチャート : 判断 263"/>
        <xdr:cNvSpPr/>
      </xdr:nvSpPr>
      <xdr:spPr>
        <a:xfrm>
          <a:off x="14351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51240</xdr:rowOff>
    </xdr:from>
    <xdr:ext cx="762000" cy="259045"/>
    <xdr:sp macro="" textlink="">
      <xdr:nvSpPr>
        <xdr:cNvPr id="265" name="テキスト ボックス 264"/>
        <xdr:cNvSpPr txBox="1"/>
      </xdr:nvSpPr>
      <xdr:spPr>
        <a:xfrm>
          <a:off x="14020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6" name="フローチャート : 判断 265"/>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35154</xdr:rowOff>
    </xdr:from>
    <xdr:ext cx="762000" cy="259045"/>
    <xdr:sp macro="" textlink="">
      <xdr:nvSpPr>
        <xdr:cNvPr id="267" name="テキスト ボックス 266"/>
        <xdr:cNvSpPr txBox="1"/>
      </xdr:nvSpPr>
      <xdr:spPr>
        <a:xfrm>
          <a:off x="13131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125307</xdr:rowOff>
    </xdr:from>
    <xdr:to>
      <xdr:col>24</xdr:col>
      <xdr:colOff>609600</xdr:colOff>
      <xdr:row>83</xdr:row>
      <xdr:rowOff>55457</xdr:rowOff>
    </xdr:to>
    <xdr:sp macro="" textlink="">
      <xdr:nvSpPr>
        <xdr:cNvPr id="273" name="円/楕円 272"/>
        <xdr:cNvSpPr/>
      </xdr:nvSpPr>
      <xdr:spPr>
        <a:xfrm>
          <a:off x="169672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46584</xdr:rowOff>
    </xdr:from>
    <xdr:ext cx="762000" cy="259045"/>
    <xdr:sp macro="" textlink="">
      <xdr:nvSpPr>
        <xdr:cNvPr id="274" name="給与水準   （国との比較）該当値テキスト"/>
        <xdr:cNvSpPr txBox="1"/>
      </xdr:nvSpPr>
      <xdr:spPr>
        <a:xfrm>
          <a:off x="17106900" y="1410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109643</xdr:rowOff>
    </xdr:from>
    <xdr:to>
      <xdr:col>23</xdr:col>
      <xdr:colOff>457200</xdr:colOff>
      <xdr:row>86</xdr:row>
      <xdr:rowOff>39793</xdr:rowOff>
    </xdr:to>
    <xdr:sp macro="" textlink="">
      <xdr:nvSpPr>
        <xdr:cNvPr id="275" name="円/楕円 274"/>
        <xdr:cNvSpPr/>
      </xdr:nvSpPr>
      <xdr:spPr>
        <a:xfrm>
          <a:off x="16129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49970</xdr:rowOff>
    </xdr:from>
    <xdr:ext cx="736600" cy="259045"/>
    <xdr:sp macro="" textlink="">
      <xdr:nvSpPr>
        <xdr:cNvPr id="276" name="テキスト ボックス 275"/>
        <xdr:cNvSpPr txBox="1"/>
      </xdr:nvSpPr>
      <xdr:spPr>
        <a:xfrm>
          <a:off x="15798800" y="14451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109643</xdr:rowOff>
    </xdr:from>
    <xdr:to>
      <xdr:col>22</xdr:col>
      <xdr:colOff>254000</xdr:colOff>
      <xdr:row>86</xdr:row>
      <xdr:rowOff>39793</xdr:rowOff>
    </xdr:to>
    <xdr:sp macro="" textlink="">
      <xdr:nvSpPr>
        <xdr:cNvPr id="277" name="円/楕円 276"/>
        <xdr:cNvSpPr/>
      </xdr:nvSpPr>
      <xdr:spPr>
        <a:xfrm>
          <a:off x="15240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49970</xdr:rowOff>
    </xdr:from>
    <xdr:ext cx="762000" cy="259045"/>
    <xdr:sp macro="" textlink="">
      <xdr:nvSpPr>
        <xdr:cNvPr id="278" name="テキスト ボックス 277"/>
        <xdr:cNvSpPr txBox="1"/>
      </xdr:nvSpPr>
      <xdr:spPr>
        <a:xfrm>
          <a:off x="14909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151977</xdr:rowOff>
    </xdr:from>
    <xdr:to>
      <xdr:col>21</xdr:col>
      <xdr:colOff>50800</xdr:colOff>
      <xdr:row>82</xdr:row>
      <xdr:rowOff>82127</xdr:rowOff>
    </xdr:to>
    <xdr:sp macro="" textlink="">
      <xdr:nvSpPr>
        <xdr:cNvPr id="279" name="円/楕円 278"/>
        <xdr:cNvSpPr/>
      </xdr:nvSpPr>
      <xdr:spPr>
        <a:xfrm>
          <a:off x="14351000" y="140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92304</xdr:rowOff>
    </xdr:from>
    <xdr:ext cx="762000" cy="259045"/>
    <xdr:sp macro="" textlink="">
      <xdr:nvSpPr>
        <xdr:cNvPr id="280" name="テキスト ボックス 279"/>
        <xdr:cNvSpPr txBox="1"/>
      </xdr:nvSpPr>
      <xdr:spPr>
        <a:xfrm>
          <a:off x="14020800" y="1380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63500</xdr:rowOff>
    </xdr:from>
    <xdr:to>
      <xdr:col>19</xdr:col>
      <xdr:colOff>533400</xdr:colOff>
      <xdr:row>81</xdr:row>
      <xdr:rowOff>165100</xdr:rowOff>
    </xdr:to>
    <xdr:sp macro="" textlink="">
      <xdr:nvSpPr>
        <xdr:cNvPr id="281" name="円/楕円 280"/>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3827</xdr:rowOff>
    </xdr:from>
    <xdr:ext cx="762000" cy="259045"/>
    <xdr:sp macro="" textlink="">
      <xdr:nvSpPr>
        <xdr:cNvPr id="282" name="テキスト ボックス 281"/>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　○過去からの新規採用抑制策により類似団体平均を大きく下回っている。今後も住民サービスを低下させることなく、業務の電子化やアウトソーシングの活用を図ることにより、適切な定員管理に努める。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5821</xdr:rowOff>
    </xdr:from>
    <xdr:to>
      <xdr:col>24</xdr:col>
      <xdr:colOff>558800</xdr:colOff>
      <xdr:row>67</xdr:row>
      <xdr:rowOff>43815</xdr:rowOff>
    </xdr:to>
    <xdr:cxnSp macro="">
      <xdr:nvCxnSpPr>
        <xdr:cNvPr id="312" name="直線コネクタ 311"/>
        <xdr:cNvCxnSpPr/>
      </xdr:nvCxnSpPr>
      <xdr:spPr>
        <a:xfrm flipV="1">
          <a:off x="17018000" y="10121371"/>
          <a:ext cx="0" cy="1409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15892</xdr:rowOff>
    </xdr:from>
    <xdr:ext cx="762000" cy="259045"/>
    <xdr:sp macro="" textlink="">
      <xdr:nvSpPr>
        <xdr:cNvPr id="313" name="定員管理の状況最小値テキスト"/>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11.66</a:t>
          </a:r>
          <a:endParaRPr kumimoji="1" lang="ja-JP" altLang="en-US" sz="1000" b="1">
            <a:latin typeface="ＭＳ Ｐゴシック"/>
          </a:endParaRPr>
        </a:p>
      </xdr:txBody>
    </xdr:sp>
    <xdr:clientData/>
  </xdr:oneCellAnchor>
  <xdr:twoCellAnchor>
    <xdr:from>
      <xdr:col>24</xdr:col>
      <xdr:colOff>469900</xdr:colOff>
      <xdr:row>67</xdr:row>
      <xdr:rowOff>43815</xdr:rowOff>
    </xdr:from>
    <xdr:to>
      <xdr:col>24</xdr:col>
      <xdr:colOff>647700</xdr:colOff>
      <xdr:row>67</xdr:row>
      <xdr:rowOff>43815</xdr:rowOff>
    </xdr:to>
    <xdr:cxnSp macro="">
      <xdr:nvCxnSpPr>
        <xdr:cNvPr id="314" name="直線コネクタ 313"/>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92198</xdr:rowOff>
    </xdr:from>
    <xdr:ext cx="762000" cy="259045"/>
    <xdr:sp macro="" textlink="">
      <xdr:nvSpPr>
        <xdr:cNvPr id="315" name="定員管理の状況最大値テキスト"/>
        <xdr:cNvSpPr txBox="1"/>
      </xdr:nvSpPr>
      <xdr:spPr>
        <a:xfrm>
          <a:off x="17106900" y="986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24</xdr:col>
      <xdr:colOff>469900</xdr:colOff>
      <xdr:row>59</xdr:row>
      <xdr:rowOff>5821</xdr:rowOff>
    </xdr:from>
    <xdr:to>
      <xdr:col>24</xdr:col>
      <xdr:colOff>647700</xdr:colOff>
      <xdr:row>59</xdr:row>
      <xdr:rowOff>5821</xdr:rowOff>
    </xdr:to>
    <xdr:cxnSp macro="">
      <xdr:nvCxnSpPr>
        <xdr:cNvPr id="316" name="直線コネクタ 315"/>
        <xdr:cNvCxnSpPr/>
      </xdr:nvCxnSpPr>
      <xdr:spPr>
        <a:xfrm>
          <a:off x="16929100" y="101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42969</xdr:rowOff>
    </xdr:from>
    <xdr:to>
      <xdr:col>24</xdr:col>
      <xdr:colOff>558800</xdr:colOff>
      <xdr:row>61</xdr:row>
      <xdr:rowOff>44979</xdr:rowOff>
    </xdr:to>
    <xdr:cxnSp macro="">
      <xdr:nvCxnSpPr>
        <xdr:cNvPr id="317" name="直線コネクタ 316"/>
        <xdr:cNvCxnSpPr/>
      </xdr:nvCxnSpPr>
      <xdr:spPr>
        <a:xfrm>
          <a:off x="16179800" y="10501419"/>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125112</xdr:rowOff>
    </xdr:from>
    <xdr:ext cx="762000" cy="259045"/>
    <xdr:sp macro="" textlink="">
      <xdr:nvSpPr>
        <xdr:cNvPr id="318" name="定員管理の状況平均値テキスト"/>
        <xdr:cNvSpPr txBox="1"/>
      </xdr:nvSpPr>
      <xdr:spPr>
        <a:xfrm>
          <a:off x="17106900" y="1058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153035</xdr:rowOff>
    </xdr:from>
    <xdr:to>
      <xdr:col>24</xdr:col>
      <xdr:colOff>609600</xdr:colOff>
      <xdr:row>62</xdr:row>
      <xdr:rowOff>83185</xdr:rowOff>
    </xdr:to>
    <xdr:sp macro="" textlink="">
      <xdr:nvSpPr>
        <xdr:cNvPr id="319" name="フローチャート : 判断 318"/>
        <xdr:cNvSpPr/>
      </xdr:nvSpPr>
      <xdr:spPr>
        <a:xfrm>
          <a:off x="169672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42969</xdr:rowOff>
    </xdr:from>
    <xdr:to>
      <xdr:col>23</xdr:col>
      <xdr:colOff>406400</xdr:colOff>
      <xdr:row>61</xdr:row>
      <xdr:rowOff>69109</xdr:rowOff>
    </xdr:to>
    <xdr:cxnSp macro="">
      <xdr:nvCxnSpPr>
        <xdr:cNvPr id="320" name="直線コネクタ 319"/>
        <xdr:cNvCxnSpPr/>
      </xdr:nvCxnSpPr>
      <xdr:spPr>
        <a:xfrm flipV="1">
          <a:off x="15290800" y="10501419"/>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142981</xdr:rowOff>
    </xdr:from>
    <xdr:to>
      <xdr:col>23</xdr:col>
      <xdr:colOff>457200</xdr:colOff>
      <xdr:row>62</xdr:row>
      <xdr:rowOff>73131</xdr:rowOff>
    </xdr:to>
    <xdr:sp macro="" textlink="">
      <xdr:nvSpPr>
        <xdr:cNvPr id="321" name="フローチャート : 判断 320"/>
        <xdr:cNvSpPr/>
      </xdr:nvSpPr>
      <xdr:spPr>
        <a:xfrm>
          <a:off x="16129000" y="10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57908</xdr:rowOff>
    </xdr:from>
    <xdr:ext cx="736600" cy="259045"/>
    <xdr:sp macro="" textlink="">
      <xdr:nvSpPr>
        <xdr:cNvPr id="322" name="テキスト ボックス 321"/>
        <xdr:cNvSpPr txBox="1"/>
      </xdr:nvSpPr>
      <xdr:spPr>
        <a:xfrm>
          <a:off x="15798800" y="106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53022</xdr:rowOff>
    </xdr:from>
    <xdr:to>
      <xdr:col>22</xdr:col>
      <xdr:colOff>203200</xdr:colOff>
      <xdr:row>61</xdr:row>
      <xdr:rowOff>69109</xdr:rowOff>
    </xdr:to>
    <xdr:cxnSp macro="">
      <xdr:nvCxnSpPr>
        <xdr:cNvPr id="323" name="直線コネクタ 322"/>
        <xdr:cNvCxnSpPr/>
      </xdr:nvCxnSpPr>
      <xdr:spPr>
        <a:xfrm>
          <a:off x="14401800" y="1051147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23813</xdr:rowOff>
    </xdr:from>
    <xdr:to>
      <xdr:col>22</xdr:col>
      <xdr:colOff>254000</xdr:colOff>
      <xdr:row>62</xdr:row>
      <xdr:rowOff>125413</xdr:rowOff>
    </xdr:to>
    <xdr:sp macro="" textlink="">
      <xdr:nvSpPr>
        <xdr:cNvPr id="324" name="フローチャート : 判断 323"/>
        <xdr:cNvSpPr/>
      </xdr:nvSpPr>
      <xdr:spPr>
        <a:xfrm>
          <a:off x="15240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110190</xdr:rowOff>
    </xdr:from>
    <xdr:ext cx="762000" cy="259045"/>
    <xdr:sp macro="" textlink="">
      <xdr:nvSpPr>
        <xdr:cNvPr id="325" name="テキスト ボックス 324"/>
        <xdr:cNvSpPr txBox="1"/>
      </xdr:nvSpPr>
      <xdr:spPr>
        <a:xfrm>
          <a:off x="14909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32914</xdr:rowOff>
    </xdr:from>
    <xdr:to>
      <xdr:col>21</xdr:col>
      <xdr:colOff>0</xdr:colOff>
      <xdr:row>61</xdr:row>
      <xdr:rowOff>53022</xdr:rowOff>
    </xdr:to>
    <xdr:cxnSp macro="">
      <xdr:nvCxnSpPr>
        <xdr:cNvPr id="326" name="直線コネクタ 325"/>
        <xdr:cNvCxnSpPr/>
      </xdr:nvCxnSpPr>
      <xdr:spPr>
        <a:xfrm>
          <a:off x="13512800" y="1049136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166581</xdr:rowOff>
    </xdr:from>
    <xdr:to>
      <xdr:col>21</xdr:col>
      <xdr:colOff>50800</xdr:colOff>
      <xdr:row>63</xdr:row>
      <xdr:rowOff>96731</xdr:rowOff>
    </xdr:to>
    <xdr:sp macro="" textlink="">
      <xdr:nvSpPr>
        <xdr:cNvPr id="327" name="フローチャート : 判断 326"/>
        <xdr:cNvSpPr/>
      </xdr:nvSpPr>
      <xdr:spPr>
        <a:xfrm>
          <a:off x="14351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81508</xdr:rowOff>
    </xdr:from>
    <xdr:ext cx="762000" cy="259045"/>
    <xdr:sp macro="" textlink="">
      <xdr:nvSpPr>
        <xdr:cNvPr id="328" name="テキスト ボックス 327"/>
        <xdr:cNvSpPr txBox="1"/>
      </xdr:nvSpPr>
      <xdr:spPr>
        <a:xfrm>
          <a:off x="14020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140441</xdr:rowOff>
    </xdr:from>
    <xdr:to>
      <xdr:col>19</xdr:col>
      <xdr:colOff>533400</xdr:colOff>
      <xdr:row>63</xdr:row>
      <xdr:rowOff>70591</xdr:rowOff>
    </xdr:to>
    <xdr:sp macro="" textlink="">
      <xdr:nvSpPr>
        <xdr:cNvPr id="329" name="フローチャート : 判断 328"/>
        <xdr:cNvSpPr/>
      </xdr:nvSpPr>
      <xdr:spPr>
        <a:xfrm>
          <a:off x="13462000" y="1077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55368</xdr:rowOff>
    </xdr:from>
    <xdr:ext cx="762000" cy="259045"/>
    <xdr:sp macro="" textlink="">
      <xdr:nvSpPr>
        <xdr:cNvPr id="330" name="テキスト ボックス 329"/>
        <xdr:cNvSpPr txBox="1"/>
      </xdr:nvSpPr>
      <xdr:spPr>
        <a:xfrm>
          <a:off x="13131800" y="108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165629</xdr:rowOff>
    </xdr:from>
    <xdr:to>
      <xdr:col>24</xdr:col>
      <xdr:colOff>609600</xdr:colOff>
      <xdr:row>61</xdr:row>
      <xdr:rowOff>95779</xdr:rowOff>
    </xdr:to>
    <xdr:sp macro="" textlink="">
      <xdr:nvSpPr>
        <xdr:cNvPr id="336" name="円/楕円 335"/>
        <xdr:cNvSpPr/>
      </xdr:nvSpPr>
      <xdr:spPr>
        <a:xfrm>
          <a:off x="16967200" y="104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10706</xdr:rowOff>
    </xdr:from>
    <xdr:ext cx="762000" cy="259045"/>
    <xdr:sp macro="" textlink="">
      <xdr:nvSpPr>
        <xdr:cNvPr id="337" name="定員管理の状況該当値テキスト"/>
        <xdr:cNvSpPr txBox="1"/>
      </xdr:nvSpPr>
      <xdr:spPr>
        <a:xfrm>
          <a:off x="17106900" y="1029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163619</xdr:rowOff>
    </xdr:from>
    <xdr:to>
      <xdr:col>23</xdr:col>
      <xdr:colOff>457200</xdr:colOff>
      <xdr:row>61</xdr:row>
      <xdr:rowOff>93769</xdr:rowOff>
    </xdr:to>
    <xdr:sp macro="" textlink="">
      <xdr:nvSpPr>
        <xdr:cNvPr id="338" name="円/楕円 337"/>
        <xdr:cNvSpPr/>
      </xdr:nvSpPr>
      <xdr:spPr>
        <a:xfrm>
          <a:off x="16129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103946</xdr:rowOff>
    </xdr:from>
    <xdr:ext cx="736600" cy="259045"/>
    <xdr:sp macro="" textlink="">
      <xdr:nvSpPr>
        <xdr:cNvPr id="339" name="テキスト ボックス 338"/>
        <xdr:cNvSpPr txBox="1"/>
      </xdr:nvSpPr>
      <xdr:spPr>
        <a:xfrm>
          <a:off x="15798800" y="10219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18309</xdr:rowOff>
    </xdr:from>
    <xdr:to>
      <xdr:col>22</xdr:col>
      <xdr:colOff>254000</xdr:colOff>
      <xdr:row>61</xdr:row>
      <xdr:rowOff>119909</xdr:rowOff>
    </xdr:to>
    <xdr:sp macro="" textlink="">
      <xdr:nvSpPr>
        <xdr:cNvPr id="340" name="円/楕円 339"/>
        <xdr:cNvSpPr/>
      </xdr:nvSpPr>
      <xdr:spPr>
        <a:xfrm>
          <a:off x="15240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130086</xdr:rowOff>
    </xdr:from>
    <xdr:ext cx="762000" cy="259045"/>
    <xdr:sp macro="" textlink="">
      <xdr:nvSpPr>
        <xdr:cNvPr id="341" name="テキスト ボックス 340"/>
        <xdr:cNvSpPr txBox="1"/>
      </xdr:nvSpPr>
      <xdr:spPr>
        <a:xfrm>
          <a:off x="14909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2222</xdr:rowOff>
    </xdr:from>
    <xdr:to>
      <xdr:col>21</xdr:col>
      <xdr:colOff>50800</xdr:colOff>
      <xdr:row>61</xdr:row>
      <xdr:rowOff>103822</xdr:rowOff>
    </xdr:to>
    <xdr:sp macro="" textlink="">
      <xdr:nvSpPr>
        <xdr:cNvPr id="342" name="円/楕円 341"/>
        <xdr:cNvSpPr/>
      </xdr:nvSpPr>
      <xdr:spPr>
        <a:xfrm>
          <a:off x="14351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113999</xdr:rowOff>
    </xdr:from>
    <xdr:ext cx="762000" cy="259045"/>
    <xdr:sp macro="" textlink="">
      <xdr:nvSpPr>
        <xdr:cNvPr id="343" name="テキスト ボックス 342"/>
        <xdr:cNvSpPr txBox="1"/>
      </xdr:nvSpPr>
      <xdr:spPr>
        <a:xfrm>
          <a:off x="14020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153564</xdr:rowOff>
    </xdr:from>
    <xdr:to>
      <xdr:col>19</xdr:col>
      <xdr:colOff>533400</xdr:colOff>
      <xdr:row>61</xdr:row>
      <xdr:rowOff>83714</xdr:rowOff>
    </xdr:to>
    <xdr:sp macro="" textlink="">
      <xdr:nvSpPr>
        <xdr:cNvPr id="344" name="円/楕円 343"/>
        <xdr:cNvSpPr/>
      </xdr:nvSpPr>
      <xdr:spPr>
        <a:xfrm>
          <a:off x="13462000" y="104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93891</xdr:rowOff>
    </xdr:from>
    <xdr:ext cx="762000" cy="259045"/>
    <xdr:sp macro="" textlink="">
      <xdr:nvSpPr>
        <xdr:cNvPr id="345" name="テキスト ボックス 344"/>
        <xdr:cNvSpPr txBox="1"/>
      </xdr:nvSpPr>
      <xdr:spPr>
        <a:xfrm>
          <a:off x="13131800" y="1020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○類似団体平均と比較すると</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0.1</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ポイント高くなっている。</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農業集落排水</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事業、公共下水道事業に対する公営企業に要する経費の財源とする地方債の償還の財源に充てたと認められる繰入金が多いためである。しかし、前年度に比べると</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1.2</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ポイント改善している。これは、</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公共下水道事業、水道事業に対する公営企業に要する経費の財源とする地方債の償還の財源に充てたと認められる繰入金</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が減少したためである。今後は第</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5</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次総合計画を見極めながら、下水道事業計画の見直しなどに取り組み、緊急度･住民ニーズを的確に把握した事業選択により、地方債の新規発行の抑制に努めていく。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127508</xdr:rowOff>
    </xdr:from>
    <xdr:to>
      <xdr:col>24</xdr:col>
      <xdr:colOff>558800</xdr:colOff>
      <xdr:row>45</xdr:row>
      <xdr:rowOff>109474</xdr:rowOff>
    </xdr:to>
    <xdr:cxnSp macro="">
      <xdr:nvCxnSpPr>
        <xdr:cNvPr id="372" name="直線コネクタ 371"/>
        <xdr:cNvCxnSpPr/>
      </xdr:nvCxnSpPr>
      <xdr:spPr>
        <a:xfrm flipV="1">
          <a:off x="17018000" y="629970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3"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4" name="直線コネクタ 373"/>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42435</xdr:rowOff>
    </xdr:from>
    <xdr:ext cx="762000" cy="259045"/>
    <xdr:sp macro="" textlink="">
      <xdr:nvSpPr>
        <xdr:cNvPr id="375" name="公債費負担の状況最大値テキスト"/>
        <xdr:cNvSpPr txBox="1"/>
      </xdr:nvSpPr>
      <xdr:spPr>
        <a:xfrm>
          <a:off x="17106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36</xdr:row>
      <xdr:rowOff>127508</xdr:rowOff>
    </xdr:from>
    <xdr:to>
      <xdr:col>24</xdr:col>
      <xdr:colOff>647700</xdr:colOff>
      <xdr:row>36</xdr:row>
      <xdr:rowOff>127508</xdr:rowOff>
    </xdr:to>
    <xdr:cxnSp macro="">
      <xdr:nvCxnSpPr>
        <xdr:cNvPr id="376" name="直線コネクタ 375"/>
        <xdr:cNvCxnSpPr/>
      </xdr:nvCxnSpPr>
      <xdr:spPr>
        <a:xfrm>
          <a:off x="16929100" y="62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92964</xdr:rowOff>
    </xdr:to>
    <xdr:cxnSp macro="">
      <xdr:nvCxnSpPr>
        <xdr:cNvPr id="377" name="直線コネクタ 376"/>
        <xdr:cNvCxnSpPr/>
      </xdr:nvCxnSpPr>
      <xdr:spPr>
        <a:xfrm flipV="1">
          <a:off x="16179800" y="717804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104665</xdr:rowOff>
    </xdr:from>
    <xdr:ext cx="762000" cy="259045"/>
    <xdr:sp macro="" textlink="">
      <xdr:nvSpPr>
        <xdr:cNvPr id="378" name="公債費負担の状況平均値テキスト"/>
        <xdr:cNvSpPr txBox="1"/>
      </xdr:nvSpPr>
      <xdr:spPr>
        <a:xfrm>
          <a:off x="17106900" y="696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79" name="フローチャート : 判断 378"/>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92964</xdr:rowOff>
    </xdr:from>
    <xdr:to>
      <xdr:col>23</xdr:col>
      <xdr:colOff>406400</xdr:colOff>
      <xdr:row>43</xdr:row>
      <xdr:rowOff>27686</xdr:rowOff>
    </xdr:to>
    <xdr:cxnSp macro="">
      <xdr:nvCxnSpPr>
        <xdr:cNvPr id="380" name="直線コネクタ 379"/>
        <xdr:cNvCxnSpPr/>
      </xdr:nvCxnSpPr>
      <xdr:spPr>
        <a:xfrm flipV="1">
          <a:off x="15290800" y="729386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3556</xdr:rowOff>
    </xdr:from>
    <xdr:to>
      <xdr:col>23</xdr:col>
      <xdr:colOff>457200</xdr:colOff>
      <xdr:row>42</xdr:row>
      <xdr:rowOff>105156</xdr:rowOff>
    </xdr:to>
    <xdr:sp macro="" textlink="">
      <xdr:nvSpPr>
        <xdr:cNvPr id="381" name="フローチャート : 判断 380"/>
        <xdr:cNvSpPr/>
      </xdr:nvSpPr>
      <xdr:spPr>
        <a:xfrm>
          <a:off x="16129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115333</xdr:rowOff>
    </xdr:from>
    <xdr:ext cx="736600" cy="259045"/>
    <xdr:sp macro="" textlink="">
      <xdr:nvSpPr>
        <xdr:cNvPr id="382" name="テキスト ボックス 381"/>
        <xdr:cNvSpPr txBox="1"/>
      </xdr:nvSpPr>
      <xdr:spPr>
        <a:xfrm>
          <a:off x="15798800" y="697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27686</xdr:rowOff>
    </xdr:from>
    <xdr:to>
      <xdr:col>22</xdr:col>
      <xdr:colOff>203200</xdr:colOff>
      <xdr:row>43</xdr:row>
      <xdr:rowOff>124206</xdr:rowOff>
    </xdr:to>
    <xdr:cxnSp macro="">
      <xdr:nvCxnSpPr>
        <xdr:cNvPr id="383" name="直線コネクタ 382"/>
        <xdr:cNvCxnSpPr/>
      </xdr:nvCxnSpPr>
      <xdr:spPr>
        <a:xfrm flipV="1">
          <a:off x="14401800" y="740003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80772</xdr:rowOff>
    </xdr:from>
    <xdr:to>
      <xdr:col>22</xdr:col>
      <xdr:colOff>254000</xdr:colOff>
      <xdr:row>43</xdr:row>
      <xdr:rowOff>10922</xdr:rowOff>
    </xdr:to>
    <xdr:sp macro="" textlink="">
      <xdr:nvSpPr>
        <xdr:cNvPr id="384" name="フローチャート : 判断 383"/>
        <xdr:cNvSpPr/>
      </xdr:nvSpPr>
      <xdr:spPr>
        <a:xfrm>
          <a:off x="15240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21099</xdr:rowOff>
    </xdr:from>
    <xdr:ext cx="762000" cy="259045"/>
    <xdr:sp macro="" textlink="">
      <xdr:nvSpPr>
        <xdr:cNvPr id="385" name="テキスト ボックス 384"/>
        <xdr:cNvSpPr txBox="1"/>
      </xdr:nvSpPr>
      <xdr:spPr>
        <a:xfrm>
          <a:off x="14909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124206</xdr:rowOff>
    </xdr:from>
    <xdr:to>
      <xdr:col>21</xdr:col>
      <xdr:colOff>0</xdr:colOff>
      <xdr:row>43</xdr:row>
      <xdr:rowOff>143510</xdr:rowOff>
    </xdr:to>
    <xdr:cxnSp macro="">
      <xdr:nvCxnSpPr>
        <xdr:cNvPr id="386" name="直線コネクタ 385"/>
        <xdr:cNvCxnSpPr/>
      </xdr:nvCxnSpPr>
      <xdr:spPr>
        <a:xfrm flipV="1">
          <a:off x="13512800" y="74965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129032</xdr:rowOff>
    </xdr:from>
    <xdr:to>
      <xdr:col>21</xdr:col>
      <xdr:colOff>50800</xdr:colOff>
      <xdr:row>43</xdr:row>
      <xdr:rowOff>59182</xdr:rowOff>
    </xdr:to>
    <xdr:sp macro="" textlink="">
      <xdr:nvSpPr>
        <xdr:cNvPr id="387" name="フローチャート : 判断 386"/>
        <xdr:cNvSpPr/>
      </xdr:nvSpPr>
      <xdr:spPr>
        <a:xfrm>
          <a:off x="14351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69359</xdr:rowOff>
    </xdr:from>
    <xdr:ext cx="762000" cy="259045"/>
    <xdr:sp macro="" textlink="">
      <xdr:nvSpPr>
        <xdr:cNvPr id="388" name="テキスト ボックス 387"/>
        <xdr:cNvSpPr txBox="1"/>
      </xdr:nvSpPr>
      <xdr:spPr>
        <a:xfrm>
          <a:off x="14020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389" name="フローチャート : 判断 388"/>
        <xdr:cNvSpPr/>
      </xdr:nvSpPr>
      <xdr:spPr>
        <a:xfrm>
          <a:off x="13462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40403</xdr:rowOff>
    </xdr:from>
    <xdr:ext cx="762000" cy="259045"/>
    <xdr:sp macro="" textlink="">
      <xdr:nvSpPr>
        <xdr:cNvPr id="390" name="テキスト ボックス 389"/>
        <xdr:cNvSpPr txBox="1"/>
      </xdr:nvSpPr>
      <xdr:spPr>
        <a:xfrm>
          <a:off x="13131800" y="70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96" name="円/楕円 395"/>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397"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42164</xdr:rowOff>
    </xdr:from>
    <xdr:to>
      <xdr:col>23</xdr:col>
      <xdr:colOff>457200</xdr:colOff>
      <xdr:row>42</xdr:row>
      <xdr:rowOff>143764</xdr:rowOff>
    </xdr:to>
    <xdr:sp macro="" textlink="">
      <xdr:nvSpPr>
        <xdr:cNvPr id="398" name="円/楕円 397"/>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128541</xdr:rowOff>
    </xdr:from>
    <xdr:ext cx="736600" cy="259045"/>
    <xdr:sp macro="" textlink="">
      <xdr:nvSpPr>
        <xdr:cNvPr id="399" name="テキスト ボックス 398"/>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148336</xdr:rowOff>
    </xdr:from>
    <xdr:to>
      <xdr:col>22</xdr:col>
      <xdr:colOff>254000</xdr:colOff>
      <xdr:row>43</xdr:row>
      <xdr:rowOff>78486</xdr:rowOff>
    </xdr:to>
    <xdr:sp macro="" textlink="">
      <xdr:nvSpPr>
        <xdr:cNvPr id="400" name="円/楕円 399"/>
        <xdr:cNvSpPr/>
      </xdr:nvSpPr>
      <xdr:spPr>
        <a:xfrm>
          <a:off x="15240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63263</xdr:rowOff>
    </xdr:from>
    <xdr:ext cx="762000" cy="259045"/>
    <xdr:sp macro="" textlink="">
      <xdr:nvSpPr>
        <xdr:cNvPr id="401" name="テキスト ボックス 400"/>
        <xdr:cNvSpPr txBox="1"/>
      </xdr:nvSpPr>
      <xdr:spPr>
        <a:xfrm>
          <a:off x="14909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73406</xdr:rowOff>
    </xdr:from>
    <xdr:to>
      <xdr:col>21</xdr:col>
      <xdr:colOff>50800</xdr:colOff>
      <xdr:row>44</xdr:row>
      <xdr:rowOff>3556</xdr:rowOff>
    </xdr:to>
    <xdr:sp macro="" textlink="">
      <xdr:nvSpPr>
        <xdr:cNvPr id="402" name="円/楕円 401"/>
        <xdr:cNvSpPr/>
      </xdr:nvSpPr>
      <xdr:spPr>
        <a:xfrm>
          <a:off x="14351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159783</xdr:rowOff>
    </xdr:from>
    <xdr:ext cx="762000" cy="259045"/>
    <xdr:sp macro="" textlink="">
      <xdr:nvSpPr>
        <xdr:cNvPr id="403" name="テキスト ボックス 402"/>
        <xdr:cNvSpPr txBox="1"/>
      </xdr:nvSpPr>
      <xdr:spPr>
        <a:xfrm>
          <a:off x="14020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4" name="円/楕円 403"/>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05" name="テキスト ボックス 404"/>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4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　○類似団体平均と比較すると</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16.4</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ポイント高くなっている。</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八幡小学校校舎改築事業債の借入等で地方債の現在高が増加したのが要因である。</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しかし、前年度に比べると</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6.4</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ポイント改善している。これは、</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公営企業債等繰入見込額（特に農業集落排水事業債）</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組合等負担等見込額、債務負担行為に基づく支出予定額（特に土地開発公社の用地の取得額）</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が減少したためである。今後は第</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5</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mn-ea"/>
              <a:cs typeface="+mn-cs"/>
            </a:rPr>
            <a:t>次総合計画を見極めながら、地方債発行の抑制等により、類似団体平均を下回るように努め、財政の健全化を図る。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165142</xdr:rowOff>
    </xdr:from>
    <xdr:to>
      <xdr:col>24</xdr:col>
      <xdr:colOff>558800</xdr:colOff>
      <xdr:row>22</xdr:row>
      <xdr:rowOff>79544</xdr:rowOff>
    </xdr:to>
    <xdr:cxnSp macro="">
      <xdr:nvCxnSpPr>
        <xdr:cNvPr id="434" name="直線コネクタ 433"/>
        <xdr:cNvCxnSpPr/>
      </xdr:nvCxnSpPr>
      <xdr:spPr>
        <a:xfrm flipV="1">
          <a:off x="17018000" y="2393992"/>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51621</xdr:rowOff>
    </xdr:from>
    <xdr:ext cx="762000" cy="259045"/>
    <xdr:sp macro="" textlink="">
      <xdr:nvSpPr>
        <xdr:cNvPr id="435" name="将来負担の状況最小値テキスト"/>
        <xdr:cNvSpPr txBox="1"/>
      </xdr:nvSpPr>
      <xdr:spPr>
        <a:xfrm>
          <a:off x="17106900" y="382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184.1</a:t>
          </a:r>
          <a:endParaRPr kumimoji="1" lang="ja-JP" altLang="en-US" sz="1000" b="1">
            <a:latin typeface="ＭＳ Ｐゴシック"/>
          </a:endParaRPr>
        </a:p>
      </xdr:txBody>
    </xdr:sp>
    <xdr:clientData/>
  </xdr:oneCellAnchor>
  <xdr:twoCellAnchor>
    <xdr:from>
      <xdr:col>24</xdr:col>
      <xdr:colOff>469900</xdr:colOff>
      <xdr:row>22</xdr:row>
      <xdr:rowOff>79544</xdr:rowOff>
    </xdr:from>
    <xdr:to>
      <xdr:col>24</xdr:col>
      <xdr:colOff>647700</xdr:colOff>
      <xdr:row>22</xdr:row>
      <xdr:rowOff>79544</xdr:rowOff>
    </xdr:to>
    <xdr:cxnSp macro="">
      <xdr:nvCxnSpPr>
        <xdr:cNvPr id="436" name="直線コネクタ 435"/>
        <xdr:cNvCxnSpPr/>
      </xdr:nvCxnSpPr>
      <xdr:spPr>
        <a:xfrm>
          <a:off x="16929100" y="385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80069</xdr:rowOff>
    </xdr:from>
    <xdr:ext cx="762000" cy="259045"/>
    <xdr:sp macro="" textlink="">
      <xdr:nvSpPr>
        <xdr:cNvPr id="437" name="将来負担の状況最大値テキスト"/>
        <xdr:cNvSpPr txBox="1"/>
      </xdr:nvSpPr>
      <xdr:spPr>
        <a:xfrm>
          <a:off x="17106900" y="213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13</xdr:row>
      <xdr:rowOff>165142</xdr:rowOff>
    </xdr:from>
    <xdr:to>
      <xdr:col>24</xdr:col>
      <xdr:colOff>647700</xdr:colOff>
      <xdr:row>13</xdr:row>
      <xdr:rowOff>165142</xdr:rowOff>
    </xdr:to>
    <xdr:cxnSp macro="">
      <xdr:nvCxnSpPr>
        <xdr:cNvPr id="438" name="直線コネクタ 437"/>
        <xdr:cNvCxnSpPr/>
      </xdr:nvCxnSpPr>
      <xdr:spPr>
        <a:xfrm>
          <a:off x="16929100" y="23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56981</xdr:rowOff>
    </xdr:from>
    <xdr:to>
      <xdr:col>24</xdr:col>
      <xdr:colOff>558800</xdr:colOff>
      <xdr:row>16</xdr:row>
      <xdr:rowOff>108458</xdr:rowOff>
    </xdr:to>
    <xdr:cxnSp macro="">
      <xdr:nvCxnSpPr>
        <xdr:cNvPr id="439" name="直線コネクタ 438"/>
        <xdr:cNvCxnSpPr/>
      </xdr:nvCxnSpPr>
      <xdr:spPr>
        <a:xfrm flipV="1">
          <a:off x="16179800" y="2800181"/>
          <a:ext cx="8382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62247</xdr:rowOff>
    </xdr:from>
    <xdr:ext cx="762000" cy="259045"/>
    <xdr:sp macro="" textlink="">
      <xdr:nvSpPr>
        <xdr:cNvPr id="440" name="将来負担の状況平均値テキスト"/>
        <xdr:cNvSpPr txBox="1"/>
      </xdr:nvSpPr>
      <xdr:spPr>
        <a:xfrm>
          <a:off x="17106900" y="24625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45720</xdr:rowOff>
    </xdr:from>
    <xdr:to>
      <xdr:col>24</xdr:col>
      <xdr:colOff>609600</xdr:colOff>
      <xdr:row>15</xdr:row>
      <xdr:rowOff>147320</xdr:rowOff>
    </xdr:to>
    <xdr:sp macro="" textlink="">
      <xdr:nvSpPr>
        <xdr:cNvPr id="441" name="フローチャート : 判断 440"/>
        <xdr:cNvSpPr/>
      </xdr:nvSpPr>
      <xdr:spPr>
        <a:xfrm>
          <a:off x="16967200" y="261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108458</xdr:rowOff>
    </xdr:from>
    <xdr:to>
      <xdr:col>23</xdr:col>
      <xdr:colOff>406400</xdr:colOff>
      <xdr:row>16</xdr:row>
      <xdr:rowOff>121327</xdr:rowOff>
    </xdr:to>
    <xdr:cxnSp macro="">
      <xdr:nvCxnSpPr>
        <xdr:cNvPr id="442" name="直線コネクタ 441"/>
        <xdr:cNvCxnSpPr/>
      </xdr:nvCxnSpPr>
      <xdr:spPr>
        <a:xfrm flipV="1">
          <a:off x="15290800" y="2851658"/>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93980</xdr:rowOff>
    </xdr:from>
    <xdr:to>
      <xdr:col>23</xdr:col>
      <xdr:colOff>457200</xdr:colOff>
      <xdr:row>16</xdr:row>
      <xdr:rowOff>24130</xdr:rowOff>
    </xdr:to>
    <xdr:sp macro="" textlink="">
      <xdr:nvSpPr>
        <xdr:cNvPr id="443" name="フローチャート : 判断 442"/>
        <xdr:cNvSpPr/>
      </xdr:nvSpPr>
      <xdr:spPr>
        <a:xfrm>
          <a:off x="16129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34307</xdr:rowOff>
    </xdr:from>
    <xdr:ext cx="736600" cy="259045"/>
    <xdr:sp macro="" textlink="">
      <xdr:nvSpPr>
        <xdr:cNvPr id="444" name="テキスト ボックス 443"/>
        <xdr:cNvSpPr txBox="1"/>
      </xdr:nvSpPr>
      <xdr:spPr>
        <a:xfrm>
          <a:off x="15798800" y="243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121327</xdr:rowOff>
    </xdr:from>
    <xdr:to>
      <xdr:col>22</xdr:col>
      <xdr:colOff>203200</xdr:colOff>
      <xdr:row>17</xdr:row>
      <xdr:rowOff>85005</xdr:rowOff>
    </xdr:to>
    <xdr:cxnSp macro="">
      <xdr:nvCxnSpPr>
        <xdr:cNvPr id="445" name="直線コネクタ 444"/>
        <xdr:cNvCxnSpPr/>
      </xdr:nvCxnSpPr>
      <xdr:spPr>
        <a:xfrm flipV="1">
          <a:off x="14401800" y="2864527"/>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46" name="フローチャート : 判断 445"/>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47" name="テキスト ボックス 446"/>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85005</xdr:rowOff>
    </xdr:from>
    <xdr:to>
      <xdr:col>21</xdr:col>
      <xdr:colOff>0</xdr:colOff>
      <xdr:row>17</xdr:row>
      <xdr:rowOff>150961</xdr:rowOff>
    </xdr:to>
    <xdr:cxnSp macro="">
      <xdr:nvCxnSpPr>
        <xdr:cNvPr id="448" name="直線コネクタ 447"/>
        <xdr:cNvCxnSpPr/>
      </xdr:nvCxnSpPr>
      <xdr:spPr>
        <a:xfrm flipV="1">
          <a:off x="13512800" y="2999655"/>
          <a:ext cx="8890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49" name="フローチャート : 判断 448"/>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0" name="テキスト ボックス 449"/>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110744</xdr:rowOff>
    </xdr:from>
    <xdr:to>
      <xdr:col>19</xdr:col>
      <xdr:colOff>533400</xdr:colOff>
      <xdr:row>17</xdr:row>
      <xdr:rowOff>40894</xdr:rowOff>
    </xdr:to>
    <xdr:sp macro="" textlink="">
      <xdr:nvSpPr>
        <xdr:cNvPr id="451" name="フローチャート : 判断 450"/>
        <xdr:cNvSpPr/>
      </xdr:nvSpPr>
      <xdr:spPr>
        <a:xfrm>
          <a:off x="13462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51071</xdr:rowOff>
    </xdr:from>
    <xdr:ext cx="762000" cy="259045"/>
    <xdr:sp macro="" textlink="">
      <xdr:nvSpPr>
        <xdr:cNvPr id="452" name="テキスト ボックス 451"/>
        <xdr:cNvSpPr txBox="1"/>
      </xdr:nvSpPr>
      <xdr:spPr>
        <a:xfrm>
          <a:off x="13131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6181</xdr:rowOff>
    </xdr:from>
    <xdr:to>
      <xdr:col>24</xdr:col>
      <xdr:colOff>609600</xdr:colOff>
      <xdr:row>16</xdr:row>
      <xdr:rowOff>107781</xdr:rowOff>
    </xdr:to>
    <xdr:sp macro="" textlink="">
      <xdr:nvSpPr>
        <xdr:cNvPr id="458" name="円/楕円 457"/>
        <xdr:cNvSpPr/>
      </xdr:nvSpPr>
      <xdr:spPr>
        <a:xfrm>
          <a:off x="16967200" y="27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149708</xdr:rowOff>
    </xdr:from>
    <xdr:ext cx="762000" cy="259045"/>
    <xdr:sp macro="" textlink="">
      <xdr:nvSpPr>
        <xdr:cNvPr id="459" name="将来負担の状況該当値テキスト"/>
        <xdr:cNvSpPr txBox="1"/>
      </xdr:nvSpPr>
      <xdr:spPr>
        <a:xfrm>
          <a:off x="17106900" y="272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57658</xdr:rowOff>
    </xdr:from>
    <xdr:to>
      <xdr:col>23</xdr:col>
      <xdr:colOff>457200</xdr:colOff>
      <xdr:row>16</xdr:row>
      <xdr:rowOff>159258</xdr:rowOff>
    </xdr:to>
    <xdr:sp macro="" textlink="">
      <xdr:nvSpPr>
        <xdr:cNvPr id="460" name="円/楕円 459"/>
        <xdr:cNvSpPr/>
      </xdr:nvSpPr>
      <xdr:spPr>
        <a:xfrm>
          <a:off x="16129000" y="280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144035</xdr:rowOff>
    </xdr:from>
    <xdr:ext cx="736600" cy="259045"/>
    <xdr:sp macro="" textlink="">
      <xdr:nvSpPr>
        <xdr:cNvPr id="461" name="テキスト ボックス 460"/>
        <xdr:cNvSpPr txBox="1"/>
      </xdr:nvSpPr>
      <xdr:spPr>
        <a:xfrm>
          <a:off x="15798800" y="288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70527</xdr:rowOff>
    </xdr:from>
    <xdr:to>
      <xdr:col>22</xdr:col>
      <xdr:colOff>254000</xdr:colOff>
      <xdr:row>17</xdr:row>
      <xdr:rowOff>677</xdr:rowOff>
    </xdr:to>
    <xdr:sp macro="" textlink="">
      <xdr:nvSpPr>
        <xdr:cNvPr id="462" name="円/楕円 461"/>
        <xdr:cNvSpPr/>
      </xdr:nvSpPr>
      <xdr:spPr>
        <a:xfrm>
          <a:off x="15240000" y="28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156904</xdr:rowOff>
    </xdr:from>
    <xdr:ext cx="762000" cy="259045"/>
    <xdr:sp macro="" textlink="">
      <xdr:nvSpPr>
        <xdr:cNvPr id="463" name="テキスト ボックス 462"/>
        <xdr:cNvSpPr txBox="1"/>
      </xdr:nvSpPr>
      <xdr:spPr>
        <a:xfrm>
          <a:off x="14909800" y="290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34205</xdr:rowOff>
    </xdr:from>
    <xdr:to>
      <xdr:col>21</xdr:col>
      <xdr:colOff>50800</xdr:colOff>
      <xdr:row>17</xdr:row>
      <xdr:rowOff>135805</xdr:rowOff>
    </xdr:to>
    <xdr:sp macro="" textlink="">
      <xdr:nvSpPr>
        <xdr:cNvPr id="464" name="円/楕円 463"/>
        <xdr:cNvSpPr/>
      </xdr:nvSpPr>
      <xdr:spPr>
        <a:xfrm>
          <a:off x="14351000" y="29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120582</xdr:rowOff>
    </xdr:from>
    <xdr:ext cx="762000" cy="259045"/>
    <xdr:sp macro="" textlink="">
      <xdr:nvSpPr>
        <xdr:cNvPr id="465" name="テキスト ボックス 464"/>
        <xdr:cNvSpPr txBox="1"/>
      </xdr:nvSpPr>
      <xdr:spPr>
        <a:xfrm>
          <a:off x="14020800" y="30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100161</xdr:rowOff>
    </xdr:from>
    <xdr:to>
      <xdr:col>19</xdr:col>
      <xdr:colOff>533400</xdr:colOff>
      <xdr:row>18</xdr:row>
      <xdr:rowOff>30311</xdr:rowOff>
    </xdr:to>
    <xdr:sp macro="" textlink="">
      <xdr:nvSpPr>
        <xdr:cNvPr id="466" name="円/楕円 465"/>
        <xdr:cNvSpPr/>
      </xdr:nvSpPr>
      <xdr:spPr>
        <a:xfrm>
          <a:off x="13462000" y="30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15088</xdr:rowOff>
    </xdr:from>
    <xdr:ext cx="762000" cy="259045"/>
    <xdr:sp macro="" textlink="">
      <xdr:nvSpPr>
        <xdr:cNvPr id="467" name="テキスト ボックス 466"/>
        <xdr:cNvSpPr txBox="1"/>
      </xdr:nvSpPr>
      <xdr:spPr>
        <a:xfrm>
          <a:off x="13131800" y="310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岐阜県池田町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24,868
24,577
38.79
8,980,101
8,387,091
586,167
5,326,148
7,158,936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53.4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○前年度より</a:t>
          </a:r>
          <a:r>
            <a:rPr kumimoji="1" lang="en-US" altLang="ja-JP" sz="1100">
              <a:latin typeface="ＭＳ Ｐゴシック"/>
            </a:rPr>
            <a:t>1.4</a:t>
          </a:r>
          <a:r>
            <a:rPr kumimoji="1" lang="ja-JP" altLang="en-US" sz="1100">
              <a:latin typeface="ＭＳ Ｐゴシック"/>
            </a:rPr>
            <a:t>ポイント低くなった。また類似団体平均と比較すると人件費に係る経常収支比率は</a:t>
          </a:r>
          <a:r>
            <a:rPr kumimoji="1" lang="en-US" altLang="ja-JP" sz="1100">
              <a:latin typeface="ＭＳ Ｐゴシック"/>
            </a:rPr>
            <a:t>5.4</a:t>
          </a:r>
          <a:r>
            <a:rPr kumimoji="1" lang="ja-JP" altLang="en-US" sz="1100">
              <a:latin typeface="ＭＳ Ｐゴシック"/>
            </a:rPr>
            <a:t>ポイント低く最低となっている。要因として適正な定員管理や職員の各種手当の見直し、退職者数より採用を減らすことで職員数を削減したことによるものである。その他として、ゴミ処理業務や消防業務を一部事務組合で行っていることがある。一部事務組合の人件費分に充てる負担金といった人件費に準ずる費用を合計した場合の人口</a:t>
          </a:r>
          <a:r>
            <a:rPr kumimoji="1" lang="en-US" altLang="ja-JP" sz="1100">
              <a:latin typeface="ＭＳ Ｐゴシック"/>
            </a:rPr>
            <a:t>1</a:t>
          </a:r>
          <a:r>
            <a:rPr kumimoji="1" lang="ja-JP" altLang="en-US" sz="1100">
              <a:latin typeface="ＭＳ Ｐゴシック"/>
            </a:rPr>
            <a:t>人当たりの歳出決算額は増加することになる。今後はこれらも含めた人件費関係経費全体について、適正化を図る必要がある。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42</xdr:row>
      <xdr:rowOff>61685</xdr:rowOff>
    </xdr:to>
    <xdr:cxnSp macro="">
      <xdr:nvCxnSpPr>
        <xdr:cNvPr id="62" name="直線コネクタ 61"/>
        <xdr:cNvCxnSpPr/>
      </xdr:nvCxnSpPr>
      <xdr:spPr>
        <a:xfrm flipV="1">
          <a:off x="4826000" y="5738586"/>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3"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4" name="直線コネクタ 63"/>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5"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6" name="直線コネクタ 65"/>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80736</xdr:rowOff>
    </xdr:from>
    <xdr:to>
      <xdr:col>7</xdr:col>
      <xdr:colOff>15875</xdr:colOff>
      <xdr:row>34</xdr:row>
      <xdr:rowOff>61686</xdr:rowOff>
    </xdr:to>
    <xdr:cxnSp macro="">
      <xdr:nvCxnSpPr>
        <xdr:cNvPr id="67" name="直線コネクタ 66"/>
        <xdr:cNvCxnSpPr/>
      </xdr:nvCxnSpPr>
      <xdr:spPr>
        <a:xfrm flipV="1">
          <a:off x="3987800" y="5738586"/>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8"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9" name="フローチャート : 判断 68"/>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61686</xdr:rowOff>
    </xdr:from>
    <xdr:to>
      <xdr:col>5</xdr:col>
      <xdr:colOff>549275</xdr:colOff>
      <xdr:row>34</xdr:row>
      <xdr:rowOff>94343</xdr:rowOff>
    </xdr:to>
    <xdr:cxnSp macro="">
      <xdr:nvCxnSpPr>
        <xdr:cNvPr id="70" name="直線コネクタ 69"/>
        <xdr:cNvCxnSpPr/>
      </xdr:nvCxnSpPr>
      <xdr:spPr>
        <a:xfrm flipV="1">
          <a:off x="3098800" y="5890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1" name="フローチャート : 判断 70"/>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138084</xdr:rowOff>
    </xdr:from>
    <xdr:ext cx="736600" cy="259045"/>
    <xdr:sp macro="" textlink="">
      <xdr:nvSpPr>
        <xdr:cNvPr id="72" name="テキスト ボックス 71"/>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91622</xdr:rowOff>
    </xdr:from>
    <xdr:to>
      <xdr:col>4</xdr:col>
      <xdr:colOff>346075</xdr:colOff>
      <xdr:row>34</xdr:row>
      <xdr:rowOff>94343</xdr:rowOff>
    </xdr:to>
    <xdr:cxnSp macro="">
      <xdr:nvCxnSpPr>
        <xdr:cNvPr id="73" name="直線コネクタ 72"/>
        <xdr:cNvCxnSpPr/>
      </xdr:nvCxnSpPr>
      <xdr:spPr>
        <a:xfrm>
          <a:off x="2209800" y="57494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160565</xdr:rowOff>
    </xdr:from>
    <xdr:to>
      <xdr:col>4</xdr:col>
      <xdr:colOff>396875</xdr:colOff>
      <xdr:row>38</xdr:row>
      <xdr:rowOff>90715</xdr:rowOff>
    </xdr:to>
    <xdr:sp macro="" textlink="">
      <xdr:nvSpPr>
        <xdr:cNvPr id="74" name="フローチャート : 判断 73"/>
        <xdr:cNvSpPr/>
      </xdr:nvSpPr>
      <xdr:spPr>
        <a:xfrm>
          <a:off x="3048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75492</xdr:rowOff>
    </xdr:from>
    <xdr:ext cx="762000" cy="259045"/>
    <xdr:sp macro="" textlink="">
      <xdr:nvSpPr>
        <xdr:cNvPr id="75" name="テキスト ボックス 74"/>
        <xdr:cNvSpPr txBox="1"/>
      </xdr:nvSpPr>
      <xdr:spPr>
        <a:xfrm>
          <a:off x="2717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91622</xdr:rowOff>
    </xdr:from>
    <xdr:to>
      <xdr:col>3</xdr:col>
      <xdr:colOff>142875</xdr:colOff>
      <xdr:row>35</xdr:row>
      <xdr:rowOff>75293</xdr:rowOff>
    </xdr:to>
    <xdr:cxnSp macro="">
      <xdr:nvCxnSpPr>
        <xdr:cNvPr id="76" name="直線コネクタ 75"/>
        <xdr:cNvCxnSpPr/>
      </xdr:nvCxnSpPr>
      <xdr:spPr>
        <a:xfrm flipV="1">
          <a:off x="1320800" y="5749472"/>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7" name="フローチャート : 判断 76"/>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8" name="テキスト ボックス 77"/>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97972</xdr:rowOff>
    </xdr:from>
    <xdr:to>
      <xdr:col>1</xdr:col>
      <xdr:colOff>676275</xdr:colOff>
      <xdr:row>39</xdr:row>
      <xdr:rowOff>28122</xdr:rowOff>
    </xdr:to>
    <xdr:sp macro="" textlink="">
      <xdr:nvSpPr>
        <xdr:cNvPr id="79" name="フローチャート : 判断 78"/>
        <xdr:cNvSpPr/>
      </xdr:nvSpPr>
      <xdr:spPr>
        <a:xfrm>
          <a:off x="1270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12899</xdr:rowOff>
    </xdr:from>
    <xdr:ext cx="762000" cy="259045"/>
    <xdr:sp macro="" textlink="">
      <xdr:nvSpPr>
        <xdr:cNvPr id="80" name="テキスト ボックス 79"/>
        <xdr:cNvSpPr txBox="1"/>
      </xdr:nvSpPr>
      <xdr:spPr>
        <a:xfrm>
          <a:off x="939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29936</xdr:rowOff>
    </xdr:from>
    <xdr:to>
      <xdr:col>7</xdr:col>
      <xdr:colOff>66675</xdr:colOff>
      <xdr:row>33</xdr:row>
      <xdr:rowOff>131536</xdr:rowOff>
    </xdr:to>
    <xdr:sp macro="" textlink="">
      <xdr:nvSpPr>
        <xdr:cNvPr id="86" name="円/楕円 85"/>
        <xdr:cNvSpPr/>
      </xdr:nvSpPr>
      <xdr:spPr>
        <a:xfrm>
          <a:off x="47752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109963</xdr:rowOff>
    </xdr:from>
    <xdr:ext cx="762000" cy="259045"/>
    <xdr:sp macro="" textlink="">
      <xdr:nvSpPr>
        <xdr:cNvPr id="87" name="人件費該当値テキスト"/>
        <xdr:cNvSpPr txBox="1"/>
      </xdr:nvSpPr>
      <xdr:spPr>
        <a:xfrm>
          <a:off x="4914900" y="5596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10886</xdr:rowOff>
    </xdr:from>
    <xdr:to>
      <xdr:col>5</xdr:col>
      <xdr:colOff>600075</xdr:colOff>
      <xdr:row>34</xdr:row>
      <xdr:rowOff>112486</xdr:rowOff>
    </xdr:to>
    <xdr:sp macro="" textlink="">
      <xdr:nvSpPr>
        <xdr:cNvPr id="88" name="円/楕円 87"/>
        <xdr:cNvSpPr/>
      </xdr:nvSpPr>
      <xdr:spPr>
        <a:xfrm>
          <a:off x="3937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122663</xdr:rowOff>
    </xdr:from>
    <xdr:ext cx="736600" cy="259045"/>
    <xdr:sp macro="" textlink="">
      <xdr:nvSpPr>
        <xdr:cNvPr id="89" name="テキスト ボックス 88"/>
        <xdr:cNvSpPr txBox="1"/>
      </xdr:nvSpPr>
      <xdr:spPr>
        <a:xfrm>
          <a:off x="3606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43543</xdr:rowOff>
    </xdr:from>
    <xdr:to>
      <xdr:col>4</xdr:col>
      <xdr:colOff>396875</xdr:colOff>
      <xdr:row>34</xdr:row>
      <xdr:rowOff>145143</xdr:rowOff>
    </xdr:to>
    <xdr:sp macro="" textlink="">
      <xdr:nvSpPr>
        <xdr:cNvPr id="90" name="円/楕円 89"/>
        <xdr:cNvSpPr/>
      </xdr:nvSpPr>
      <xdr:spPr>
        <a:xfrm>
          <a:off x="3048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155320</xdr:rowOff>
    </xdr:from>
    <xdr:ext cx="762000" cy="259045"/>
    <xdr:sp macro="" textlink="">
      <xdr:nvSpPr>
        <xdr:cNvPr id="91" name="テキスト ボックス 90"/>
        <xdr:cNvSpPr txBox="1"/>
      </xdr:nvSpPr>
      <xdr:spPr>
        <a:xfrm>
          <a:off x="2717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40822</xdr:rowOff>
    </xdr:from>
    <xdr:to>
      <xdr:col>3</xdr:col>
      <xdr:colOff>193675</xdr:colOff>
      <xdr:row>33</xdr:row>
      <xdr:rowOff>142422</xdr:rowOff>
    </xdr:to>
    <xdr:sp macro="" textlink="">
      <xdr:nvSpPr>
        <xdr:cNvPr id="92" name="円/楕円 91"/>
        <xdr:cNvSpPr/>
      </xdr:nvSpPr>
      <xdr:spPr>
        <a:xfrm>
          <a:off x="2159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152599</xdr:rowOff>
    </xdr:from>
    <xdr:ext cx="762000" cy="259045"/>
    <xdr:sp macro="" textlink="">
      <xdr:nvSpPr>
        <xdr:cNvPr id="93" name="テキスト ボックス 92"/>
        <xdr:cNvSpPr txBox="1"/>
      </xdr:nvSpPr>
      <xdr:spPr>
        <a:xfrm>
          <a:off x="1828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24493</xdr:rowOff>
    </xdr:from>
    <xdr:to>
      <xdr:col>1</xdr:col>
      <xdr:colOff>676275</xdr:colOff>
      <xdr:row>35</xdr:row>
      <xdr:rowOff>126093</xdr:rowOff>
    </xdr:to>
    <xdr:sp macro="" textlink="">
      <xdr:nvSpPr>
        <xdr:cNvPr id="94" name="円/楕円 93"/>
        <xdr:cNvSpPr/>
      </xdr:nvSpPr>
      <xdr:spPr>
        <a:xfrm>
          <a:off x="1270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136270</xdr:rowOff>
    </xdr:from>
    <xdr:ext cx="762000" cy="259045"/>
    <xdr:sp macro="" textlink="">
      <xdr:nvSpPr>
        <xdr:cNvPr id="95" name="テキスト ボックス 94"/>
        <xdr:cNvSpPr txBox="1"/>
      </xdr:nvSpPr>
      <xdr:spPr>
        <a:xfrm>
          <a:off x="939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○類似団体平均と比較すると物件費に係る経常収支比率は</a:t>
          </a:r>
          <a:r>
            <a:rPr kumimoji="1" lang="en-US" altLang="ja-JP" sz="1100">
              <a:latin typeface="ＭＳ Ｐゴシック"/>
            </a:rPr>
            <a:t>2.0</a:t>
          </a:r>
          <a:r>
            <a:rPr kumimoji="1" lang="ja-JP" altLang="en-US" sz="1100">
              <a:latin typeface="ＭＳ Ｐゴシック"/>
            </a:rPr>
            <a:t>ポイント低くなっている。要因として、公用車、パソコン等耐久性備品の更新延長、電算システム委託業務及び各施設の業務委託の見直し、光熱水費、印刷製本費の削減などにより数値をほぼ維持している。今後とも、行政改革への取り組みを通じて物件費の削減に努め、現在の水準を維持す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165100</xdr:rowOff>
    </xdr:from>
    <xdr:to>
      <xdr:col>24</xdr:col>
      <xdr:colOff>31750</xdr:colOff>
      <xdr:row>21</xdr:row>
      <xdr:rowOff>48078</xdr:rowOff>
    </xdr:to>
    <xdr:cxnSp macro="">
      <xdr:nvCxnSpPr>
        <xdr:cNvPr id="125" name="直線コネクタ 124"/>
        <xdr:cNvCxnSpPr/>
      </xdr:nvCxnSpPr>
      <xdr:spPr>
        <a:xfrm flipV="1">
          <a:off x="16510000" y="222250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20155</xdr:rowOff>
    </xdr:from>
    <xdr:ext cx="762000" cy="259045"/>
    <xdr:sp macro="" textlink="">
      <xdr:nvSpPr>
        <xdr:cNvPr id="126" name="物件費最小値テキスト"/>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21</xdr:row>
      <xdr:rowOff>48078</xdr:rowOff>
    </xdr:from>
    <xdr:to>
      <xdr:col>24</xdr:col>
      <xdr:colOff>120650</xdr:colOff>
      <xdr:row>21</xdr:row>
      <xdr:rowOff>48078</xdr:rowOff>
    </xdr:to>
    <xdr:cxnSp macro="">
      <xdr:nvCxnSpPr>
        <xdr:cNvPr id="127" name="直線コネクタ 126"/>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80027</xdr:rowOff>
    </xdr:from>
    <xdr:ext cx="762000" cy="259045"/>
    <xdr:sp macro="" textlink="">
      <xdr:nvSpPr>
        <xdr:cNvPr id="128"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165100</xdr:rowOff>
    </xdr:from>
    <xdr:to>
      <xdr:col>24</xdr:col>
      <xdr:colOff>120650</xdr:colOff>
      <xdr:row>12</xdr:row>
      <xdr:rowOff>165100</xdr:rowOff>
    </xdr:to>
    <xdr:cxnSp macro="">
      <xdr:nvCxnSpPr>
        <xdr:cNvPr id="129" name="直線コネクタ 128"/>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72571</xdr:rowOff>
    </xdr:from>
    <xdr:to>
      <xdr:col>24</xdr:col>
      <xdr:colOff>31750</xdr:colOff>
      <xdr:row>14</xdr:row>
      <xdr:rowOff>105229</xdr:rowOff>
    </xdr:to>
    <xdr:cxnSp macro="">
      <xdr:nvCxnSpPr>
        <xdr:cNvPr id="130" name="直線コネクタ 129"/>
        <xdr:cNvCxnSpPr/>
      </xdr:nvCxnSpPr>
      <xdr:spPr>
        <a:xfrm>
          <a:off x="15671800" y="24728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72770</xdr:rowOff>
    </xdr:from>
    <xdr:ext cx="762000" cy="259045"/>
    <xdr:sp macro="" textlink="">
      <xdr:nvSpPr>
        <xdr:cNvPr id="131" name="物件費平均値テキスト"/>
        <xdr:cNvSpPr txBox="1"/>
      </xdr:nvSpPr>
      <xdr:spPr>
        <a:xfrm>
          <a:off x="16598900" y="264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32" name="フローチャート : 判断 131"/>
        <xdr:cNvSpPr/>
      </xdr:nvSpPr>
      <xdr:spPr>
        <a:xfrm>
          <a:off x="164592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72571</xdr:rowOff>
    </xdr:from>
    <xdr:to>
      <xdr:col>22</xdr:col>
      <xdr:colOff>565150</xdr:colOff>
      <xdr:row>14</xdr:row>
      <xdr:rowOff>72571</xdr:rowOff>
    </xdr:to>
    <xdr:cxnSp macro="">
      <xdr:nvCxnSpPr>
        <xdr:cNvPr id="133" name="直線コネクタ 132"/>
        <xdr:cNvCxnSpPr/>
      </xdr:nvCxnSpPr>
      <xdr:spPr>
        <a:xfrm>
          <a:off x="14782800" y="2472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13607</xdr:rowOff>
    </xdr:from>
    <xdr:to>
      <xdr:col>22</xdr:col>
      <xdr:colOff>615950</xdr:colOff>
      <xdr:row>15</xdr:row>
      <xdr:rowOff>115207</xdr:rowOff>
    </xdr:to>
    <xdr:sp macro="" textlink="">
      <xdr:nvSpPr>
        <xdr:cNvPr id="134" name="フローチャート : 判断 133"/>
        <xdr:cNvSpPr/>
      </xdr:nvSpPr>
      <xdr:spPr>
        <a:xfrm>
          <a:off x="15621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99984</xdr:rowOff>
    </xdr:from>
    <xdr:ext cx="736600" cy="259045"/>
    <xdr:sp macro="" textlink="">
      <xdr:nvSpPr>
        <xdr:cNvPr id="135" name="テキスト ボックス 134"/>
        <xdr:cNvSpPr txBox="1"/>
      </xdr:nvSpPr>
      <xdr:spPr>
        <a:xfrm>
          <a:off x="15290800" y="267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39914</xdr:rowOff>
    </xdr:from>
    <xdr:to>
      <xdr:col>21</xdr:col>
      <xdr:colOff>361950</xdr:colOff>
      <xdr:row>14</xdr:row>
      <xdr:rowOff>72571</xdr:rowOff>
    </xdr:to>
    <xdr:cxnSp macro="">
      <xdr:nvCxnSpPr>
        <xdr:cNvPr id="136" name="直線コネクタ 135"/>
        <xdr:cNvCxnSpPr/>
      </xdr:nvCxnSpPr>
      <xdr:spPr>
        <a:xfrm>
          <a:off x="13893800" y="2440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7" name="フローチャート : 判断 136"/>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8" name="テキスト ボックス 137"/>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39914</xdr:rowOff>
    </xdr:from>
    <xdr:to>
      <xdr:col>20</xdr:col>
      <xdr:colOff>158750</xdr:colOff>
      <xdr:row>14</xdr:row>
      <xdr:rowOff>83457</xdr:rowOff>
    </xdr:to>
    <xdr:cxnSp macro="">
      <xdr:nvCxnSpPr>
        <xdr:cNvPr id="139" name="直線コネクタ 138"/>
        <xdr:cNvCxnSpPr/>
      </xdr:nvCxnSpPr>
      <xdr:spPr>
        <a:xfrm flipV="1">
          <a:off x="13004800" y="2440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76200</xdr:rowOff>
    </xdr:from>
    <xdr:to>
      <xdr:col>20</xdr:col>
      <xdr:colOff>209550</xdr:colOff>
      <xdr:row>15</xdr:row>
      <xdr:rowOff>6350</xdr:rowOff>
    </xdr:to>
    <xdr:sp macro="" textlink="">
      <xdr:nvSpPr>
        <xdr:cNvPr id="140" name="フローチャート : 判断 139"/>
        <xdr:cNvSpPr/>
      </xdr:nvSpPr>
      <xdr:spPr>
        <a:xfrm>
          <a:off x="13843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162577</xdr:rowOff>
    </xdr:from>
    <xdr:ext cx="762000" cy="259045"/>
    <xdr:sp macro="" textlink="">
      <xdr:nvSpPr>
        <xdr:cNvPr id="141" name="テキスト ボックス 140"/>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42" name="フローチャート : 判断 141"/>
        <xdr:cNvSpPr/>
      </xdr:nvSpPr>
      <xdr:spPr>
        <a:xfrm>
          <a:off x="129540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2013</xdr:rowOff>
    </xdr:from>
    <xdr:ext cx="762000" cy="259045"/>
    <xdr:sp macro="" textlink="">
      <xdr:nvSpPr>
        <xdr:cNvPr id="143" name="テキスト ボックス 142"/>
        <xdr:cNvSpPr txBox="1"/>
      </xdr:nvSpPr>
      <xdr:spPr>
        <a:xfrm>
          <a:off x="12623800" y="25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54429</xdr:rowOff>
    </xdr:from>
    <xdr:to>
      <xdr:col>24</xdr:col>
      <xdr:colOff>82550</xdr:colOff>
      <xdr:row>14</xdr:row>
      <xdr:rowOff>156029</xdr:rowOff>
    </xdr:to>
    <xdr:sp macro="" textlink="">
      <xdr:nvSpPr>
        <xdr:cNvPr id="149" name="円/楕円 148"/>
        <xdr:cNvSpPr/>
      </xdr:nvSpPr>
      <xdr:spPr>
        <a:xfrm>
          <a:off x="164592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70956</xdr:rowOff>
    </xdr:from>
    <xdr:ext cx="762000" cy="259045"/>
    <xdr:sp macro="" textlink="">
      <xdr:nvSpPr>
        <xdr:cNvPr id="150" name="物件費該当値テキスト"/>
        <xdr:cNvSpPr txBox="1"/>
      </xdr:nvSpPr>
      <xdr:spPr>
        <a:xfrm>
          <a:off x="165989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21771</xdr:rowOff>
    </xdr:from>
    <xdr:to>
      <xdr:col>22</xdr:col>
      <xdr:colOff>615950</xdr:colOff>
      <xdr:row>14</xdr:row>
      <xdr:rowOff>123371</xdr:rowOff>
    </xdr:to>
    <xdr:sp macro="" textlink="">
      <xdr:nvSpPr>
        <xdr:cNvPr id="151" name="円/楕円 150"/>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133548</xdr:rowOff>
    </xdr:from>
    <xdr:ext cx="736600" cy="259045"/>
    <xdr:sp macro="" textlink="">
      <xdr:nvSpPr>
        <xdr:cNvPr id="152" name="テキスト ボックス 151"/>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21771</xdr:rowOff>
    </xdr:from>
    <xdr:to>
      <xdr:col>21</xdr:col>
      <xdr:colOff>412750</xdr:colOff>
      <xdr:row>14</xdr:row>
      <xdr:rowOff>123371</xdr:rowOff>
    </xdr:to>
    <xdr:sp macro="" textlink="">
      <xdr:nvSpPr>
        <xdr:cNvPr id="153" name="円/楕円 152"/>
        <xdr:cNvSpPr/>
      </xdr:nvSpPr>
      <xdr:spPr>
        <a:xfrm>
          <a:off x="14732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133548</xdr:rowOff>
    </xdr:from>
    <xdr:ext cx="762000" cy="259045"/>
    <xdr:sp macro="" textlink="">
      <xdr:nvSpPr>
        <xdr:cNvPr id="154" name="テキスト ボックス 153"/>
        <xdr:cNvSpPr txBox="1"/>
      </xdr:nvSpPr>
      <xdr:spPr>
        <a:xfrm>
          <a:off x="14401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160564</xdr:rowOff>
    </xdr:from>
    <xdr:to>
      <xdr:col>20</xdr:col>
      <xdr:colOff>209550</xdr:colOff>
      <xdr:row>14</xdr:row>
      <xdr:rowOff>90714</xdr:rowOff>
    </xdr:to>
    <xdr:sp macro="" textlink="">
      <xdr:nvSpPr>
        <xdr:cNvPr id="155" name="円/楕円 154"/>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100891</xdr:rowOff>
    </xdr:from>
    <xdr:ext cx="762000" cy="259045"/>
    <xdr:sp macro="" textlink="">
      <xdr:nvSpPr>
        <xdr:cNvPr id="156" name="テキスト ボックス 155"/>
        <xdr:cNvSpPr txBox="1"/>
      </xdr:nvSpPr>
      <xdr:spPr>
        <a:xfrm>
          <a:off x="13512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32657</xdr:rowOff>
    </xdr:from>
    <xdr:to>
      <xdr:col>19</xdr:col>
      <xdr:colOff>6350</xdr:colOff>
      <xdr:row>14</xdr:row>
      <xdr:rowOff>134257</xdr:rowOff>
    </xdr:to>
    <xdr:sp macro="" textlink="">
      <xdr:nvSpPr>
        <xdr:cNvPr id="157" name="円/楕円 156"/>
        <xdr:cNvSpPr/>
      </xdr:nvSpPr>
      <xdr:spPr>
        <a:xfrm>
          <a:off x="12954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144434</xdr:rowOff>
    </xdr:from>
    <xdr:ext cx="762000" cy="259045"/>
    <xdr:sp macro="" textlink="">
      <xdr:nvSpPr>
        <xdr:cNvPr id="158" name="テキスト ボックス 157"/>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○扶助費に係る経常収支比率は類似団体平均を</a:t>
          </a:r>
          <a:r>
            <a:rPr kumimoji="1" lang="en-US" altLang="ja-JP" sz="1100">
              <a:latin typeface="ＭＳ Ｐゴシック"/>
            </a:rPr>
            <a:t>2.4</a:t>
          </a:r>
          <a:r>
            <a:rPr kumimoji="1" lang="ja-JP" altLang="en-US" sz="1100">
              <a:latin typeface="ＭＳ Ｐゴシック"/>
            </a:rPr>
            <a:t>ポイント上回っており、前年度より</a:t>
          </a:r>
          <a:r>
            <a:rPr kumimoji="1" lang="en-US" altLang="ja-JP" sz="1100">
              <a:latin typeface="ＭＳ Ｐゴシック"/>
            </a:rPr>
            <a:t>0.3</a:t>
          </a:r>
          <a:r>
            <a:rPr kumimoji="1" lang="ja-JP" altLang="en-US" sz="1100">
              <a:latin typeface="ＭＳ Ｐゴシック"/>
            </a:rPr>
            <a:t>ポイント悪化している。要因として、少子化対策事業である医療費扶助（外来及び入院　小学</a:t>
          </a:r>
          <a:r>
            <a:rPr kumimoji="1" lang="en-US" altLang="ja-JP" sz="1100">
              <a:latin typeface="ＭＳ Ｐゴシック"/>
            </a:rPr>
            <a:t>1</a:t>
          </a:r>
          <a:r>
            <a:rPr kumimoji="1" lang="ja-JP" altLang="en-US" sz="1100">
              <a:latin typeface="ＭＳ Ｐゴシック"/>
            </a:rPr>
            <a:t>年生～高校</a:t>
          </a:r>
          <a:r>
            <a:rPr kumimoji="1" lang="en-US" altLang="ja-JP" sz="1100">
              <a:latin typeface="ＭＳ Ｐゴシック"/>
            </a:rPr>
            <a:t>3</a:t>
          </a:r>
          <a:r>
            <a:rPr kumimoji="1" lang="ja-JP" altLang="en-US" sz="1100">
              <a:latin typeface="ＭＳ Ｐゴシック"/>
            </a:rPr>
            <a:t>年生まで無料）及び法人立保育園運営費、また障害者自立支援給付事業給付金、障害児通所支援事業給付金などが挙げられるが、これらは町民の生活基盤の安定を図るべく今後も実施をしていく必要がある。ただし、財政状況を把握しながら財政を圧迫しないように努め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3" name="直線コネクタ 17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4" name="テキスト ボックス 173"/>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5" name="直線コネクタ 17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6" name="テキスト ボックス 175"/>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7" name="直線コネクタ 17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8" name="テキスト ボックス 177"/>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9" name="直線コネクタ 17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80" name="テキスト ボックス 179"/>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61</xdr:row>
      <xdr:rowOff>138430</xdr:rowOff>
    </xdr:to>
    <xdr:cxnSp macro="">
      <xdr:nvCxnSpPr>
        <xdr:cNvPr id="184" name="直線コネクタ 183"/>
        <xdr:cNvCxnSpPr/>
      </xdr:nvCxnSpPr>
      <xdr:spPr>
        <a:xfrm flipV="1">
          <a:off x="4826000" y="901954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110507</xdr:rowOff>
    </xdr:from>
    <xdr:ext cx="762000" cy="259045"/>
    <xdr:sp macro="" textlink="">
      <xdr:nvSpPr>
        <xdr:cNvPr id="185"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61</xdr:row>
      <xdr:rowOff>138430</xdr:rowOff>
    </xdr:from>
    <xdr:to>
      <xdr:col>7</xdr:col>
      <xdr:colOff>104775</xdr:colOff>
      <xdr:row>61</xdr:row>
      <xdr:rowOff>138430</xdr:rowOff>
    </xdr:to>
    <xdr:cxnSp macro="">
      <xdr:nvCxnSpPr>
        <xdr:cNvPr id="186" name="直線コネクタ 185"/>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7"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8" name="直線コネクタ 187"/>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35560</xdr:rowOff>
    </xdr:from>
    <xdr:to>
      <xdr:col>7</xdr:col>
      <xdr:colOff>15875</xdr:colOff>
      <xdr:row>60</xdr:row>
      <xdr:rowOff>104140</xdr:rowOff>
    </xdr:to>
    <xdr:cxnSp macro="">
      <xdr:nvCxnSpPr>
        <xdr:cNvPr id="189" name="直線コネクタ 188"/>
        <xdr:cNvCxnSpPr/>
      </xdr:nvCxnSpPr>
      <xdr:spPr>
        <a:xfrm>
          <a:off x="3987800" y="103225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0"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1" name="フローチャート : 判断 190"/>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161290</xdr:rowOff>
    </xdr:from>
    <xdr:to>
      <xdr:col>5</xdr:col>
      <xdr:colOff>549275</xdr:colOff>
      <xdr:row>60</xdr:row>
      <xdr:rowOff>35560</xdr:rowOff>
    </xdr:to>
    <xdr:cxnSp macro="">
      <xdr:nvCxnSpPr>
        <xdr:cNvPr id="192" name="直線コネクタ 191"/>
        <xdr:cNvCxnSpPr/>
      </xdr:nvCxnSpPr>
      <xdr:spPr>
        <a:xfrm>
          <a:off x="3098800" y="10276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167640</xdr:rowOff>
    </xdr:from>
    <xdr:to>
      <xdr:col>5</xdr:col>
      <xdr:colOff>600075</xdr:colOff>
      <xdr:row>57</xdr:row>
      <xdr:rowOff>97790</xdr:rowOff>
    </xdr:to>
    <xdr:sp macro="" textlink="">
      <xdr:nvSpPr>
        <xdr:cNvPr id="193" name="フローチャート : 判断 192"/>
        <xdr:cNvSpPr/>
      </xdr:nvSpPr>
      <xdr:spPr>
        <a:xfrm>
          <a:off x="3937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107967</xdr:rowOff>
    </xdr:from>
    <xdr:ext cx="736600" cy="259045"/>
    <xdr:sp macro="" textlink="">
      <xdr:nvSpPr>
        <xdr:cNvPr id="194" name="テキスト ボックス 193"/>
        <xdr:cNvSpPr txBox="1"/>
      </xdr:nvSpPr>
      <xdr:spPr>
        <a:xfrm>
          <a:off x="3606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69850</xdr:rowOff>
    </xdr:from>
    <xdr:to>
      <xdr:col>4</xdr:col>
      <xdr:colOff>346075</xdr:colOff>
      <xdr:row>59</xdr:row>
      <xdr:rowOff>161290</xdr:rowOff>
    </xdr:to>
    <xdr:cxnSp macro="">
      <xdr:nvCxnSpPr>
        <xdr:cNvPr id="195" name="直線コネクタ 194"/>
        <xdr:cNvCxnSpPr/>
      </xdr:nvCxnSpPr>
      <xdr:spPr>
        <a:xfrm>
          <a:off x="2209800" y="10185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76200</xdr:rowOff>
    </xdr:from>
    <xdr:to>
      <xdr:col>4</xdr:col>
      <xdr:colOff>396875</xdr:colOff>
      <xdr:row>57</xdr:row>
      <xdr:rowOff>6350</xdr:rowOff>
    </xdr:to>
    <xdr:sp macro="" textlink="">
      <xdr:nvSpPr>
        <xdr:cNvPr id="196" name="フローチャート : 判断 195"/>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197" name="テキスト ボックス 196"/>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127000</xdr:rowOff>
    </xdr:from>
    <xdr:to>
      <xdr:col>3</xdr:col>
      <xdr:colOff>142875</xdr:colOff>
      <xdr:row>59</xdr:row>
      <xdr:rowOff>69850</xdr:rowOff>
    </xdr:to>
    <xdr:cxnSp macro="">
      <xdr:nvCxnSpPr>
        <xdr:cNvPr id="198" name="直線コネクタ 197"/>
        <xdr:cNvCxnSpPr/>
      </xdr:nvCxnSpPr>
      <xdr:spPr>
        <a:xfrm>
          <a:off x="1320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110490</xdr:rowOff>
    </xdr:from>
    <xdr:to>
      <xdr:col>3</xdr:col>
      <xdr:colOff>193675</xdr:colOff>
      <xdr:row>56</xdr:row>
      <xdr:rowOff>40640</xdr:rowOff>
    </xdr:to>
    <xdr:sp macro="" textlink="">
      <xdr:nvSpPr>
        <xdr:cNvPr id="199" name="フローチャート : 判断 198"/>
        <xdr:cNvSpPr/>
      </xdr:nvSpPr>
      <xdr:spPr>
        <a:xfrm>
          <a:off x="2159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50817</xdr:rowOff>
    </xdr:from>
    <xdr:ext cx="762000" cy="259045"/>
    <xdr:sp macro="" textlink="">
      <xdr:nvSpPr>
        <xdr:cNvPr id="200" name="テキスト ボックス 199"/>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01" name="フローチャート : 判断 200"/>
        <xdr:cNvSpPr/>
      </xdr:nvSpPr>
      <xdr:spPr>
        <a:xfrm>
          <a:off x="1270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5097</xdr:rowOff>
    </xdr:from>
    <xdr:ext cx="762000" cy="259045"/>
    <xdr:sp macro="" textlink="">
      <xdr:nvSpPr>
        <xdr:cNvPr id="202" name="テキスト ボックス 201"/>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53340</xdr:rowOff>
    </xdr:from>
    <xdr:to>
      <xdr:col>7</xdr:col>
      <xdr:colOff>66675</xdr:colOff>
      <xdr:row>60</xdr:row>
      <xdr:rowOff>154940</xdr:rowOff>
    </xdr:to>
    <xdr:sp macro="" textlink="">
      <xdr:nvSpPr>
        <xdr:cNvPr id="208" name="円/楕円 207"/>
        <xdr:cNvSpPr/>
      </xdr:nvSpPr>
      <xdr:spPr>
        <a:xfrm>
          <a:off x="47752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25417</xdr:rowOff>
    </xdr:from>
    <xdr:ext cx="762000" cy="259045"/>
    <xdr:sp macro="" textlink="">
      <xdr:nvSpPr>
        <xdr:cNvPr id="209" name="扶助費該当値テキスト"/>
        <xdr:cNvSpPr txBox="1"/>
      </xdr:nvSpPr>
      <xdr:spPr>
        <a:xfrm>
          <a:off x="49149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156210</xdr:rowOff>
    </xdr:from>
    <xdr:to>
      <xdr:col>5</xdr:col>
      <xdr:colOff>600075</xdr:colOff>
      <xdr:row>60</xdr:row>
      <xdr:rowOff>86360</xdr:rowOff>
    </xdr:to>
    <xdr:sp macro="" textlink="">
      <xdr:nvSpPr>
        <xdr:cNvPr id="210" name="円/楕円 209"/>
        <xdr:cNvSpPr/>
      </xdr:nvSpPr>
      <xdr:spPr>
        <a:xfrm>
          <a:off x="3937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71137</xdr:rowOff>
    </xdr:from>
    <xdr:ext cx="736600" cy="259045"/>
    <xdr:sp macro="" textlink="">
      <xdr:nvSpPr>
        <xdr:cNvPr id="211" name="テキスト ボックス 210"/>
        <xdr:cNvSpPr txBox="1"/>
      </xdr:nvSpPr>
      <xdr:spPr>
        <a:xfrm>
          <a:off x="3606800" y="1035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110490</xdr:rowOff>
    </xdr:from>
    <xdr:to>
      <xdr:col>4</xdr:col>
      <xdr:colOff>396875</xdr:colOff>
      <xdr:row>60</xdr:row>
      <xdr:rowOff>40640</xdr:rowOff>
    </xdr:to>
    <xdr:sp macro="" textlink="">
      <xdr:nvSpPr>
        <xdr:cNvPr id="212" name="円/楕円 211"/>
        <xdr:cNvSpPr/>
      </xdr:nvSpPr>
      <xdr:spPr>
        <a:xfrm>
          <a:off x="3048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25417</xdr:rowOff>
    </xdr:from>
    <xdr:ext cx="762000" cy="259045"/>
    <xdr:sp macro="" textlink="">
      <xdr:nvSpPr>
        <xdr:cNvPr id="213" name="テキスト ボックス 212"/>
        <xdr:cNvSpPr txBox="1"/>
      </xdr:nvSpPr>
      <xdr:spPr>
        <a:xfrm>
          <a:off x="2717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19050</xdr:rowOff>
    </xdr:from>
    <xdr:to>
      <xdr:col>3</xdr:col>
      <xdr:colOff>193675</xdr:colOff>
      <xdr:row>59</xdr:row>
      <xdr:rowOff>120650</xdr:rowOff>
    </xdr:to>
    <xdr:sp macro="" textlink="">
      <xdr:nvSpPr>
        <xdr:cNvPr id="214" name="円/楕円 213"/>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105427</xdr:rowOff>
    </xdr:from>
    <xdr:ext cx="762000" cy="259045"/>
    <xdr:sp macro="" textlink="">
      <xdr:nvSpPr>
        <xdr:cNvPr id="215" name="テキスト ボックス 214"/>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216" name="円/楕円 215"/>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162577</xdr:rowOff>
    </xdr:from>
    <xdr:ext cx="762000" cy="259045"/>
    <xdr:sp macro="" textlink="">
      <xdr:nvSpPr>
        <xdr:cNvPr id="217" name="テキスト ボックス 216"/>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○類似団体平均と比較すると</a:t>
          </a:r>
          <a:r>
            <a:rPr kumimoji="1" lang="en-US" altLang="ja-JP" sz="1100">
              <a:latin typeface="ＭＳ Ｐゴシック"/>
            </a:rPr>
            <a:t>0.5</a:t>
          </a:r>
          <a:r>
            <a:rPr kumimoji="1" lang="ja-JP" altLang="en-US" sz="1100">
              <a:latin typeface="ＭＳ Ｐゴシック"/>
            </a:rPr>
            <a:t>ポイント下回っており、前年度に比べ</a:t>
          </a:r>
          <a:r>
            <a:rPr kumimoji="1" lang="en-US" altLang="ja-JP" sz="1100">
              <a:latin typeface="ＭＳ Ｐゴシック"/>
            </a:rPr>
            <a:t>0.4</a:t>
          </a:r>
          <a:r>
            <a:rPr kumimoji="1" lang="ja-JP" altLang="en-US" sz="1100">
              <a:latin typeface="ＭＳ Ｐゴシック"/>
            </a:rPr>
            <a:t>ポイント改善しているが繰出金は多額で増加傾向にある。よって、国民健康保険、後期高齢者医療事業、農業集落排水事業、公共下水道事業といった各特別会計は事業の効率化を行うと共に、保険税・使用料等の収入の増加を図り、少しでも繰出金を減額できるように努めたい。</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60</xdr:row>
      <xdr:rowOff>104140</xdr:rowOff>
    </xdr:to>
    <xdr:cxnSp macro="">
      <xdr:nvCxnSpPr>
        <xdr:cNvPr id="245" name="直線コネクタ 244"/>
        <xdr:cNvCxnSpPr/>
      </xdr:nvCxnSpPr>
      <xdr:spPr>
        <a:xfrm flipV="1">
          <a:off x="16510000" y="9232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6"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7" name="直線コネクタ 246"/>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8"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9" name="直線コネクタ 248"/>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56</xdr:row>
      <xdr:rowOff>149860</xdr:rowOff>
    </xdr:to>
    <xdr:cxnSp macro="">
      <xdr:nvCxnSpPr>
        <xdr:cNvPr id="250" name="直線コネクタ 249"/>
        <xdr:cNvCxnSpPr/>
      </xdr:nvCxnSpPr>
      <xdr:spPr>
        <a:xfrm flipV="1">
          <a:off x="15671800" y="9720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78757</xdr:rowOff>
    </xdr:from>
    <xdr:ext cx="762000" cy="259045"/>
    <xdr:sp macro="" textlink="">
      <xdr:nvSpPr>
        <xdr:cNvPr id="251"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2" name="フローチャート : 判断 251"/>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149860</xdr:rowOff>
    </xdr:to>
    <xdr:cxnSp macro="">
      <xdr:nvCxnSpPr>
        <xdr:cNvPr id="253" name="直線コネクタ 252"/>
        <xdr:cNvCxnSpPr/>
      </xdr:nvCxnSpPr>
      <xdr:spPr>
        <a:xfrm>
          <a:off x="14782800" y="96443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4" name="フローチャート : 判断 253"/>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5" name="テキスト ボックス 254"/>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20320</xdr:rowOff>
    </xdr:from>
    <xdr:to>
      <xdr:col>21</xdr:col>
      <xdr:colOff>361950</xdr:colOff>
      <xdr:row>56</xdr:row>
      <xdr:rowOff>43180</xdr:rowOff>
    </xdr:to>
    <xdr:cxnSp macro="">
      <xdr:nvCxnSpPr>
        <xdr:cNvPr id="256" name="直線コネクタ 255"/>
        <xdr:cNvCxnSpPr/>
      </xdr:nvCxnSpPr>
      <xdr:spPr>
        <a:xfrm>
          <a:off x="13893800" y="9621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7" name="フローチャート : 判断 256"/>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58" name="テキスト ボックス 257"/>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56</xdr:row>
      <xdr:rowOff>35560</xdr:rowOff>
    </xdr:to>
    <xdr:cxnSp macro="">
      <xdr:nvCxnSpPr>
        <xdr:cNvPr id="259" name="直線コネクタ 258"/>
        <xdr:cNvCxnSpPr/>
      </xdr:nvCxnSpPr>
      <xdr:spPr>
        <a:xfrm flipV="1">
          <a:off x="13004800" y="9621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0" name="フローチャート : 判断 259"/>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61" name="テキスト ボックス 260"/>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62" name="フローチャート : 判断 261"/>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63" name="テキスト ボックス 262"/>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69" name="円/楕円 268"/>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70"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71" name="円/楕円 270"/>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72" name="テキスト ボックス 271"/>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3" name="円/楕円 272"/>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4" name="テキスト ボックス 273"/>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140970</xdr:rowOff>
    </xdr:from>
    <xdr:to>
      <xdr:col>20</xdr:col>
      <xdr:colOff>209550</xdr:colOff>
      <xdr:row>56</xdr:row>
      <xdr:rowOff>71120</xdr:rowOff>
    </xdr:to>
    <xdr:sp macro="" textlink="">
      <xdr:nvSpPr>
        <xdr:cNvPr id="275" name="円/楕円 274"/>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81297</xdr:rowOff>
    </xdr:from>
    <xdr:ext cx="762000" cy="259045"/>
    <xdr:sp macro="" textlink="">
      <xdr:nvSpPr>
        <xdr:cNvPr id="276" name="テキスト ボックス 275"/>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7" name="円/楕円 276"/>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78" name="テキスト ボックス 27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○類似団体平均と比較すると</a:t>
          </a:r>
          <a:r>
            <a:rPr kumimoji="1" lang="en-US" altLang="ja-JP" sz="1100">
              <a:latin typeface="ＭＳ Ｐゴシック"/>
            </a:rPr>
            <a:t>1.0</a:t>
          </a:r>
          <a:r>
            <a:rPr kumimoji="1" lang="ja-JP" altLang="en-US" sz="1100">
              <a:latin typeface="ＭＳ Ｐゴシック"/>
            </a:rPr>
            <a:t>ポイント下回っているが、前年度に比べ</a:t>
          </a:r>
          <a:r>
            <a:rPr kumimoji="1" lang="en-US" altLang="ja-JP" sz="1100">
              <a:latin typeface="ＭＳ Ｐゴシック"/>
            </a:rPr>
            <a:t>0.3</a:t>
          </a:r>
          <a:r>
            <a:rPr kumimoji="1" lang="ja-JP" altLang="en-US" sz="1100">
              <a:latin typeface="ＭＳ Ｐゴシック"/>
            </a:rPr>
            <a:t>ポイント悪化している。これは町観光協会等補助金（平成</a:t>
          </a:r>
          <a:r>
            <a:rPr kumimoji="1" lang="en-US" altLang="ja-JP" sz="1100">
              <a:latin typeface="ＭＳ Ｐゴシック"/>
            </a:rPr>
            <a:t>24</a:t>
          </a:r>
          <a:r>
            <a:rPr kumimoji="1" lang="ja-JP" altLang="en-US" sz="1100">
              <a:latin typeface="ＭＳ Ｐゴシック"/>
            </a:rPr>
            <a:t>年度に国体のためふるさと祭りがなく、平成</a:t>
          </a:r>
          <a:r>
            <a:rPr kumimoji="1" lang="en-US" altLang="ja-JP" sz="1100">
              <a:latin typeface="ＭＳ Ｐゴシック"/>
            </a:rPr>
            <a:t>25</a:t>
          </a:r>
          <a:r>
            <a:rPr kumimoji="1" lang="ja-JP" altLang="en-US" sz="1100">
              <a:latin typeface="ＭＳ Ｐゴシック"/>
            </a:rPr>
            <a:t>年度に</a:t>
          </a:r>
          <a:r>
            <a:rPr kumimoji="1" lang="en-US" altLang="ja-JP" sz="1100">
              <a:latin typeface="ＭＳ Ｐゴシック"/>
            </a:rPr>
            <a:t>2</a:t>
          </a:r>
          <a:r>
            <a:rPr kumimoji="1" lang="ja-JP" altLang="en-US" sz="1100">
              <a:latin typeface="ＭＳ Ｐゴシック"/>
            </a:rPr>
            <a:t>日間で復活したため）の増加が要因である。しかし、上水道事業補助金が年々減少し、平成</a:t>
          </a:r>
          <a:r>
            <a:rPr kumimoji="1" lang="en-US" altLang="ja-JP" sz="1100">
              <a:latin typeface="ＭＳ Ｐゴシック"/>
            </a:rPr>
            <a:t>27</a:t>
          </a:r>
          <a:r>
            <a:rPr kumimoji="1" lang="ja-JP" altLang="en-US" sz="1100">
              <a:latin typeface="ＭＳ Ｐゴシック"/>
            </a:rPr>
            <a:t>年度にはゼロになるので改善も見込まれる。また、補助費の中でも特に一部事務組合</a:t>
          </a:r>
          <a:r>
            <a:rPr kumimoji="1" lang="en-US" altLang="ja-JP" sz="1100">
              <a:latin typeface="ＭＳ Ｐゴシック"/>
            </a:rPr>
            <a:t>(</a:t>
          </a:r>
          <a:r>
            <a:rPr kumimoji="1" lang="ja-JP" altLang="en-US" sz="1100">
              <a:latin typeface="ＭＳ Ｐゴシック"/>
            </a:rPr>
            <a:t>大垣消防組合、大垣衛生施設組合、西濃環境整備組合など）に対する負担金の割合が大きく影響している。今後は、各種団体等への補助金について明確な交付基準を設けて、不適当な補助金は見直しや廃止を行い、補助費等の抑制に努める。</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35560</xdr:rowOff>
    </xdr:from>
    <xdr:to>
      <xdr:col>24</xdr:col>
      <xdr:colOff>31750</xdr:colOff>
      <xdr:row>40</xdr:row>
      <xdr:rowOff>17272</xdr:rowOff>
    </xdr:to>
    <xdr:cxnSp macro="">
      <xdr:nvCxnSpPr>
        <xdr:cNvPr id="303" name="直線コネクタ 302"/>
        <xdr:cNvCxnSpPr/>
      </xdr:nvCxnSpPr>
      <xdr:spPr>
        <a:xfrm flipV="1">
          <a:off x="16510000" y="58648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4"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5" name="直線コネクタ 304"/>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121937</xdr:rowOff>
    </xdr:from>
    <xdr:ext cx="762000" cy="259045"/>
    <xdr:sp macro="" textlink="">
      <xdr:nvSpPr>
        <xdr:cNvPr id="306"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628650</xdr:colOff>
      <xdr:row>34</xdr:row>
      <xdr:rowOff>35560</xdr:rowOff>
    </xdr:from>
    <xdr:to>
      <xdr:col>24</xdr:col>
      <xdr:colOff>120650</xdr:colOff>
      <xdr:row>34</xdr:row>
      <xdr:rowOff>35560</xdr:rowOff>
    </xdr:to>
    <xdr:cxnSp macro="">
      <xdr:nvCxnSpPr>
        <xdr:cNvPr id="307" name="直線コネクタ 306"/>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10414</xdr:rowOff>
    </xdr:to>
    <xdr:cxnSp macro="">
      <xdr:nvCxnSpPr>
        <xdr:cNvPr id="308" name="直線コネクタ 307"/>
        <xdr:cNvCxnSpPr/>
      </xdr:nvCxnSpPr>
      <xdr:spPr>
        <a:xfrm>
          <a:off x="15671800" y="63403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148861</xdr:rowOff>
    </xdr:from>
    <xdr:ext cx="762000" cy="259045"/>
    <xdr:sp macro="" textlink="">
      <xdr:nvSpPr>
        <xdr:cNvPr id="309" name="補助費等平均値テキスト"/>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10" name="フローチャート : 判断 309"/>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159004</xdr:rowOff>
    </xdr:from>
    <xdr:to>
      <xdr:col>22</xdr:col>
      <xdr:colOff>565150</xdr:colOff>
      <xdr:row>36</xdr:row>
      <xdr:rowOff>168148</xdr:rowOff>
    </xdr:to>
    <xdr:cxnSp macro="">
      <xdr:nvCxnSpPr>
        <xdr:cNvPr id="311" name="直線コネクタ 310"/>
        <xdr:cNvCxnSpPr/>
      </xdr:nvCxnSpPr>
      <xdr:spPr>
        <a:xfrm>
          <a:off x="14782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12" name="フローチャート : 判断 311"/>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13" name="テキスト ボックス 312"/>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36</xdr:row>
      <xdr:rowOff>159004</xdr:rowOff>
    </xdr:to>
    <xdr:cxnSp macro="">
      <xdr:nvCxnSpPr>
        <xdr:cNvPr id="314" name="直線コネクタ 313"/>
        <xdr:cNvCxnSpPr/>
      </xdr:nvCxnSpPr>
      <xdr:spPr>
        <a:xfrm>
          <a:off x="13893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5" name="フローチャート : 判断 314"/>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16" name="テキスト ボックス 315"/>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37</xdr:row>
      <xdr:rowOff>37846</xdr:rowOff>
    </xdr:to>
    <xdr:cxnSp macro="">
      <xdr:nvCxnSpPr>
        <xdr:cNvPr id="317" name="直線コネクタ 316"/>
        <xdr:cNvCxnSpPr/>
      </xdr:nvCxnSpPr>
      <xdr:spPr>
        <a:xfrm flipV="1">
          <a:off x="13004800" y="63174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8" name="フローチャート : 判断 317"/>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19" name="テキスト ボックス 318"/>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27" name="円/楕円 326"/>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147591</xdr:rowOff>
    </xdr:from>
    <xdr:ext cx="762000" cy="259045"/>
    <xdr:sp macro="" textlink="">
      <xdr:nvSpPr>
        <xdr:cNvPr id="328" name="補助費等該当値テキスト"/>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29" name="円/楕円 328"/>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30" name="テキスト ボックス 329"/>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108204</xdr:rowOff>
    </xdr:from>
    <xdr:to>
      <xdr:col>21</xdr:col>
      <xdr:colOff>412750</xdr:colOff>
      <xdr:row>37</xdr:row>
      <xdr:rowOff>38354</xdr:rowOff>
    </xdr:to>
    <xdr:sp macro="" textlink="">
      <xdr:nvSpPr>
        <xdr:cNvPr id="331" name="円/楕円 330"/>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32" name="テキスト ボックス 33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94488</xdr:rowOff>
    </xdr:from>
    <xdr:to>
      <xdr:col>20</xdr:col>
      <xdr:colOff>209550</xdr:colOff>
      <xdr:row>37</xdr:row>
      <xdr:rowOff>24638</xdr:rowOff>
    </xdr:to>
    <xdr:sp macro="" textlink="">
      <xdr:nvSpPr>
        <xdr:cNvPr id="333" name="円/楕円 332"/>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34815</xdr:rowOff>
    </xdr:from>
    <xdr:ext cx="762000" cy="259045"/>
    <xdr:sp macro="" textlink="">
      <xdr:nvSpPr>
        <xdr:cNvPr id="334" name="テキスト ボックス 333"/>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35" name="円/楕円 334"/>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36" name="テキスト ボックス 335"/>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○類似団体平均と比較すると公債費に係る経常収支比率は低くなっているが、前年度より</a:t>
          </a:r>
          <a:r>
            <a:rPr kumimoji="1" lang="en-US" altLang="ja-JP" sz="1100">
              <a:latin typeface="ＭＳ Ｐゴシック"/>
            </a:rPr>
            <a:t>0.1</a:t>
          </a:r>
          <a:r>
            <a:rPr kumimoji="1" lang="ja-JP" altLang="en-US" sz="1100">
              <a:latin typeface="ＭＳ Ｐゴシック"/>
            </a:rPr>
            <a:t>ポイント悪化している。しかし、近年保育園及び小中学校、道の駅等の整備事業が集中したことや臨時財政対策債の元利償還が始まったことにより、平成</a:t>
          </a:r>
          <a:r>
            <a:rPr kumimoji="1" lang="en-US" altLang="ja-JP" sz="1100">
              <a:latin typeface="ＭＳ Ｐゴシック"/>
            </a:rPr>
            <a:t>34</a:t>
          </a:r>
          <a:r>
            <a:rPr kumimoji="1" lang="ja-JP" altLang="en-US" sz="1100">
              <a:latin typeface="ＭＳ Ｐゴシック"/>
            </a:rPr>
            <a:t>年度までは地方債の元利償還金が重い負担となる見込みであるので、地方債残高の推移を見ながら、地方債の新規発行を伴う普通建設事業の抑制に努める。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111760</xdr:rowOff>
    </xdr:from>
    <xdr:to>
      <xdr:col>7</xdr:col>
      <xdr:colOff>15875</xdr:colOff>
      <xdr:row>80</xdr:row>
      <xdr:rowOff>142239</xdr:rowOff>
    </xdr:to>
    <xdr:cxnSp macro="">
      <xdr:nvCxnSpPr>
        <xdr:cNvPr id="364" name="直線コネクタ 363"/>
        <xdr:cNvCxnSpPr/>
      </xdr:nvCxnSpPr>
      <xdr:spPr>
        <a:xfrm flipV="1">
          <a:off x="4826000" y="12456160"/>
          <a:ext cx="0" cy="140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26687</xdr:rowOff>
    </xdr:from>
    <xdr:ext cx="762000" cy="259045"/>
    <xdr:sp macro="" textlink="">
      <xdr:nvSpPr>
        <xdr:cNvPr id="367"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72</xdr:row>
      <xdr:rowOff>111760</xdr:rowOff>
    </xdr:from>
    <xdr:to>
      <xdr:col>7</xdr:col>
      <xdr:colOff>104775</xdr:colOff>
      <xdr:row>72</xdr:row>
      <xdr:rowOff>111760</xdr:rowOff>
    </xdr:to>
    <xdr:cxnSp macro="">
      <xdr:nvCxnSpPr>
        <xdr:cNvPr id="368" name="直線コネクタ 367"/>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146050</xdr:rowOff>
    </xdr:from>
    <xdr:to>
      <xdr:col>7</xdr:col>
      <xdr:colOff>15875</xdr:colOff>
      <xdr:row>75</xdr:row>
      <xdr:rowOff>153670</xdr:rowOff>
    </xdr:to>
    <xdr:cxnSp macro="">
      <xdr:nvCxnSpPr>
        <xdr:cNvPr id="369" name="直線コネクタ 368"/>
        <xdr:cNvCxnSpPr/>
      </xdr:nvCxnSpPr>
      <xdr:spPr>
        <a:xfrm>
          <a:off x="3987800" y="13004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101616</xdr:rowOff>
    </xdr:from>
    <xdr:ext cx="762000" cy="259045"/>
    <xdr:sp macro="" textlink="">
      <xdr:nvSpPr>
        <xdr:cNvPr id="370"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71" name="フローチャート : 判断 370"/>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146050</xdr:rowOff>
    </xdr:from>
    <xdr:to>
      <xdr:col>5</xdr:col>
      <xdr:colOff>549275</xdr:colOff>
      <xdr:row>75</xdr:row>
      <xdr:rowOff>153670</xdr:rowOff>
    </xdr:to>
    <xdr:cxnSp macro="">
      <xdr:nvCxnSpPr>
        <xdr:cNvPr id="372" name="直線コネクタ 371"/>
        <xdr:cNvCxnSpPr/>
      </xdr:nvCxnSpPr>
      <xdr:spPr>
        <a:xfrm flipV="1">
          <a:off x="3098800" y="13004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xdr:rowOff>
    </xdr:from>
    <xdr:to>
      <xdr:col>5</xdr:col>
      <xdr:colOff>600075</xdr:colOff>
      <xdr:row>77</xdr:row>
      <xdr:rowOff>113030</xdr:rowOff>
    </xdr:to>
    <xdr:sp macro="" textlink="">
      <xdr:nvSpPr>
        <xdr:cNvPr id="373" name="フローチャート : 判断 372"/>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97807</xdr:rowOff>
    </xdr:from>
    <xdr:ext cx="736600" cy="259045"/>
    <xdr:sp macro="" textlink="">
      <xdr:nvSpPr>
        <xdr:cNvPr id="374" name="テキスト ボックス 373"/>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153670</xdr:rowOff>
    </xdr:from>
    <xdr:to>
      <xdr:col>4</xdr:col>
      <xdr:colOff>346075</xdr:colOff>
      <xdr:row>76</xdr:row>
      <xdr:rowOff>12700</xdr:rowOff>
    </xdr:to>
    <xdr:cxnSp macro="">
      <xdr:nvCxnSpPr>
        <xdr:cNvPr id="375" name="直線コネクタ 374"/>
        <xdr:cNvCxnSpPr/>
      </xdr:nvCxnSpPr>
      <xdr:spPr>
        <a:xfrm flipV="1">
          <a:off x="2209800" y="13012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76" name="フローチャート : 判断 375"/>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143527</xdr:rowOff>
    </xdr:from>
    <xdr:ext cx="762000" cy="259045"/>
    <xdr:sp macro="" textlink="">
      <xdr:nvSpPr>
        <xdr:cNvPr id="377" name="テキスト ボックス 376"/>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20320</xdr:rowOff>
    </xdr:to>
    <xdr:cxnSp macro="">
      <xdr:nvCxnSpPr>
        <xdr:cNvPr id="378" name="直線コネクタ 377"/>
        <xdr:cNvCxnSpPr/>
      </xdr:nvCxnSpPr>
      <xdr:spPr>
        <a:xfrm flipV="1">
          <a:off x="1320800" y="13042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140970</xdr:rowOff>
    </xdr:from>
    <xdr:to>
      <xdr:col>3</xdr:col>
      <xdr:colOff>193675</xdr:colOff>
      <xdr:row>78</xdr:row>
      <xdr:rowOff>71120</xdr:rowOff>
    </xdr:to>
    <xdr:sp macro="" textlink="">
      <xdr:nvSpPr>
        <xdr:cNvPr id="379" name="フローチャート : 判断 378"/>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80" name="テキスト ボックス 379"/>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125730</xdr:rowOff>
    </xdr:from>
    <xdr:to>
      <xdr:col>1</xdr:col>
      <xdr:colOff>676275</xdr:colOff>
      <xdr:row>78</xdr:row>
      <xdr:rowOff>55880</xdr:rowOff>
    </xdr:to>
    <xdr:sp macro="" textlink="">
      <xdr:nvSpPr>
        <xdr:cNvPr id="381" name="フローチャート : 判断 380"/>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40657</xdr:rowOff>
    </xdr:from>
    <xdr:ext cx="762000" cy="259045"/>
    <xdr:sp macro="" textlink="">
      <xdr:nvSpPr>
        <xdr:cNvPr id="382" name="テキスト ボックス 381"/>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102870</xdr:rowOff>
    </xdr:from>
    <xdr:to>
      <xdr:col>7</xdr:col>
      <xdr:colOff>66675</xdr:colOff>
      <xdr:row>76</xdr:row>
      <xdr:rowOff>33020</xdr:rowOff>
    </xdr:to>
    <xdr:sp macro="" textlink="">
      <xdr:nvSpPr>
        <xdr:cNvPr id="388" name="円/楕円 387"/>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119397</xdr:rowOff>
    </xdr:from>
    <xdr:ext cx="762000" cy="259045"/>
    <xdr:sp macro="" textlink="">
      <xdr:nvSpPr>
        <xdr:cNvPr id="389"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95250</xdr:rowOff>
    </xdr:from>
    <xdr:to>
      <xdr:col>5</xdr:col>
      <xdr:colOff>600075</xdr:colOff>
      <xdr:row>76</xdr:row>
      <xdr:rowOff>25400</xdr:rowOff>
    </xdr:to>
    <xdr:sp macro="" textlink="">
      <xdr:nvSpPr>
        <xdr:cNvPr id="390" name="円/楕円 389"/>
        <xdr:cNvSpPr/>
      </xdr:nvSpPr>
      <xdr:spPr>
        <a:xfrm>
          <a:off x="3937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35577</xdr:rowOff>
    </xdr:from>
    <xdr:ext cx="736600" cy="259045"/>
    <xdr:sp macro="" textlink="">
      <xdr:nvSpPr>
        <xdr:cNvPr id="391" name="テキスト ボックス 390"/>
        <xdr:cNvSpPr txBox="1"/>
      </xdr:nvSpPr>
      <xdr:spPr>
        <a:xfrm>
          <a:off x="3606800" y="1272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102870</xdr:rowOff>
    </xdr:from>
    <xdr:to>
      <xdr:col>4</xdr:col>
      <xdr:colOff>396875</xdr:colOff>
      <xdr:row>76</xdr:row>
      <xdr:rowOff>33020</xdr:rowOff>
    </xdr:to>
    <xdr:sp macro="" textlink="">
      <xdr:nvSpPr>
        <xdr:cNvPr id="392" name="円/楕円 391"/>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43197</xdr:rowOff>
    </xdr:from>
    <xdr:ext cx="762000" cy="259045"/>
    <xdr:sp macro="" textlink="">
      <xdr:nvSpPr>
        <xdr:cNvPr id="393" name="テキスト ボックス 392"/>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133350</xdr:rowOff>
    </xdr:from>
    <xdr:to>
      <xdr:col>3</xdr:col>
      <xdr:colOff>193675</xdr:colOff>
      <xdr:row>76</xdr:row>
      <xdr:rowOff>63500</xdr:rowOff>
    </xdr:to>
    <xdr:sp macro="" textlink="">
      <xdr:nvSpPr>
        <xdr:cNvPr id="394" name="円/楕円 393"/>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73677</xdr:rowOff>
    </xdr:from>
    <xdr:ext cx="762000" cy="259045"/>
    <xdr:sp macro="" textlink="">
      <xdr:nvSpPr>
        <xdr:cNvPr id="395" name="テキスト ボックス 394"/>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140970</xdr:rowOff>
    </xdr:from>
    <xdr:to>
      <xdr:col>1</xdr:col>
      <xdr:colOff>676275</xdr:colOff>
      <xdr:row>76</xdr:row>
      <xdr:rowOff>71120</xdr:rowOff>
    </xdr:to>
    <xdr:sp macro="" textlink="">
      <xdr:nvSpPr>
        <xdr:cNvPr id="396" name="円/楕円 395"/>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81297</xdr:rowOff>
    </xdr:from>
    <xdr:ext cx="762000" cy="259045"/>
    <xdr:sp macro="" textlink="">
      <xdr:nvSpPr>
        <xdr:cNvPr id="397" name="テキスト ボックス 396"/>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○前年度に比べ</a:t>
          </a:r>
          <a:r>
            <a:rPr kumimoji="1" lang="en-US" altLang="ja-JP" sz="1100">
              <a:latin typeface="ＭＳ Ｐゴシック"/>
            </a:rPr>
            <a:t>0.9</a:t>
          </a:r>
          <a:r>
            <a:rPr kumimoji="1" lang="ja-JP" altLang="en-US" sz="1100">
              <a:latin typeface="ＭＳ Ｐゴシック"/>
            </a:rPr>
            <a:t>ポイント改善しており、類似団体平均と比較すると</a:t>
          </a:r>
          <a:r>
            <a:rPr kumimoji="1" lang="en-US" altLang="ja-JP" sz="1100">
              <a:latin typeface="ＭＳ Ｐゴシック"/>
            </a:rPr>
            <a:t>6.5</a:t>
          </a:r>
          <a:r>
            <a:rPr kumimoji="1" lang="ja-JP" altLang="en-US" sz="1100">
              <a:latin typeface="ＭＳ Ｐゴシック"/>
            </a:rPr>
            <a:t>ポイント下回っている。これは人件費に係る経常収支比率が特に低くなっているためで、要因としては適正な定員管理や職員の各種手当の見直し、退職者数より採用を減らすことで職員数を削減したことによるものであ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156718</xdr:rowOff>
    </xdr:to>
    <xdr:cxnSp macro="">
      <xdr:nvCxnSpPr>
        <xdr:cNvPr id="423" name="直線コネクタ 422"/>
        <xdr:cNvCxnSpPr/>
      </xdr:nvCxnSpPr>
      <xdr:spPr>
        <a:xfrm flipV="1">
          <a:off x="16510000" y="1254455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24"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25" name="直線コネクタ 424"/>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26"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27" name="直線コネクタ 426"/>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122428</xdr:rowOff>
    </xdr:from>
    <xdr:to>
      <xdr:col>24</xdr:col>
      <xdr:colOff>31750</xdr:colOff>
      <xdr:row>74</xdr:row>
      <xdr:rowOff>163576</xdr:rowOff>
    </xdr:to>
    <xdr:cxnSp macro="">
      <xdr:nvCxnSpPr>
        <xdr:cNvPr id="428" name="直線コネクタ 427"/>
        <xdr:cNvCxnSpPr/>
      </xdr:nvCxnSpPr>
      <xdr:spPr>
        <a:xfrm flipV="1">
          <a:off x="15671800" y="128097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169435</xdr:rowOff>
    </xdr:from>
    <xdr:ext cx="762000" cy="259045"/>
    <xdr:sp macro="" textlink="">
      <xdr:nvSpPr>
        <xdr:cNvPr id="429" name="公債費以外平均値テキスト"/>
        <xdr:cNvSpPr txBox="1"/>
      </xdr:nvSpPr>
      <xdr:spPr>
        <a:xfrm>
          <a:off x="16598900" y="1302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30" name="フローチャート : 判断 429"/>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94996</xdr:rowOff>
    </xdr:from>
    <xdr:to>
      <xdr:col>22</xdr:col>
      <xdr:colOff>565150</xdr:colOff>
      <xdr:row>74</xdr:row>
      <xdr:rowOff>163576</xdr:rowOff>
    </xdr:to>
    <xdr:cxnSp macro="">
      <xdr:nvCxnSpPr>
        <xdr:cNvPr id="431" name="直線コネクタ 430"/>
        <xdr:cNvCxnSpPr/>
      </xdr:nvCxnSpPr>
      <xdr:spPr>
        <a:xfrm>
          <a:off x="14782800" y="127822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2" name="フローチャート : 判断 431"/>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3" name="テキスト ボックス 432"/>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133858</xdr:rowOff>
    </xdr:from>
    <xdr:to>
      <xdr:col>21</xdr:col>
      <xdr:colOff>361950</xdr:colOff>
      <xdr:row>74</xdr:row>
      <xdr:rowOff>94996</xdr:rowOff>
    </xdr:to>
    <xdr:cxnSp macro="">
      <xdr:nvCxnSpPr>
        <xdr:cNvPr id="434" name="直線コネクタ 433"/>
        <xdr:cNvCxnSpPr/>
      </xdr:nvCxnSpPr>
      <xdr:spPr>
        <a:xfrm>
          <a:off x="13893800" y="1264970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6" name="テキスト ボックス 435"/>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133858</xdr:rowOff>
    </xdr:from>
    <xdr:to>
      <xdr:col>20</xdr:col>
      <xdr:colOff>158750</xdr:colOff>
      <xdr:row>74</xdr:row>
      <xdr:rowOff>168148</xdr:rowOff>
    </xdr:to>
    <xdr:cxnSp macro="">
      <xdr:nvCxnSpPr>
        <xdr:cNvPr id="437" name="直線コネクタ 436"/>
        <xdr:cNvCxnSpPr/>
      </xdr:nvCxnSpPr>
      <xdr:spPr>
        <a:xfrm flipV="1">
          <a:off x="13004800" y="1264970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19050</xdr:rowOff>
    </xdr:from>
    <xdr:to>
      <xdr:col>20</xdr:col>
      <xdr:colOff>209550</xdr:colOff>
      <xdr:row>75</xdr:row>
      <xdr:rowOff>120650</xdr:rowOff>
    </xdr:to>
    <xdr:sp macro="" textlink="">
      <xdr:nvSpPr>
        <xdr:cNvPr id="438" name="フローチャート : 判断 437"/>
        <xdr:cNvSpPr/>
      </xdr:nvSpPr>
      <xdr:spPr>
        <a:xfrm>
          <a:off x="13843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105427</xdr:rowOff>
    </xdr:from>
    <xdr:ext cx="762000" cy="259045"/>
    <xdr:sp macro="" textlink="">
      <xdr:nvSpPr>
        <xdr:cNvPr id="439" name="テキスト ボックス 438"/>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0" name="フローチャート : 判断 439"/>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1" name="テキスト ボックス 440"/>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71628</xdr:rowOff>
    </xdr:from>
    <xdr:to>
      <xdr:col>24</xdr:col>
      <xdr:colOff>82550</xdr:colOff>
      <xdr:row>75</xdr:row>
      <xdr:rowOff>1778</xdr:rowOff>
    </xdr:to>
    <xdr:sp macro="" textlink="">
      <xdr:nvSpPr>
        <xdr:cNvPr id="447" name="円/楕円 446"/>
        <xdr:cNvSpPr/>
      </xdr:nvSpPr>
      <xdr:spPr>
        <a:xfrm>
          <a:off x="164592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88155</xdr:rowOff>
    </xdr:from>
    <xdr:ext cx="762000" cy="259045"/>
    <xdr:sp macro="" textlink="">
      <xdr:nvSpPr>
        <xdr:cNvPr id="448" name="公債費以外該当値テキスト"/>
        <xdr:cNvSpPr txBox="1"/>
      </xdr:nvSpPr>
      <xdr:spPr>
        <a:xfrm>
          <a:off x="16598900" y="126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112776</xdr:rowOff>
    </xdr:from>
    <xdr:to>
      <xdr:col>22</xdr:col>
      <xdr:colOff>615950</xdr:colOff>
      <xdr:row>75</xdr:row>
      <xdr:rowOff>42926</xdr:rowOff>
    </xdr:to>
    <xdr:sp macro="" textlink="">
      <xdr:nvSpPr>
        <xdr:cNvPr id="449" name="円/楕円 448"/>
        <xdr:cNvSpPr/>
      </xdr:nvSpPr>
      <xdr:spPr>
        <a:xfrm>
          <a:off x="15621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53103</xdr:rowOff>
    </xdr:from>
    <xdr:ext cx="736600" cy="259045"/>
    <xdr:sp macro="" textlink="">
      <xdr:nvSpPr>
        <xdr:cNvPr id="450" name="テキスト ボックス 449"/>
        <xdr:cNvSpPr txBox="1"/>
      </xdr:nvSpPr>
      <xdr:spPr>
        <a:xfrm>
          <a:off x="15290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44196</xdr:rowOff>
    </xdr:from>
    <xdr:to>
      <xdr:col>21</xdr:col>
      <xdr:colOff>412750</xdr:colOff>
      <xdr:row>74</xdr:row>
      <xdr:rowOff>145796</xdr:rowOff>
    </xdr:to>
    <xdr:sp macro="" textlink="">
      <xdr:nvSpPr>
        <xdr:cNvPr id="451" name="円/楕円 450"/>
        <xdr:cNvSpPr/>
      </xdr:nvSpPr>
      <xdr:spPr>
        <a:xfrm>
          <a:off x="14732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155973</xdr:rowOff>
    </xdr:from>
    <xdr:ext cx="762000" cy="259045"/>
    <xdr:sp macro="" textlink="">
      <xdr:nvSpPr>
        <xdr:cNvPr id="452" name="テキスト ボックス 451"/>
        <xdr:cNvSpPr txBox="1"/>
      </xdr:nvSpPr>
      <xdr:spPr>
        <a:xfrm>
          <a:off x="14401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83058</xdr:rowOff>
    </xdr:from>
    <xdr:to>
      <xdr:col>20</xdr:col>
      <xdr:colOff>209550</xdr:colOff>
      <xdr:row>74</xdr:row>
      <xdr:rowOff>13208</xdr:rowOff>
    </xdr:to>
    <xdr:sp macro="" textlink="">
      <xdr:nvSpPr>
        <xdr:cNvPr id="453" name="円/楕円 452"/>
        <xdr:cNvSpPr/>
      </xdr:nvSpPr>
      <xdr:spPr>
        <a:xfrm>
          <a:off x="13843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23385</xdr:rowOff>
    </xdr:from>
    <xdr:ext cx="762000" cy="259045"/>
    <xdr:sp macro="" textlink="">
      <xdr:nvSpPr>
        <xdr:cNvPr id="454" name="テキスト ボックス 453"/>
        <xdr:cNvSpPr txBox="1"/>
      </xdr:nvSpPr>
      <xdr:spPr>
        <a:xfrm>
          <a:off x="13512800" y="123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117348</xdr:rowOff>
    </xdr:from>
    <xdr:to>
      <xdr:col>19</xdr:col>
      <xdr:colOff>6350</xdr:colOff>
      <xdr:row>75</xdr:row>
      <xdr:rowOff>47498</xdr:rowOff>
    </xdr:to>
    <xdr:sp macro="" textlink="">
      <xdr:nvSpPr>
        <xdr:cNvPr id="455" name="円/楕円 454"/>
        <xdr:cNvSpPr/>
      </xdr:nvSpPr>
      <xdr:spPr>
        <a:xfrm>
          <a:off x="12954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57675</xdr:rowOff>
    </xdr:from>
    <xdr:ext cx="762000" cy="259045"/>
    <xdr:sp macro="" textlink="">
      <xdr:nvSpPr>
        <xdr:cNvPr id="456" name="テキスト ボックス 455"/>
        <xdr:cNvSpPr txBox="1"/>
      </xdr:nvSpPr>
      <xdr:spPr>
        <a:xfrm>
          <a:off x="12623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岐阜県池田町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51455</xdr:rowOff>
    </xdr:from>
    <xdr:to>
      <xdr:col>4</xdr:col>
      <xdr:colOff>1117600</xdr:colOff>
      <xdr:row>20</xdr:row>
      <xdr:rowOff>84511</xdr:rowOff>
    </xdr:to>
    <xdr:cxnSp macro="">
      <xdr:nvCxnSpPr>
        <xdr:cNvPr id="43" name="直線コネクタ 42"/>
        <xdr:cNvCxnSpPr/>
      </xdr:nvCxnSpPr>
      <xdr:spPr bwMode="auto">
        <a:xfrm flipV="1">
          <a:off x="5651500" y="2327930"/>
          <a:ext cx="0" cy="12332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56588</xdr:rowOff>
    </xdr:from>
    <xdr:ext cx="762000" cy="259045"/>
    <xdr:sp macro="" textlink="">
      <xdr:nvSpPr>
        <xdr:cNvPr id="44" name="人口1人当たり決算額の推移最小値テキスト130"/>
        <xdr:cNvSpPr txBox="1"/>
      </xdr:nvSpPr>
      <xdr:spPr>
        <a:xfrm>
          <a:off x="5740400" y="353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56,442</a:t>
          </a:r>
          <a:endParaRPr kumimoji="1" lang="ja-JP" altLang="en-US" sz="1000" b="1">
            <a:latin typeface="ＭＳ Ｐゴシック"/>
          </a:endParaRPr>
        </a:p>
      </xdr:txBody>
    </xdr:sp>
    <xdr:clientData/>
  </xdr:oneCellAnchor>
  <xdr:twoCellAnchor>
    <xdr:from>
      <xdr:col>4</xdr:col>
      <xdr:colOff>1028700</xdr:colOff>
      <xdr:row>20</xdr:row>
      <xdr:rowOff>84511</xdr:rowOff>
    </xdr:from>
    <xdr:to>
      <xdr:col>5</xdr:col>
      <xdr:colOff>73025</xdr:colOff>
      <xdr:row>20</xdr:row>
      <xdr:rowOff>84511</xdr:rowOff>
    </xdr:to>
    <xdr:cxnSp macro="">
      <xdr:nvCxnSpPr>
        <xdr:cNvPr id="45" name="直線コネクタ 44"/>
        <xdr:cNvCxnSpPr/>
      </xdr:nvCxnSpPr>
      <xdr:spPr bwMode="auto">
        <a:xfrm>
          <a:off x="5562600" y="3561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137832</xdr:rowOff>
    </xdr:from>
    <xdr:ext cx="762000" cy="259045"/>
    <xdr:sp macro="" textlink="">
      <xdr:nvSpPr>
        <xdr:cNvPr id="46" name="人口1人当たり決算額の推移最大値テキスト130"/>
        <xdr:cNvSpPr txBox="1"/>
      </xdr:nvSpPr>
      <xdr:spPr>
        <a:xfrm>
          <a:off x="5740400" y="207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110,388</a:t>
          </a:r>
          <a:endParaRPr kumimoji="1" lang="ja-JP" altLang="en-US" sz="1000" b="1">
            <a:latin typeface="ＭＳ Ｐゴシック"/>
          </a:endParaRPr>
        </a:p>
      </xdr:txBody>
    </xdr:sp>
    <xdr:clientData/>
  </xdr:oneCellAnchor>
  <xdr:twoCellAnchor>
    <xdr:from>
      <xdr:col>4</xdr:col>
      <xdr:colOff>1028700</xdr:colOff>
      <xdr:row>13</xdr:row>
      <xdr:rowOff>51455</xdr:rowOff>
    </xdr:from>
    <xdr:to>
      <xdr:col>5</xdr:col>
      <xdr:colOff>73025</xdr:colOff>
      <xdr:row>13</xdr:row>
      <xdr:rowOff>51455</xdr:rowOff>
    </xdr:to>
    <xdr:cxnSp macro="">
      <xdr:nvCxnSpPr>
        <xdr:cNvPr id="47" name="直線コネクタ 46"/>
        <xdr:cNvCxnSpPr/>
      </xdr:nvCxnSpPr>
      <xdr:spPr bwMode="auto">
        <a:xfrm>
          <a:off x="5562600" y="2327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122550</xdr:rowOff>
    </xdr:from>
    <xdr:to>
      <xdr:col>4</xdr:col>
      <xdr:colOff>1117600</xdr:colOff>
      <xdr:row>19</xdr:row>
      <xdr:rowOff>148336</xdr:rowOff>
    </xdr:to>
    <xdr:cxnSp macro="">
      <xdr:nvCxnSpPr>
        <xdr:cNvPr id="48" name="直線コネクタ 47"/>
        <xdr:cNvCxnSpPr/>
      </xdr:nvCxnSpPr>
      <xdr:spPr bwMode="auto">
        <a:xfrm>
          <a:off x="5003800" y="3427725"/>
          <a:ext cx="647700" cy="25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120601</xdr:rowOff>
    </xdr:from>
    <xdr:ext cx="762000" cy="259045"/>
    <xdr:sp macro="" textlink="">
      <xdr:nvSpPr>
        <xdr:cNvPr id="49" name="人口1人当たり決算額の推移平均値テキスト130"/>
        <xdr:cNvSpPr txBox="1"/>
      </xdr:nvSpPr>
      <xdr:spPr>
        <a:xfrm>
          <a:off x="5740400" y="2911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104074</xdr:rowOff>
    </xdr:from>
    <xdr:to>
      <xdr:col>5</xdr:col>
      <xdr:colOff>34925</xdr:colOff>
      <xdr:row>18</xdr:row>
      <xdr:rowOff>34224</xdr:rowOff>
    </xdr:to>
    <xdr:sp macro="" textlink="">
      <xdr:nvSpPr>
        <xdr:cNvPr id="50" name="フローチャート : 判断 49"/>
        <xdr:cNvSpPr/>
      </xdr:nvSpPr>
      <xdr:spPr bwMode="auto">
        <a:xfrm>
          <a:off x="5600700" y="3066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98775</xdr:rowOff>
    </xdr:from>
    <xdr:to>
      <xdr:col>4</xdr:col>
      <xdr:colOff>469900</xdr:colOff>
      <xdr:row>19</xdr:row>
      <xdr:rowOff>122550</xdr:rowOff>
    </xdr:to>
    <xdr:cxnSp macro="">
      <xdr:nvCxnSpPr>
        <xdr:cNvPr id="51" name="直線コネクタ 50"/>
        <xdr:cNvCxnSpPr/>
      </xdr:nvCxnSpPr>
      <xdr:spPr bwMode="auto">
        <a:xfrm>
          <a:off x="4305300" y="3403950"/>
          <a:ext cx="698500" cy="23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61989</xdr:rowOff>
    </xdr:from>
    <xdr:to>
      <xdr:col>4</xdr:col>
      <xdr:colOff>520700</xdr:colOff>
      <xdr:row>17</xdr:row>
      <xdr:rowOff>163589</xdr:rowOff>
    </xdr:to>
    <xdr:sp macro="" textlink="">
      <xdr:nvSpPr>
        <xdr:cNvPr id="52" name="フローチャート : 判断 51"/>
        <xdr:cNvSpPr/>
      </xdr:nvSpPr>
      <xdr:spPr bwMode="auto">
        <a:xfrm>
          <a:off x="4953000" y="30242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2316</xdr:rowOff>
    </xdr:from>
    <xdr:ext cx="736600" cy="259045"/>
    <xdr:sp macro="" textlink="">
      <xdr:nvSpPr>
        <xdr:cNvPr id="53" name="テキスト ボックス 52"/>
        <xdr:cNvSpPr txBox="1"/>
      </xdr:nvSpPr>
      <xdr:spPr>
        <a:xfrm>
          <a:off x="4622800" y="279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98775</xdr:rowOff>
    </xdr:from>
    <xdr:to>
      <xdr:col>3</xdr:col>
      <xdr:colOff>904875</xdr:colOff>
      <xdr:row>20</xdr:row>
      <xdr:rowOff>21097</xdr:rowOff>
    </xdr:to>
    <xdr:cxnSp macro="">
      <xdr:nvCxnSpPr>
        <xdr:cNvPr id="54" name="直線コネクタ 53"/>
        <xdr:cNvCxnSpPr/>
      </xdr:nvCxnSpPr>
      <xdr:spPr bwMode="auto">
        <a:xfrm flipV="1">
          <a:off x="3606800" y="3403950"/>
          <a:ext cx="698500" cy="9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154846</xdr:rowOff>
    </xdr:from>
    <xdr:to>
      <xdr:col>3</xdr:col>
      <xdr:colOff>955675</xdr:colOff>
      <xdr:row>17</xdr:row>
      <xdr:rowOff>84996</xdr:rowOff>
    </xdr:to>
    <xdr:sp macro="" textlink="">
      <xdr:nvSpPr>
        <xdr:cNvPr id="55" name="フローチャート : 判断 54"/>
        <xdr:cNvSpPr/>
      </xdr:nvSpPr>
      <xdr:spPr bwMode="auto">
        <a:xfrm>
          <a:off x="4254500" y="2945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95173</xdr:rowOff>
    </xdr:from>
    <xdr:ext cx="762000" cy="259045"/>
    <xdr:sp macro="" textlink="">
      <xdr:nvSpPr>
        <xdr:cNvPr id="56" name="テキスト ボックス 55"/>
        <xdr:cNvSpPr txBox="1"/>
      </xdr:nvSpPr>
      <xdr:spPr>
        <a:xfrm>
          <a:off x="3924300" y="271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147490</xdr:rowOff>
    </xdr:from>
    <xdr:to>
      <xdr:col>3</xdr:col>
      <xdr:colOff>206375</xdr:colOff>
      <xdr:row>20</xdr:row>
      <xdr:rowOff>21097</xdr:rowOff>
    </xdr:to>
    <xdr:cxnSp macro="">
      <xdr:nvCxnSpPr>
        <xdr:cNvPr id="57" name="直線コネクタ 56"/>
        <xdr:cNvCxnSpPr/>
      </xdr:nvCxnSpPr>
      <xdr:spPr bwMode="auto">
        <a:xfrm>
          <a:off x="2908300" y="3452665"/>
          <a:ext cx="698500" cy="45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100233</xdr:rowOff>
    </xdr:from>
    <xdr:to>
      <xdr:col>3</xdr:col>
      <xdr:colOff>257175</xdr:colOff>
      <xdr:row>17</xdr:row>
      <xdr:rowOff>30383</xdr:rowOff>
    </xdr:to>
    <xdr:sp macro="" textlink="">
      <xdr:nvSpPr>
        <xdr:cNvPr id="58" name="フローチャート : 判断 57"/>
        <xdr:cNvSpPr/>
      </xdr:nvSpPr>
      <xdr:spPr bwMode="auto">
        <a:xfrm>
          <a:off x="3556000" y="2891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40560</xdr:rowOff>
    </xdr:from>
    <xdr:ext cx="762000" cy="259045"/>
    <xdr:sp macro="" textlink="">
      <xdr:nvSpPr>
        <xdr:cNvPr id="59" name="テキスト ボックス 58"/>
        <xdr:cNvSpPr txBox="1"/>
      </xdr:nvSpPr>
      <xdr:spPr>
        <a:xfrm>
          <a:off x="3225800" y="265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133495</xdr:rowOff>
    </xdr:from>
    <xdr:to>
      <xdr:col>2</xdr:col>
      <xdr:colOff>692150</xdr:colOff>
      <xdr:row>17</xdr:row>
      <xdr:rowOff>63645</xdr:rowOff>
    </xdr:to>
    <xdr:sp macro="" textlink="">
      <xdr:nvSpPr>
        <xdr:cNvPr id="60" name="フローチャート : 判断 59"/>
        <xdr:cNvSpPr/>
      </xdr:nvSpPr>
      <xdr:spPr bwMode="auto">
        <a:xfrm>
          <a:off x="2857500" y="2924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73822</xdr:rowOff>
    </xdr:from>
    <xdr:ext cx="762000" cy="259045"/>
    <xdr:sp macro="" textlink="">
      <xdr:nvSpPr>
        <xdr:cNvPr id="61" name="テキスト ボックス 60"/>
        <xdr:cNvSpPr txBox="1"/>
      </xdr:nvSpPr>
      <xdr:spPr>
        <a:xfrm>
          <a:off x="2527300" y="26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97536</xdr:rowOff>
    </xdr:from>
    <xdr:to>
      <xdr:col>5</xdr:col>
      <xdr:colOff>34925</xdr:colOff>
      <xdr:row>20</xdr:row>
      <xdr:rowOff>27686</xdr:rowOff>
    </xdr:to>
    <xdr:sp macro="" textlink="">
      <xdr:nvSpPr>
        <xdr:cNvPr id="67" name="円/楕円 66"/>
        <xdr:cNvSpPr/>
      </xdr:nvSpPr>
      <xdr:spPr bwMode="auto">
        <a:xfrm>
          <a:off x="5600700" y="3402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6113</xdr:rowOff>
    </xdr:from>
    <xdr:ext cx="762000" cy="259045"/>
    <xdr:sp macro="" textlink="">
      <xdr:nvSpPr>
        <xdr:cNvPr id="68" name="人口1人当たり決算額の推移該当値テキスト130"/>
        <xdr:cNvSpPr txBox="1"/>
      </xdr:nvSpPr>
      <xdr:spPr>
        <a:xfrm>
          <a:off x="5740400" y="331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61,150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71750</xdr:rowOff>
    </xdr:from>
    <xdr:to>
      <xdr:col>4</xdr:col>
      <xdr:colOff>520700</xdr:colOff>
      <xdr:row>20</xdr:row>
      <xdr:rowOff>1900</xdr:rowOff>
    </xdr:to>
    <xdr:sp macro="" textlink="">
      <xdr:nvSpPr>
        <xdr:cNvPr id="69" name="円/楕円 68"/>
        <xdr:cNvSpPr/>
      </xdr:nvSpPr>
      <xdr:spPr bwMode="auto">
        <a:xfrm>
          <a:off x="4953000" y="3376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158127</xdr:rowOff>
    </xdr:from>
    <xdr:ext cx="736600" cy="259045"/>
    <xdr:sp macro="" textlink="">
      <xdr:nvSpPr>
        <xdr:cNvPr id="70" name="テキスト ボックス 69"/>
        <xdr:cNvSpPr txBox="1"/>
      </xdr:nvSpPr>
      <xdr:spPr>
        <a:xfrm>
          <a:off x="4622800" y="3463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62,278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47975</xdr:rowOff>
    </xdr:from>
    <xdr:to>
      <xdr:col>3</xdr:col>
      <xdr:colOff>955675</xdr:colOff>
      <xdr:row>19</xdr:row>
      <xdr:rowOff>149575</xdr:rowOff>
    </xdr:to>
    <xdr:sp macro="" textlink="">
      <xdr:nvSpPr>
        <xdr:cNvPr id="71" name="円/楕円 70"/>
        <xdr:cNvSpPr/>
      </xdr:nvSpPr>
      <xdr:spPr bwMode="auto">
        <a:xfrm>
          <a:off x="4254500" y="3353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134352</xdr:rowOff>
    </xdr:from>
    <xdr:ext cx="762000" cy="259045"/>
    <xdr:sp macro="" textlink="">
      <xdr:nvSpPr>
        <xdr:cNvPr id="72" name="テキスト ボックス 71"/>
        <xdr:cNvSpPr txBox="1"/>
      </xdr:nvSpPr>
      <xdr:spPr>
        <a:xfrm>
          <a:off x="3924300" y="34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63,318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141747</xdr:rowOff>
    </xdr:from>
    <xdr:to>
      <xdr:col>3</xdr:col>
      <xdr:colOff>257175</xdr:colOff>
      <xdr:row>20</xdr:row>
      <xdr:rowOff>71897</xdr:rowOff>
    </xdr:to>
    <xdr:sp macro="" textlink="">
      <xdr:nvSpPr>
        <xdr:cNvPr id="73" name="円/楕円 72"/>
        <xdr:cNvSpPr/>
      </xdr:nvSpPr>
      <xdr:spPr bwMode="auto">
        <a:xfrm>
          <a:off x="3556000" y="3446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56674</xdr:rowOff>
    </xdr:from>
    <xdr:ext cx="762000" cy="259045"/>
    <xdr:sp macro="" textlink="">
      <xdr:nvSpPr>
        <xdr:cNvPr id="74" name="テキスト ボックス 73"/>
        <xdr:cNvSpPr txBox="1"/>
      </xdr:nvSpPr>
      <xdr:spPr>
        <a:xfrm>
          <a:off x="3225800" y="353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59,216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96690</xdr:rowOff>
    </xdr:from>
    <xdr:to>
      <xdr:col>2</xdr:col>
      <xdr:colOff>692150</xdr:colOff>
      <xdr:row>20</xdr:row>
      <xdr:rowOff>26840</xdr:rowOff>
    </xdr:to>
    <xdr:sp macro="" textlink="">
      <xdr:nvSpPr>
        <xdr:cNvPr id="75" name="円/楕円 74"/>
        <xdr:cNvSpPr/>
      </xdr:nvSpPr>
      <xdr:spPr bwMode="auto">
        <a:xfrm>
          <a:off x="2857500" y="3401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11617</xdr:rowOff>
    </xdr:from>
    <xdr:ext cx="762000" cy="259045"/>
    <xdr:sp macro="" textlink="">
      <xdr:nvSpPr>
        <xdr:cNvPr id="76" name="テキスト ボックス 75"/>
        <xdr:cNvSpPr txBox="1"/>
      </xdr:nvSpPr>
      <xdr:spPr>
        <a:xfrm>
          <a:off x="2527300" y="348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124447</xdr:rowOff>
    </xdr:from>
    <xdr:to>
      <xdr:col>4</xdr:col>
      <xdr:colOff>1117600</xdr:colOff>
      <xdr:row>38</xdr:row>
      <xdr:rowOff>29349</xdr:rowOff>
    </xdr:to>
    <xdr:cxnSp macro="">
      <xdr:nvCxnSpPr>
        <xdr:cNvPr id="105" name="直線コネクタ 104"/>
        <xdr:cNvCxnSpPr/>
      </xdr:nvCxnSpPr>
      <xdr:spPr bwMode="auto">
        <a:xfrm flipV="1">
          <a:off x="5651500" y="6048997"/>
          <a:ext cx="0" cy="1447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1426</xdr:rowOff>
    </xdr:from>
    <xdr:ext cx="762000" cy="259045"/>
    <xdr:sp macro="" textlink="">
      <xdr:nvSpPr>
        <xdr:cNvPr id="106" name="人口1人当たり決算額の推移最小値テキスト445"/>
        <xdr:cNvSpPr txBox="1"/>
      </xdr:nvSpPr>
      <xdr:spPr>
        <a:xfrm>
          <a:off x="5740400" y="746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1,563</a:t>
          </a:r>
          <a:endParaRPr kumimoji="1" lang="ja-JP" altLang="en-US" sz="1000" b="1">
            <a:latin typeface="ＭＳ Ｐゴシック"/>
          </a:endParaRPr>
        </a:p>
      </xdr:txBody>
    </xdr:sp>
    <xdr:clientData/>
  </xdr:oneCellAnchor>
  <xdr:twoCellAnchor>
    <xdr:from>
      <xdr:col>4</xdr:col>
      <xdr:colOff>1028700</xdr:colOff>
      <xdr:row>38</xdr:row>
      <xdr:rowOff>29349</xdr:rowOff>
    </xdr:from>
    <xdr:to>
      <xdr:col>5</xdr:col>
      <xdr:colOff>73025</xdr:colOff>
      <xdr:row>38</xdr:row>
      <xdr:rowOff>29349</xdr:rowOff>
    </xdr:to>
    <xdr:cxnSp macro="">
      <xdr:nvCxnSpPr>
        <xdr:cNvPr id="107" name="直線コネクタ 106"/>
        <xdr:cNvCxnSpPr/>
      </xdr:nvCxnSpPr>
      <xdr:spPr bwMode="auto">
        <a:xfrm>
          <a:off x="5562600" y="74969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39374</xdr:rowOff>
    </xdr:from>
    <xdr:ext cx="762000" cy="259045"/>
    <xdr:sp macro="" textlink="">
      <xdr:nvSpPr>
        <xdr:cNvPr id="108" name="人口1人当たり決算額の推移最大値テキスト445"/>
        <xdr:cNvSpPr txBox="1"/>
      </xdr:nvSpPr>
      <xdr:spPr>
        <a:xfrm>
          <a:off x="5740400" y="579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39,567</a:t>
          </a:r>
          <a:endParaRPr kumimoji="1" lang="ja-JP" altLang="en-US" sz="1000" b="1">
            <a:latin typeface="ＭＳ Ｐゴシック"/>
          </a:endParaRPr>
        </a:p>
      </xdr:txBody>
    </xdr:sp>
    <xdr:clientData/>
  </xdr:oneCellAnchor>
  <xdr:twoCellAnchor>
    <xdr:from>
      <xdr:col>4</xdr:col>
      <xdr:colOff>1028700</xdr:colOff>
      <xdr:row>33</xdr:row>
      <xdr:rowOff>124447</xdr:rowOff>
    </xdr:from>
    <xdr:to>
      <xdr:col>5</xdr:col>
      <xdr:colOff>73025</xdr:colOff>
      <xdr:row>33</xdr:row>
      <xdr:rowOff>124447</xdr:rowOff>
    </xdr:to>
    <xdr:cxnSp macro="">
      <xdr:nvCxnSpPr>
        <xdr:cNvPr id="109" name="直線コネクタ 108"/>
        <xdr:cNvCxnSpPr/>
      </xdr:nvCxnSpPr>
      <xdr:spPr bwMode="auto">
        <a:xfrm>
          <a:off x="5562600" y="6048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233299</xdr:rowOff>
    </xdr:from>
    <xdr:to>
      <xdr:col>4</xdr:col>
      <xdr:colOff>1117600</xdr:colOff>
      <xdr:row>36</xdr:row>
      <xdr:rowOff>24130</xdr:rowOff>
    </xdr:to>
    <xdr:cxnSp macro="">
      <xdr:nvCxnSpPr>
        <xdr:cNvPr id="110" name="直線コネクタ 109"/>
        <xdr:cNvCxnSpPr/>
      </xdr:nvCxnSpPr>
      <xdr:spPr bwMode="auto">
        <a:xfrm>
          <a:off x="5003800" y="6843649"/>
          <a:ext cx="647700" cy="133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78515</xdr:rowOff>
    </xdr:from>
    <xdr:ext cx="762000" cy="259045"/>
    <xdr:sp macro="" textlink="">
      <xdr:nvSpPr>
        <xdr:cNvPr id="111" name="人口1人当たり決算額の推移平均値テキスト445"/>
        <xdr:cNvSpPr txBox="1"/>
      </xdr:nvSpPr>
      <xdr:spPr>
        <a:xfrm>
          <a:off x="5740400" y="6688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233438</xdr:rowOff>
    </xdr:from>
    <xdr:to>
      <xdr:col>5</xdr:col>
      <xdr:colOff>34925</xdr:colOff>
      <xdr:row>35</xdr:row>
      <xdr:rowOff>335038</xdr:rowOff>
    </xdr:to>
    <xdr:sp macro="" textlink="">
      <xdr:nvSpPr>
        <xdr:cNvPr id="112" name="フローチャート : 判断 111"/>
        <xdr:cNvSpPr/>
      </xdr:nvSpPr>
      <xdr:spPr bwMode="auto">
        <a:xfrm>
          <a:off x="5600700" y="6843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193408</xdr:rowOff>
    </xdr:from>
    <xdr:to>
      <xdr:col>4</xdr:col>
      <xdr:colOff>469900</xdr:colOff>
      <xdr:row>35</xdr:row>
      <xdr:rowOff>233299</xdr:rowOff>
    </xdr:to>
    <xdr:cxnSp macro="">
      <xdr:nvCxnSpPr>
        <xdr:cNvPr id="113" name="直線コネクタ 112"/>
        <xdr:cNvCxnSpPr/>
      </xdr:nvCxnSpPr>
      <xdr:spPr bwMode="auto">
        <a:xfrm>
          <a:off x="4305300" y="6803758"/>
          <a:ext cx="698500" cy="39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160401</xdr:rowOff>
    </xdr:from>
    <xdr:to>
      <xdr:col>4</xdr:col>
      <xdr:colOff>520700</xdr:colOff>
      <xdr:row>35</xdr:row>
      <xdr:rowOff>262001</xdr:rowOff>
    </xdr:to>
    <xdr:sp macro="" textlink="">
      <xdr:nvSpPr>
        <xdr:cNvPr id="114" name="フローチャート : 判断 113"/>
        <xdr:cNvSpPr/>
      </xdr:nvSpPr>
      <xdr:spPr bwMode="auto">
        <a:xfrm>
          <a:off x="4953000" y="6770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272178</xdr:rowOff>
    </xdr:from>
    <xdr:ext cx="736600" cy="259045"/>
    <xdr:sp macro="" textlink="">
      <xdr:nvSpPr>
        <xdr:cNvPr id="115" name="テキスト ボックス 114"/>
        <xdr:cNvSpPr txBox="1"/>
      </xdr:nvSpPr>
      <xdr:spPr>
        <a:xfrm>
          <a:off x="4622800" y="653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112331</xdr:rowOff>
    </xdr:from>
    <xdr:to>
      <xdr:col>3</xdr:col>
      <xdr:colOff>904875</xdr:colOff>
      <xdr:row>35</xdr:row>
      <xdr:rowOff>193408</xdr:rowOff>
    </xdr:to>
    <xdr:cxnSp macro="">
      <xdr:nvCxnSpPr>
        <xdr:cNvPr id="116" name="直線コネクタ 115"/>
        <xdr:cNvCxnSpPr/>
      </xdr:nvCxnSpPr>
      <xdr:spPr bwMode="auto">
        <a:xfrm>
          <a:off x="3606800" y="6722681"/>
          <a:ext cx="698500" cy="8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58255</xdr:rowOff>
    </xdr:from>
    <xdr:to>
      <xdr:col>3</xdr:col>
      <xdr:colOff>955675</xdr:colOff>
      <xdr:row>35</xdr:row>
      <xdr:rowOff>159855</xdr:rowOff>
    </xdr:to>
    <xdr:sp macro="" textlink="">
      <xdr:nvSpPr>
        <xdr:cNvPr id="117" name="フローチャート : 判断 116"/>
        <xdr:cNvSpPr/>
      </xdr:nvSpPr>
      <xdr:spPr bwMode="auto">
        <a:xfrm>
          <a:off x="4254500" y="6668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170032</xdr:rowOff>
    </xdr:from>
    <xdr:ext cx="762000" cy="259045"/>
    <xdr:sp macro="" textlink="">
      <xdr:nvSpPr>
        <xdr:cNvPr id="118" name="テキスト ボックス 117"/>
        <xdr:cNvSpPr txBox="1"/>
      </xdr:nvSpPr>
      <xdr:spPr>
        <a:xfrm>
          <a:off x="3924300" y="64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15291</xdr:rowOff>
    </xdr:from>
    <xdr:to>
      <xdr:col>3</xdr:col>
      <xdr:colOff>206375</xdr:colOff>
      <xdr:row>35</xdr:row>
      <xdr:rowOff>112331</xdr:rowOff>
    </xdr:to>
    <xdr:cxnSp macro="">
      <xdr:nvCxnSpPr>
        <xdr:cNvPr id="119" name="直線コネクタ 118"/>
        <xdr:cNvCxnSpPr/>
      </xdr:nvCxnSpPr>
      <xdr:spPr bwMode="auto">
        <a:xfrm>
          <a:off x="2908300" y="6625641"/>
          <a:ext cx="698500" cy="97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329527</xdr:rowOff>
    </xdr:from>
    <xdr:to>
      <xdr:col>3</xdr:col>
      <xdr:colOff>257175</xdr:colOff>
      <xdr:row>35</xdr:row>
      <xdr:rowOff>88227</xdr:rowOff>
    </xdr:to>
    <xdr:sp macro="" textlink="">
      <xdr:nvSpPr>
        <xdr:cNvPr id="120" name="フローチャート : 判断 119"/>
        <xdr:cNvSpPr/>
      </xdr:nvSpPr>
      <xdr:spPr bwMode="auto">
        <a:xfrm>
          <a:off x="3556000" y="659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98404</xdr:rowOff>
    </xdr:from>
    <xdr:ext cx="762000" cy="259045"/>
    <xdr:sp macro="" textlink="">
      <xdr:nvSpPr>
        <xdr:cNvPr id="121" name="テキスト ボックス 120"/>
        <xdr:cNvSpPr txBox="1"/>
      </xdr:nvSpPr>
      <xdr:spPr>
        <a:xfrm>
          <a:off x="3225800" y="636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24422</xdr:rowOff>
    </xdr:from>
    <xdr:to>
      <xdr:col>2</xdr:col>
      <xdr:colOff>692150</xdr:colOff>
      <xdr:row>35</xdr:row>
      <xdr:rowOff>126022</xdr:rowOff>
    </xdr:to>
    <xdr:sp macro="" textlink="">
      <xdr:nvSpPr>
        <xdr:cNvPr id="122" name="フローチャート : 判断 121"/>
        <xdr:cNvSpPr/>
      </xdr:nvSpPr>
      <xdr:spPr bwMode="auto">
        <a:xfrm>
          <a:off x="2857500" y="66347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110799</xdr:rowOff>
    </xdr:from>
    <xdr:ext cx="762000" cy="259045"/>
    <xdr:sp macro="" textlink="">
      <xdr:nvSpPr>
        <xdr:cNvPr id="123" name="テキスト ボックス 122"/>
        <xdr:cNvSpPr txBox="1"/>
      </xdr:nvSpPr>
      <xdr:spPr>
        <a:xfrm>
          <a:off x="2527300" y="672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316230</xdr:rowOff>
    </xdr:from>
    <xdr:to>
      <xdr:col>5</xdr:col>
      <xdr:colOff>34925</xdr:colOff>
      <xdr:row>36</xdr:row>
      <xdr:rowOff>74930</xdr:rowOff>
    </xdr:to>
    <xdr:sp macro="" textlink="">
      <xdr:nvSpPr>
        <xdr:cNvPr id="129" name="円/楕円 128"/>
        <xdr:cNvSpPr/>
      </xdr:nvSpPr>
      <xdr:spPr bwMode="auto">
        <a:xfrm>
          <a:off x="5600700" y="6926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288307</xdr:rowOff>
    </xdr:from>
    <xdr:ext cx="762000" cy="259045"/>
    <xdr:sp macro="" textlink="">
      <xdr:nvSpPr>
        <xdr:cNvPr id="130" name="人口1人当たり決算額の推移該当値テキスト445"/>
        <xdr:cNvSpPr txBox="1"/>
      </xdr:nvSpPr>
      <xdr:spPr>
        <a:xfrm>
          <a:off x="57404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182499</xdr:rowOff>
    </xdr:from>
    <xdr:to>
      <xdr:col>4</xdr:col>
      <xdr:colOff>520700</xdr:colOff>
      <xdr:row>35</xdr:row>
      <xdr:rowOff>284099</xdr:rowOff>
    </xdr:to>
    <xdr:sp macro="" textlink="">
      <xdr:nvSpPr>
        <xdr:cNvPr id="131" name="円/楕円 130"/>
        <xdr:cNvSpPr/>
      </xdr:nvSpPr>
      <xdr:spPr bwMode="auto">
        <a:xfrm>
          <a:off x="4953000" y="6792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268876</xdr:rowOff>
    </xdr:from>
    <xdr:ext cx="736600" cy="259045"/>
    <xdr:sp macro="" textlink="">
      <xdr:nvSpPr>
        <xdr:cNvPr id="132" name="テキスト ボックス 131"/>
        <xdr:cNvSpPr txBox="1"/>
      </xdr:nvSpPr>
      <xdr:spPr>
        <a:xfrm>
          <a:off x="4622800" y="687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18,710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142608</xdr:rowOff>
    </xdr:from>
    <xdr:to>
      <xdr:col>3</xdr:col>
      <xdr:colOff>955675</xdr:colOff>
      <xdr:row>35</xdr:row>
      <xdr:rowOff>244208</xdr:rowOff>
    </xdr:to>
    <xdr:sp macro="" textlink="">
      <xdr:nvSpPr>
        <xdr:cNvPr id="133" name="円/楕円 132"/>
        <xdr:cNvSpPr/>
      </xdr:nvSpPr>
      <xdr:spPr bwMode="auto">
        <a:xfrm>
          <a:off x="4254500" y="6752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228985</xdr:rowOff>
    </xdr:from>
    <xdr:ext cx="762000" cy="259045"/>
    <xdr:sp macro="" textlink="">
      <xdr:nvSpPr>
        <xdr:cNvPr id="134" name="テキスト ボックス 133"/>
        <xdr:cNvSpPr txBox="1"/>
      </xdr:nvSpPr>
      <xdr:spPr>
        <a:xfrm>
          <a:off x="3924300" y="6839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19,757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61531</xdr:rowOff>
    </xdr:from>
    <xdr:to>
      <xdr:col>3</xdr:col>
      <xdr:colOff>257175</xdr:colOff>
      <xdr:row>35</xdr:row>
      <xdr:rowOff>163131</xdr:rowOff>
    </xdr:to>
    <xdr:sp macro="" textlink="">
      <xdr:nvSpPr>
        <xdr:cNvPr id="135" name="円/楕円 134"/>
        <xdr:cNvSpPr/>
      </xdr:nvSpPr>
      <xdr:spPr bwMode="auto">
        <a:xfrm>
          <a:off x="3556000" y="6671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147908</xdr:rowOff>
    </xdr:from>
    <xdr:ext cx="762000" cy="259045"/>
    <xdr:sp macro="" textlink="">
      <xdr:nvSpPr>
        <xdr:cNvPr id="136" name="テキスト ボックス 135"/>
        <xdr:cNvSpPr txBox="1"/>
      </xdr:nvSpPr>
      <xdr:spPr>
        <a:xfrm>
          <a:off x="3225800" y="675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21,885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307391</xdr:rowOff>
    </xdr:from>
    <xdr:to>
      <xdr:col>2</xdr:col>
      <xdr:colOff>692150</xdr:colOff>
      <xdr:row>35</xdr:row>
      <xdr:rowOff>66091</xdr:rowOff>
    </xdr:to>
    <xdr:sp macro="" textlink="">
      <xdr:nvSpPr>
        <xdr:cNvPr id="137" name="円/楕円 136"/>
        <xdr:cNvSpPr/>
      </xdr:nvSpPr>
      <xdr:spPr bwMode="auto">
        <a:xfrm>
          <a:off x="2857500" y="6574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76268</xdr:rowOff>
    </xdr:from>
    <xdr:ext cx="762000" cy="259045"/>
    <xdr:sp macro="" textlink="">
      <xdr:nvSpPr>
        <xdr:cNvPr id="138" name="テキスト ボックス 137"/>
        <xdr:cNvSpPr txBox="1"/>
      </xdr:nvSpPr>
      <xdr:spPr>
        <a:xfrm>
          <a:off x="2527300" y="634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a:t>
          </a:r>
          <a:r>
            <a:rPr kumimoji="1" lang="ja-JP" altLang="en-US" sz="1150">
              <a:latin typeface="ＭＳ ゴシック" pitchFamily="49" charset="-128"/>
              <a:ea typeface="ＭＳ ゴシック" pitchFamily="49" charset="-128"/>
            </a:rPr>
            <a:t>○平成</a:t>
          </a:r>
          <a:r>
            <a:rPr kumimoji="1" lang="en-US" altLang="ja-JP" sz="1150">
              <a:latin typeface="ＭＳ ゴシック" pitchFamily="49" charset="-128"/>
              <a:ea typeface="ＭＳ ゴシック" pitchFamily="49" charset="-128"/>
            </a:rPr>
            <a:t>25</a:t>
          </a:r>
          <a:r>
            <a:rPr kumimoji="1" lang="ja-JP" altLang="en-US" sz="1150">
              <a:latin typeface="ＭＳ ゴシック" pitchFamily="49" charset="-128"/>
              <a:ea typeface="ＭＳ ゴシック" pitchFamily="49" charset="-128"/>
            </a:rPr>
            <a:t>年度の財政調整基金残高に対する標準財政規模比は</a:t>
          </a:r>
          <a:r>
            <a:rPr kumimoji="1" lang="en-US" altLang="ja-JP" sz="1150">
              <a:latin typeface="ＭＳ ゴシック" pitchFamily="49" charset="-128"/>
              <a:ea typeface="ＭＳ ゴシック" pitchFamily="49" charset="-128"/>
            </a:rPr>
            <a:t>33.93%</a:t>
          </a:r>
          <a:r>
            <a:rPr kumimoji="1" lang="ja-JP" altLang="en-US" sz="1150">
              <a:latin typeface="ＭＳ ゴシック" pitchFamily="49" charset="-128"/>
              <a:ea typeface="ＭＳ ゴシック" pitchFamily="49" charset="-128"/>
            </a:rPr>
            <a:t>で例年並みの数値である。これは平成</a:t>
          </a:r>
          <a:r>
            <a:rPr kumimoji="1" lang="en-US" altLang="ja-JP" sz="1150">
              <a:latin typeface="ＭＳ ゴシック" pitchFamily="49" charset="-128"/>
              <a:ea typeface="ＭＳ ゴシック" pitchFamily="49" charset="-128"/>
            </a:rPr>
            <a:t>20</a:t>
          </a:r>
          <a:r>
            <a:rPr kumimoji="1" lang="ja-JP" altLang="en-US" sz="1150">
              <a:latin typeface="ＭＳ ゴシック" pitchFamily="49" charset="-128"/>
              <a:ea typeface="ＭＳ ゴシック" pitchFamily="49" charset="-128"/>
            </a:rPr>
            <a:t>年度財政調整基金残高が約</a:t>
          </a:r>
          <a:r>
            <a:rPr kumimoji="1" lang="en-US" altLang="ja-JP" sz="1150">
              <a:latin typeface="ＭＳ ゴシック" pitchFamily="49" charset="-128"/>
              <a:ea typeface="ＭＳ ゴシック" pitchFamily="49" charset="-128"/>
            </a:rPr>
            <a:t>15</a:t>
          </a:r>
          <a:r>
            <a:rPr kumimoji="1" lang="ja-JP" altLang="en-US" sz="1150">
              <a:latin typeface="ＭＳ ゴシック" pitchFamily="49" charset="-128"/>
              <a:ea typeface="ＭＳ ゴシック" pitchFamily="49" charset="-128"/>
            </a:rPr>
            <a:t>億</a:t>
          </a:r>
          <a:r>
            <a:rPr kumimoji="1" lang="en-US" altLang="ja-JP" sz="1150">
              <a:latin typeface="ＭＳ ゴシック" pitchFamily="49" charset="-128"/>
              <a:ea typeface="ＭＳ ゴシック" pitchFamily="49" charset="-128"/>
            </a:rPr>
            <a:t>7</a:t>
          </a:r>
          <a:r>
            <a:rPr kumimoji="1" lang="ja-JP" altLang="en-US" sz="1150">
              <a:latin typeface="ＭＳ ゴシック" pitchFamily="49" charset="-128"/>
              <a:ea typeface="ＭＳ ゴシック" pitchFamily="49" charset="-128"/>
            </a:rPr>
            <a:t>千</a:t>
          </a:r>
          <a:r>
            <a:rPr kumimoji="1" lang="en-US" altLang="ja-JP" sz="1150">
              <a:latin typeface="ＭＳ ゴシック" pitchFamily="49" charset="-128"/>
              <a:ea typeface="ＭＳ ゴシック" pitchFamily="49" charset="-128"/>
            </a:rPr>
            <a:t>7</a:t>
          </a:r>
          <a:r>
            <a:rPr kumimoji="1" lang="ja-JP" altLang="en-US" sz="1150">
              <a:latin typeface="ＭＳ ゴシック" pitchFamily="49" charset="-128"/>
              <a:ea typeface="ＭＳ ゴシック" pitchFamily="49" charset="-128"/>
            </a:rPr>
            <a:t>百万円だったのが平成</a:t>
          </a:r>
          <a:r>
            <a:rPr kumimoji="1" lang="en-US" altLang="ja-JP" sz="1150">
              <a:latin typeface="ＭＳ ゴシック" pitchFamily="49" charset="-128"/>
              <a:ea typeface="ＭＳ ゴシック" pitchFamily="49" charset="-128"/>
            </a:rPr>
            <a:t>25</a:t>
          </a:r>
          <a:r>
            <a:rPr kumimoji="1" lang="ja-JP" altLang="en-US" sz="1150">
              <a:latin typeface="ＭＳ ゴシック" pitchFamily="49" charset="-128"/>
              <a:ea typeface="ＭＳ ゴシック" pitchFamily="49" charset="-128"/>
            </a:rPr>
            <a:t>年度は約</a:t>
          </a:r>
          <a:r>
            <a:rPr kumimoji="1" lang="en-US" altLang="ja-JP" sz="1150">
              <a:latin typeface="ＭＳ ゴシック" pitchFamily="49" charset="-128"/>
              <a:ea typeface="ＭＳ ゴシック" pitchFamily="49" charset="-128"/>
            </a:rPr>
            <a:t>18</a:t>
          </a:r>
          <a:r>
            <a:rPr kumimoji="1" lang="ja-JP" altLang="en-US" sz="1150">
              <a:latin typeface="ＭＳ ゴシック" pitchFamily="49" charset="-128"/>
              <a:ea typeface="ＭＳ ゴシック" pitchFamily="49" charset="-128"/>
            </a:rPr>
            <a:t>億</a:t>
          </a:r>
          <a:r>
            <a:rPr kumimoji="1" lang="en-US" altLang="ja-JP" sz="1150">
              <a:latin typeface="ＭＳ ゴシック" pitchFamily="49" charset="-128"/>
              <a:ea typeface="ＭＳ ゴシック" pitchFamily="49" charset="-128"/>
            </a:rPr>
            <a:t>7</a:t>
          </a:r>
          <a:r>
            <a:rPr kumimoji="1" lang="ja-JP" altLang="en-US" sz="1150">
              <a:latin typeface="ＭＳ ゴシック" pitchFamily="49" charset="-128"/>
              <a:ea typeface="ＭＳ ゴシック" pitchFamily="49" charset="-128"/>
            </a:rPr>
            <a:t>百万円と年々増やしていったのが要因である。これからも大きな事業でもない限り極力取り崩しをやめ、</a:t>
          </a:r>
          <a:r>
            <a:rPr kumimoji="1" lang="en-US" altLang="ja-JP" sz="1150">
              <a:latin typeface="ＭＳ ゴシック" pitchFamily="49" charset="-128"/>
              <a:ea typeface="ＭＳ ゴシック" pitchFamily="49" charset="-128"/>
            </a:rPr>
            <a:t>15</a:t>
          </a:r>
          <a:r>
            <a:rPr kumimoji="1" lang="ja-JP" altLang="en-US" sz="1150">
              <a:latin typeface="ＭＳ ゴシック" pitchFamily="49" charset="-128"/>
              <a:ea typeface="ＭＳ ゴシック" pitchFamily="49" charset="-128"/>
            </a:rPr>
            <a:t>億円を下回らないように努める。</a:t>
          </a:r>
        </a:p>
        <a:p>
          <a:r>
            <a:rPr kumimoji="1" lang="ja-JP" altLang="en-US" sz="1150">
              <a:latin typeface="ＭＳ ゴシック" pitchFamily="49" charset="-128"/>
              <a:ea typeface="ＭＳ ゴシック" pitchFamily="49" charset="-128"/>
            </a:rPr>
            <a:t>　実質収支も平成</a:t>
          </a:r>
          <a:r>
            <a:rPr kumimoji="1" lang="en-US" altLang="ja-JP" sz="1150">
              <a:latin typeface="ＭＳ ゴシック" pitchFamily="49" charset="-128"/>
              <a:ea typeface="ＭＳ ゴシック" pitchFamily="49" charset="-128"/>
            </a:rPr>
            <a:t>25</a:t>
          </a:r>
          <a:r>
            <a:rPr kumimoji="1" lang="ja-JP" altLang="en-US" sz="1150">
              <a:latin typeface="ＭＳ ゴシック" pitchFamily="49" charset="-128"/>
              <a:ea typeface="ＭＳ ゴシック" pitchFamily="49" charset="-128"/>
            </a:rPr>
            <a:t>年度は地域の元気臨時交付金で</a:t>
          </a:r>
          <a:r>
            <a:rPr kumimoji="1" lang="en-US" altLang="ja-JP" sz="1150">
              <a:latin typeface="ＭＳ ゴシック" pitchFamily="49" charset="-128"/>
              <a:ea typeface="ＭＳ ゴシック" pitchFamily="49" charset="-128"/>
            </a:rPr>
            <a:t>3</a:t>
          </a:r>
          <a:r>
            <a:rPr kumimoji="1" lang="ja-JP" altLang="en-US" sz="1150">
              <a:latin typeface="ＭＳ ゴシック" pitchFamily="49" charset="-128"/>
              <a:ea typeface="ＭＳ ゴシック" pitchFamily="49" charset="-128"/>
            </a:rPr>
            <a:t>億</a:t>
          </a:r>
          <a:r>
            <a:rPr kumimoji="1" lang="en-US" altLang="ja-JP" sz="1150">
              <a:latin typeface="ＭＳ ゴシック" pitchFamily="49" charset="-128"/>
              <a:ea typeface="ＭＳ ゴシック" pitchFamily="49" charset="-128"/>
            </a:rPr>
            <a:t>1</a:t>
          </a:r>
          <a:r>
            <a:rPr kumimoji="1" lang="ja-JP" altLang="en-US" sz="1150">
              <a:latin typeface="ＭＳ ゴシック" pitchFamily="49" charset="-128"/>
              <a:ea typeface="ＭＳ ゴシック" pitchFamily="49" charset="-128"/>
            </a:rPr>
            <a:t>千</a:t>
          </a:r>
          <a:r>
            <a:rPr kumimoji="1" lang="en-US" altLang="ja-JP" sz="1150">
              <a:latin typeface="ＭＳ ゴシック" pitchFamily="49" charset="-128"/>
              <a:ea typeface="ＭＳ ゴシック" pitchFamily="49" charset="-128"/>
            </a:rPr>
            <a:t>2</a:t>
          </a:r>
          <a:r>
            <a:rPr kumimoji="1" lang="ja-JP" altLang="en-US" sz="1150">
              <a:latin typeface="ＭＳ ゴシック" pitchFamily="49" charset="-128"/>
              <a:ea typeface="ＭＳ ゴシック" pitchFamily="49" charset="-128"/>
            </a:rPr>
            <a:t>百万円あったため実質収支が増えたが、例年どおり予算があれば執行するのではなく、次年度の財源となる繰越金を増やそうと極力執行を押さえ、</a:t>
          </a:r>
          <a:r>
            <a:rPr kumimoji="1" lang="en-US" altLang="ja-JP" sz="1150">
              <a:latin typeface="ＭＳ ゴシック" pitchFamily="49" charset="-128"/>
              <a:ea typeface="ＭＳ ゴシック" pitchFamily="49" charset="-128"/>
            </a:rPr>
            <a:t>3</a:t>
          </a:r>
          <a:r>
            <a:rPr kumimoji="1" lang="ja-JP" altLang="en-US" sz="1150">
              <a:latin typeface="ＭＳ ゴシック" pitchFamily="49" charset="-128"/>
              <a:ea typeface="ＭＳ ゴシック" pitchFamily="49" charset="-128"/>
            </a:rPr>
            <a:t>～</a:t>
          </a:r>
          <a:r>
            <a:rPr kumimoji="1" lang="en-US" altLang="ja-JP" sz="1150">
              <a:latin typeface="ＭＳ ゴシック" pitchFamily="49" charset="-128"/>
              <a:ea typeface="ＭＳ ゴシック" pitchFamily="49" charset="-128"/>
            </a:rPr>
            <a:t>5</a:t>
          </a:r>
          <a:r>
            <a:rPr kumimoji="1" lang="ja-JP" altLang="en-US" sz="1150">
              <a:latin typeface="ＭＳ ゴシック" pitchFamily="49" charset="-128"/>
              <a:ea typeface="ＭＳ ゴシック" pitchFamily="49" charset="-128"/>
            </a:rPr>
            <a:t>億円の実質収支になるように努めていく。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年度から一般会計及び全ての会計において実質収支額が黒字であるため比率はないが、引き続き財源の確保や経常経費の削減などに努める。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年度以降減少している。平成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378</a:t>
          </a:r>
          <a:r>
            <a:rPr kumimoji="1" lang="ja-JP" altLang="en-US" sz="1400">
              <a:latin typeface="ＭＳ ゴシック" pitchFamily="49" charset="-128"/>
              <a:ea typeface="ＭＳ ゴシック" pitchFamily="49" charset="-128"/>
            </a:rPr>
            <a:t>百万円と前年度と比べ</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百万円減少した。しかし、元利償還金は近年</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億円台で推移しており、保育園及び小中学校、道の駅等の整備事業が集中したことや臨時財政対策債の元利償還が始まったことにより、平成</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年度までは地方債の元利償還金が重い負担となる見込みである。しかし事業費補正等基準財政需要額に算入された公債費も増加しているので、差し引きで実質公債費比率の分子は大きく伸びない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年々減少傾向であるが、これは上水道事業債、農業集落排水事業債の償還により公営企業債等繰入見込額が減少しているのが一つの要因である。そして大垣衛生施設組合、西濃環境整備組合といった一部事務組合の起債の償還が進んだために組合等負担等見込額が減少しているのも要因である。</a:t>
          </a:r>
        </a:p>
        <a:p>
          <a:r>
            <a:rPr kumimoji="1" lang="ja-JP" altLang="en-US" sz="1400">
              <a:latin typeface="ＭＳ ゴシック" pitchFamily="49" charset="-128"/>
              <a:ea typeface="ＭＳ ゴシック" pitchFamily="49" charset="-128"/>
            </a:rPr>
            <a:t>　また、控除する充当可能財源等である充当可能基金、特に財政調整基金が増えていることと交付税算入率</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％の臨時財政対策債の元利償還が毎年度発生していることなどにより、基準財政需要額算入見込額が増加していることが大きな要因である。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8980101</v>
      </c>
      <c r="BO4" s="349"/>
      <c r="BP4" s="349"/>
      <c r="BQ4" s="349"/>
      <c r="BR4" s="349"/>
      <c r="BS4" s="349"/>
      <c r="BT4" s="349"/>
      <c r="BU4" s="350"/>
      <c r="BV4" s="348">
        <v>8112073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11</v>
      </c>
      <c r="CU4" s="355"/>
      <c r="CV4" s="355"/>
      <c r="CW4" s="355"/>
      <c r="CX4" s="355"/>
      <c r="CY4" s="355"/>
      <c r="CZ4" s="355"/>
      <c r="DA4" s="356"/>
      <c r="DB4" s="354">
        <v>6.8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8387091</v>
      </c>
      <c r="BO5" s="386"/>
      <c r="BP5" s="386"/>
      <c r="BQ5" s="386"/>
      <c r="BR5" s="386"/>
      <c r="BS5" s="386"/>
      <c r="BT5" s="386"/>
      <c r="BU5" s="387"/>
      <c r="BV5" s="385">
        <v>7697648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76.5</v>
      </c>
      <c r="CU5" s="383"/>
      <c r="CV5" s="383"/>
      <c r="CW5" s="383"/>
      <c r="CX5" s="383"/>
      <c r="CY5" s="383"/>
      <c r="CZ5" s="383"/>
      <c r="DA5" s="384"/>
      <c r="DB5" s="382">
        <v>77.3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593010</v>
      </c>
      <c r="BO6" s="386"/>
      <c r="BP6" s="386"/>
      <c r="BQ6" s="386"/>
      <c r="BR6" s="386"/>
      <c r="BS6" s="386"/>
      <c r="BT6" s="386"/>
      <c r="BU6" s="387"/>
      <c r="BV6" s="385">
        <v>414425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83.8</v>
      </c>
      <c r="CU6" s="423"/>
      <c r="CV6" s="423"/>
      <c r="CW6" s="423"/>
      <c r="CX6" s="423"/>
      <c r="CY6" s="423"/>
      <c r="CZ6" s="423"/>
      <c r="DA6" s="424"/>
      <c r="DB6" s="422">
        <v>84.2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6843</v>
      </c>
      <c r="BO7" s="386"/>
      <c r="BP7" s="386"/>
      <c r="BQ7" s="386"/>
      <c r="BR7" s="386"/>
      <c r="BS7" s="386"/>
      <c r="BT7" s="386"/>
      <c r="BU7" s="387"/>
      <c r="BV7" s="385">
        <v>50475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5326148</v>
      </c>
      <c r="CU7" s="386"/>
      <c r="CV7" s="386"/>
      <c r="CW7" s="386"/>
      <c r="CX7" s="386"/>
      <c r="CY7" s="386"/>
      <c r="CZ7" s="386"/>
      <c r="DA7" s="387"/>
      <c r="DB7" s="385">
        <v>5322310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586167</v>
      </c>
      <c r="BO8" s="386"/>
      <c r="BP8" s="386"/>
      <c r="BQ8" s="386"/>
      <c r="BR8" s="386"/>
      <c r="BS8" s="386"/>
      <c r="BT8" s="386"/>
      <c r="BU8" s="387"/>
      <c r="BV8" s="385">
        <v>363950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0.59</v>
      </c>
      <c r="CU8" s="426"/>
      <c r="CV8" s="426"/>
      <c r="CW8" s="426"/>
      <c r="CX8" s="426"/>
      <c r="CY8" s="426"/>
      <c r="CZ8" s="426"/>
      <c r="DA8" s="427"/>
      <c r="DB8" s="425">
        <v>0.59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24980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222217</v>
      </c>
      <c r="BO9" s="386"/>
      <c r="BP9" s="386"/>
      <c r="BQ9" s="386"/>
      <c r="BR9" s="386"/>
      <c r="BS9" s="386"/>
      <c r="BT9" s="386"/>
      <c r="BU9" s="387"/>
      <c r="BV9" s="385">
        <v>-52058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9.6</v>
      </c>
      <c r="CU9" s="383"/>
      <c r="CV9" s="383"/>
      <c r="CW9" s="383"/>
      <c r="CX9" s="383"/>
      <c r="CY9" s="383"/>
      <c r="CZ9" s="383"/>
      <c r="DA9" s="384"/>
      <c r="DB9" s="382">
        <v>11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24559</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183876</v>
      </c>
      <c r="BO10" s="386"/>
      <c r="BP10" s="386"/>
      <c r="BQ10" s="386"/>
      <c r="BR10" s="386"/>
      <c r="BS10" s="386"/>
      <c r="BT10" s="386"/>
      <c r="BU10" s="387"/>
      <c r="BV10" s="385">
        <v>153612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56326</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24868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250000</v>
      </c>
      <c r="BO12" s="386"/>
      <c r="BP12" s="386"/>
      <c r="BQ12" s="386"/>
      <c r="BR12" s="386"/>
      <c r="BS12" s="386"/>
      <c r="BT12" s="386"/>
      <c r="BU12" s="387"/>
      <c r="BV12" s="385">
        <v>150000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24577</v>
      </c>
      <c r="S13" s="467"/>
      <c r="T13" s="467"/>
      <c r="U13" s="467"/>
      <c r="V13" s="468"/>
      <c r="W13" s="401" t="s">
        <v>124</v>
      </c>
      <c r="X13" s="402"/>
      <c r="Y13" s="402"/>
      <c r="Z13" s="402"/>
      <c r="AA13" s="402"/>
      <c r="AB13" s="392"/>
      <c r="AC13" s="436">
        <v>428</v>
      </c>
      <c r="AD13" s="437"/>
      <c r="AE13" s="437"/>
      <c r="AF13" s="437"/>
      <c r="AG13" s="476"/>
      <c r="AH13" s="436">
        <v>637</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156093</v>
      </c>
      <c r="BO13" s="386"/>
      <c r="BP13" s="386"/>
      <c r="BQ13" s="386"/>
      <c r="BR13" s="386"/>
      <c r="BS13" s="386"/>
      <c r="BT13" s="386"/>
      <c r="BU13" s="387"/>
      <c r="BV13" s="385">
        <v>7880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9.5</v>
      </c>
      <c r="CU13" s="383"/>
      <c r="CV13" s="383"/>
      <c r="CW13" s="383"/>
      <c r="CX13" s="383"/>
      <c r="CY13" s="383"/>
      <c r="CZ13" s="383"/>
      <c r="DA13" s="384"/>
      <c r="DB13" s="382">
        <v>10.7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24939</v>
      </c>
      <c r="S14" s="467"/>
      <c r="T14" s="467"/>
      <c r="U14" s="467"/>
      <c r="V14" s="468"/>
      <c r="W14" s="375"/>
      <c r="X14" s="376"/>
      <c r="Y14" s="376"/>
      <c r="Z14" s="376"/>
      <c r="AA14" s="376"/>
      <c r="AB14" s="365"/>
      <c r="AC14" s="469">
        <v>3.6</v>
      </c>
      <c r="AD14" s="470"/>
      <c r="AE14" s="470"/>
      <c r="AF14" s="470"/>
      <c r="AG14" s="471"/>
      <c r="AH14" s="469">
        <v>5.0999999999999996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53.4</v>
      </c>
      <c r="CU14" s="481"/>
      <c r="CV14" s="481"/>
      <c r="CW14" s="481"/>
      <c r="CX14" s="481"/>
      <c r="CY14" s="481"/>
      <c r="CZ14" s="481"/>
      <c r="DA14" s="482"/>
      <c r="DB14" s="480">
        <v>59.8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24642</v>
      </c>
      <c r="S15" s="467"/>
      <c r="T15" s="467"/>
      <c r="U15" s="467"/>
      <c r="V15" s="468"/>
      <c r="W15" s="401" t="s">
        <v>131</v>
      </c>
      <c r="X15" s="402"/>
      <c r="Y15" s="402"/>
      <c r="Z15" s="402"/>
      <c r="AA15" s="402"/>
      <c r="AB15" s="392"/>
      <c r="AC15" s="436">
        <v>4818</v>
      </c>
      <c r="AD15" s="437"/>
      <c r="AE15" s="437"/>
      <c r="AF15" s="437"/>
      <c r="AG15" s="476"/>
      <c r="AH15" s="436">
        <v>5156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2485629</v>
      </c>
      <c r="BO15" s="349"/>
      <c r="BP15" s="349"/>
      <c r="BQ15" s="349"/>
      <c r="BR15" s="349"/>
      <c r="BS15" s="349"/>
      <c r="BT15" s="349"/>
      <c r="BU15" s="350"/>
      <c r="BV15" s="348">
        <v>2480788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40.700000000000003</v>
      </c>
      <c r="AD16" s="470"/>
      <c r="AE16" s="470"/>
      <c r="AF16" s="470"/>
      <c r="AG16" s="471"/>
      <c r="AH16" s="469">
        <v>41.3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4162259</v>
      </c>
      <c r="BO16" s="386"/>
      <c r="BP16" s="386"/>
      <c r="BQ16" s="386"/>
      <c r="BR16" s="386"/>
      <c r="BS16" s="386"/>
      <c r="BT16" s="386"/>
      <c r="BU16" s="387"/>
      <c r="BV16" s="385">
        <v>4183240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6583</v>
      </c>
      <c r="AD17" s="437"/>
      <c r="AE17" s="437"/>
      <c r="AF17" s="437"/>
      <c r="AG17" s="476"/>
      <c r="AH17" s="436">
        <v>6625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3184399</v>
      </c>
      <c r="BO17" s="386"/>
      <c r="BP17" s="386"/>
      <c r="BQ17" s="386"/>
      <c r="BR17" s="386"/>
      <c r="BS17" s="386"/>
      <c r="BT17" s="386"/>
      <c r="BU17" s="387"/>
      <c r="BV17" s="385">
        <v>3181678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38.79</v>
      </c>
      <c r="M18" s="498"/>
      <c r="N18" s="498"/>
      <c r="O18" s="498"/>
      <c r="P18" s="498"/>
      <c r="Q18" s="498"/>
      <c r="R18" s="499"/>
      <c r="S18" s="499"/>
      <c r="T18" s="499"/>
      <c r="U18" s="499"/>
      <c r="V18" s="500"/>
      <c r="W18" s="403"/>
      <c r="X18" s="404"/>
      <c r="Y18" s="404"/>
      <c r="Z18" s="404"/>
      <c r="AA18" s="404"/>
      <c r="AB18" s="395"/>
      <c r="AC18" s="501">
        <v>55.7</v>
      </c>
      <c r="AD18" s="502"/>
      <c r="AE18" s="502"/>
      <c r="AF18" s="502"/>
      <c r="AG18" s="503"/>
      <c r="AH18" s="501">
        <v>53.1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4110829</v>
      </c>
      <c r="BO18" s="386"/>
      <c r="BP18" s="386"/>
      <c r="BQ18" s="386"/>
      <c r="BR18" s="386"/>
      <c r="BS18" s="386"/>
      <c r="BT18" s="386"/>
      <c r="BU18" s="387"/>
      <c r="BV18" s="385">
        <v>4116186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644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6469163</v>
      </c>
      <c r="BO19" s="386"/>
      <c r="BP19" s="386"/>
      <c r="BQ19" s="386"/>
      <c r="BR19" s="386"/>
      <c r="BS19" s="386"/>
      <c r="BT19" s="386"/>
      <c r="BU19" s="387"/>
      <c r="BV19" s="385">
        <v>6078723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7801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7158936</v>
      </c>
      <c r="BO23" s="386"/>
      <c r="BP23" s="386"/>
      <c r="BQ23" s="386"/>
      <c r="BR23" s="386"/>
      <c r="BS23" s="386"/>
      <c r="BT23" s="386"/>
      <c r="BU23" s="387"/>
      <c r="BV23" s="385">
        <v>6633349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7550</v>
      </c>
      <c r="R24" s="437"/>
      <c r="S24" s="437"/>
      <c r="T24" s="437"/>
      <c r="U24" s="437"/>
      <c r="V24" s="476"/>
      <c r="W24" s="531"/>
      <c r="X24" s="519"/>
      <c r="Y24" s="520"/>
      <c r="Z24" s="435" t="s">
        <v>154</v>
      </c>
      <c r="AA24" s="415"/>
      <c r="AB24" s="415"/>
      <c r="AC24" s="415"/>
      <c r="AD24" s="415"/>
      <c r="AE24" s="415"/>
      <c r="AF24" s="415"/>
      <c r="AG24" s="416"/>
      <c r="AH24" s="436">
        <v>163</v>
      </c>
      <c r="AI24" s="437"/>
      <c r="AJ24" s="437"/>
      <c r="AK24" s="437"/>
      <c r="AL24" s="476"/>
      <c r="AM24" s="436">
        <v>442219</v>
      </c>
      <c r="AN24" s="437"/>
      <c r="AO24" s="437"/>
      <c r="AP24" s="437"/>
      <c r="AQ24" s="437"/>
      <c r="AR24" s="476"/>
      <c r="AS24" s="436">
        <v>2713</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6391786</v>
      </c>
      <c r="BO24" s="386"/>
      <c r="BP24" s="386"/>
      <c r="BQ24" s="386"/>
      <c r="BR24" s="386"/>
      <c r="BS24" s="386"/>
      <c r="BT24" s="386"/>
      <c r="BU24" s="387"/>
      <c r="BV24" s="385">
        <v>5934843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6120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57228</v>
      </c>
      <c r="BO25" s="349"/>
      <c r="BP25" s="349"/>
      <c r="BQ25" s="349"/>
      <c r="BR25" s="349"/>
      <c r="BS25" s="349"/>
      <c r="BT25" s="349"/>
      <c r="BU25" s="350"/>
      <c r="BV25" s="348">
        <v>88249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2670</v>
      </c>
      <c r="R26" s="437"/>
      <c r="S26" s="437"/>
      <c r="T26" s="437"/>
      <c r="U26" s="437"/>
      <c r="V26" s="476"/>
      <c r="W26" s="531"/>
      <c r="X26" s="519"/>
      <c r="Y26" s="520"/>
      <c r="Z26" s="435" t="s">
        <v>160</v>
      </c>
      <c r="AA26" s="539"/>
      <c r="AB26" s="539"/>
      <c r="AC26" s="539"/>
      <c r="AD26" s="539"/>
      <c r="AE26" s="539"/>
      <c r="AF26" s="539"/>
      <c r="AG26" s="540"/>
      <c r="AH26" s="436">
        <v>13</v>
      </c>
      <c r="AI26" s="437"/>
      <c r="AJ26" s="437"/>
      <c r="AK26" s="437"/>
      <c r="AL26" s="476"/>
      <c r="AM26" s="436">
        <v>26624</v>
      </c>
      <c r="AN26" s="437"/>
      <c r="AO26" s="437"/>
      <c r="AP26" s="437"/>
      <c r="AQ26" s="437"/>
      <c r="AR26" s="476"/>
      <c r="AS26" s="436">
        <v>2048</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3100</v>
      </c>
      <c r="R27" s="437"/>
      <c r="S27" s="437"/>
      <c r="T27" s="437"/>
      <c r="U27" s="437"/>
      <c r="V27" s="476"/>
      <c r="W27" s="531"/>
      <c r="X27" s="519"/>
      <c r="Y27" s="520"/>
      <c r="Z27" s="435" t="s">
        <v>163</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187128</v>
      </c>
      <c r="BO27" s="553"/>
      <c r="BP27" s="553"/>
      <c r="BQ27" s="553"/>
      <c r="BR27" s="553"/>
      <c r="BS27" s="553"/>
      <c r="BT27" s="553"/>
      <c r="BU27" s="554"/>
      <c r="BV27" s="552">
        <v>187108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2850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1807020</v>
      </c>
      <c r="BO28" s="349"/>
      <c r="BP28" s="349"/>
      <c r="BQ28" s="349"/>
      <c r="BR28" s="349"/>
      <c r="BS28" s="349"/>
      <c r="BT28" s="349"/>
      <c r="BU28" s="350"/>
      <c r="BV28" s="348">
        <v>1873144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8</v>
      </c>
      <c r="M29" s="437"/>
      <c r="N29" s="437"/>
      <c r="O29" s="437"/>
      <c r="P29" s="476"/>
      <c r="Q29" s="436">
        <v>2650</v>
      </c>
      <c r="R29" s="437"/>
      <c r="S29" s="437"/>
      <c r="T29" s="437"/>
      <c r="U29" s="437"/>
      <c r="V29" s="476"/>
      <c r="W29" s="531"/>
      <c r="X29" s="519"/>
      <c r="Y29" s="520"/>
      <c r="Z29" s="435" t="s">
        <v>170</v>
      </c>
      <c r="AA29" s="415"/>
      <c r="AB29" s="415"/>
      <c r="AC29" s="415"/>
      <c r="AD29" s="415"/>
      <c r="AE29" s="415"/>
      <c r="AF29" s="415"/>
      <c r="AG29" s="416"/>
      <c r="AH29" s="436">
        <v>163</v>
      </c>
      <c r="AI29" s="437"/>
      <c r="AJ29" s="437"/>
      <c r="AK29" s="437"/>
      <c r="AL29" s="476"/>
      <c r="AM29" s="436">
        <v>442219</v>
      </c>
      <c r="AN29" s="437"/>
      <c r="AO29" s="437"/>
      <c r="AP29" s="437"/>
      <c r="AQ29" s="437"/>
      <c r="AR29" s="476"/>
      <c r="AS29" s="436">
        <v>2713</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74042</v>
      </c>
      <c r="BO29" s="386"/>
      <c r="BP29" s="386"/>
      <c r="BQ29" s="386"/>
      <c r="BR29" s="386"/>
      <c r="BS29" s="386"/>
      <c r="BT29" s="386"/>
      <c r="BU29" s="387"/>
      <c r="BV29" s="385">
        <v>73987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90.4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382903</v>
      </c>
      <c r="BO30" s="553"/>
      <c r="BP30" s="553"/>
      <c r="BQ30" s="553"/>
      <c r="BR30" s="553"/>
      <c r="BS30" s="553"/>
      <c r="BT30" s="553"/>
      <c r="BU30" s="554"/>
      <c r="BV30" s="552">
        <v>380832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4</v>
      </c>
      <c r="AN34" s="564"/>
      <c r="AO34" s="565" t="str">
        <f>IF('各会計、関係団体の財政状況及び健全化判断比率'!B30="","",'各会計、関係団体の財政状況及び健全化判断比率'!B30)</f>
        <v>水道事業会計</v>
      </c>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北部簡易水道事業特別会計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大垣衛生施設組合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池田町土地開発公社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6</v>
      </c>
      <c r="BF35" s="564"/>
      <c r="BG35" s="565" t="str">
        <f>IF('各会計、関係団体の財政状況及び健全化判断比率'!B32="","",'各会計、関係団体の財政状況及び健全化判断比率'!B32)</f>
        <v>南部簡易水道事業特別会計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揖斐川水防事務組合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7</v>
      </c>
      <c r="BF36" s="564"/>
      <c r="BG36" s="565" t="str">
        <f>IF('各会計、関係団体の財政状況及び健全化判断比率'!B33="","",'各会計、関係団体の財政状況及び健全化判断比率'!B33)</f>
        <v>農業集落排水事業特別会計</v>
      </c>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揖斐郡養基小学校養基保育所組合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8</v>
      </c>
      <c r="BF37" s="564"/>
      <c r="BG37" s="565" t="str">
        <f>IF('各会計、関係団体の財政状況及び健全化判断比率'!B34="","",'各会計、関係団体の財政状況及び健全化判断比率'!B34)</f>
        <v>公共下水道事業特別会計</v>
      </c>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岐阜県市町村会館組合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9</v>
      </c>
      <c r="BF38" s="564"/>
      <c r="BG38" s="565" t="str">
        <f>IF('各会計、関係団体の財政状況及び健全化判断比率'!B35="","",'各会計、関係団体の財政状況及び健全化判断比率'!B35)</f>
        <v>温泉施設特別会計</v>
      </c>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樫原谷林野組合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足打谷林野組合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岐阜県市町村職員退職手当組合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大垣消防組合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西濃環境整備組合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19</v>
      </c>
      <c r="BX43" s="564"/>
      <c r="BY43" s="565" t="str">
        <f>IF('各会計、関係団体の財政状況及び健全化判断比率'!B77="","",'各会計、関係団体の財政状況及び健全化判断比率'!B77)</f>
        <v>揖斐広域連合（普通会計分）</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6345</v>
      </c>
      <c r="J41" s="83">
        <v>6503</v>
      </c>
      <c r="K41" s="83">
        <v>6463</v>
      </c>
      <c r="L41" s="83">
        <v>6633</v>
      </c>
      <c r="M41" s="84">
        <v>7159</v>
      </c>
    </row>
    <row r="42" spans="2:13" ht="27.75" customHeight="1">
      <c r="B42" s="1169"/>
      <c r="C42" s="1170"/>
      <c r="D42" s="85"/>
      <c r="E42" s="1175" t="s">
        <v>26</v>
      </c>
      <c r="F42" s="1175"/>
      <c r="G42" s="1175"/>
      <c r="H42" s="1176"/>
      <c r="I42" s="86">
        <v>1035</v>
      </c>
      <c r="J42" s="87">
        <v>1057</v>
      </c>
      <c r="K42" s="87">
        <v>998</v>
      </c>
      <c r="L42" s="87">
        <v>948</v>
      </c>
      <c r="M42" s="88">
        <v>597</v>
      </c>
    </row>
    <row r="43" spans="2:13" ht="27.75" customHeight="1">
      <c r="B43" s="1169"/>
      <c r="C43" s="1170"/>
      <c r="D43" s="85"/>
      <c r="E43" s="1175" t="s">
        <v>27</v>
      </c>
      <c r="F43" s="1175"/>
      <c r="G43" s="1175"/>
      <c r="H43" s="1176"/>
      <c r="I43" s="86">
        <v>5270</v>
      </c>
      <c r="J43" s="87">
        <v>5176</v>
      </c>
      <c r="K43" s="87">
        <v>5104</v>
      </c>
      <c r="L43" s="87">
        <v>5100</v>
      </c>
      <c r="M43" s="88">
        <v>4728</v>
      </c>
    </row>
    <row r="44" spans="2:13" ht="27.75" customHeight="1">
      <c r="B44" s="1169"/>
      <c r="C44" s="1170"/>
      <c r="D44" s="85"/>
      <c r="E44" s="1175" t="s">
        <v>28</v>
      </c>
      <c r="F44" s="1175"/>
      <c r="G44" s="1175"/>
      <c r="H44" s="1176"/>
      <c r="I44" s="86">
        <v>884</v>
      </c>
      <c r="J44" s="87">
        <v>778</v>
      </c>
      <c r="K44" s="87">
        <v>686</v>
      </c>
      <c r="L44" s="87">
        <v>586</v>
      </c>
      <c r="M44" s="88">
        <v>481</v>
      </c>
    </row>
    <row r="45" spans="2:13" ht="27.75" customHeight="1">
      <c r="B45" s="1169"/>
      <c r="C45" s="1170"/>
      <c r="D45" s="85"/>
      <c r="E45" s="1175" t="s">
        <v>29</v>
      </c>
      <c r="F45" s="1175"/>
      <c r="G45" s="1175"/>
      <c r="H45" s="1176"/>
      <c r="I45" s="86">
        <v>743</v>
      </c>
      <c r="J45" s="87">
        <v>703</v>
      </c>
      <c r="K45" s="87">
        <v>696</v>
      </c>
      <c r="L45" s="87">
        <v>727</v>
      </c>
      <c r="M45" s="88">
        <v>720</v>
      </c>
    </row>
    <row r="46" spans="2:13" ht="27.75" customHeight="1">
      <c r="B46" s="1169"/>
      <c r="C46" s="1170"/>
      <c r="D46" s="85"/>
      <c r="E46" s="1175" t="s">
        <v>30</v>
      </c>
      <c r="F46" s="1175"/>
      <c r="G46" s="1175"/>
      <c r="H46" s="1176"/>
      <c r="I46" s="86" t="s">
        <v>476</v>
      </c>
      <c r="J46" s="87" t="s">
        <v>476</v>
      </c>
      <c r="K46" s="87" t="s">
        <v>476</v>
      </c>
      <c r="L46" s="87" t="s">
        <v>476</v>
      </c>
      <c r="M46" s="88" t="s">
        <v>476</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2275</v>
      </c>
      <c r="J49" s="87">
        <v>2320</v>
      </c>
      <c r="K49" s="87">
        <v>2384</v>
      </c>
      <c r="L49" s="87">
        <v>2388</v>
      </c>
      <c r="M49" s="88">
        <v>2324</v>
      </c>
    </row>
    <row r="50" spans="2:13" ht="27.75" customHeight="1">
      <c r="B50" s="1169"/>
      <c r="C50" s="1170"/>
      <c r="D50" s="85"/>
      <c r="E50" s="1175" t="s">
        <v>35</v>
      </c>
      <c r="F50" s="1175"/>
      <c r="G50" s="1175"/>
      <c r="H50" s="1176"/>
      <c r="I50" s="86">
        <v>88</v>
      </c>
      <c r="J50" s="87">
        <v>77</v>
      </c>
      <c r="K50" s="87">
        <v>69</v>
      </c>
      <c r="L50" s="87">
        <v>37</v>
      </c>
      <c r="M50" s="88">
        <v>35</v>
      </c>
    </row>
    <row r="51" spans="2:13" ht="27.75" customHeight="1">
      <c r="B51" s="1171"/>
      <c r="C51" s="1172"/>
      <c r="D51" s="85"/>
      <c r="E51" s="1175" t="s">
        <v>36</v>
      </c>
      <c r="F51" s="1175"/>
      <c r="G51" s="1175"/>
      <c r="H51" s="1176"/>
      <c r="I51" s="86">
        <v>8032</v>
      </c>
      <c r="J51" s="87">
        <v>8200</v>
      </c>
      <c r="K51" s="87">
        <v>8634</v>
      </c>
      <c r="L51" s="87">
        <v>8774</v>
      </c>
      <c r="M51" s="88">
        <v>8841</v>
      </c>
    </row>
    <row r="52" spans="2:13" ht="27.75" customHeight="1" thickBot="1">
      <c r="B52" s="1179" t="s">
        <v>37</v>
      </c>
      <c r="C52" s="1180"/>
      <c r="D52" s="90"/>
      <c r="E52" s="1181" t="s">
        <v>38</v>
      </c>
      <c r="F52" s="1181"/>
      <c r="G52" s="1181"/>
      <c r="H52" s="1182"/>
      <c r="I52" s="91">
        <v>3883</v>
      </c>
      <c r="J52" s="92">
        <v>3620</v>
      </c>
      <c r="K52" s="92">
        <v>2861</v>
      </c>
      <c r="L52" s="92">
        <v>2795</v>
      </c>
      <c r="M52" s="93">
        <v>2484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40939</v>
      </c>
      <c r="E3" s="116"/>
      <c r="F3" s="117">
        <v>55958</v>
      </c>
      <c r="G3" s="118"/>
      <c r="H3" s="119"/>
    </row>
    <row r="4" spans="1:8">
      <c r="A4" s="120"/>
      <c r="B4" s="121"/>
      <c r="C4" s="122"/>
      <c r="D4" s="123">
        <v>25855</v>
      </c>
      <c r="E4" s="124"/>
      <c r="F4" s="125">
        <v>35126</v>
      </c>
      <c r="G4" s="126"/>
      <c r="H4" s="127"/>
    </row>
    <row r="5" spans="1:8">
      <c r="A5" s="108" t="s">
        <v>510</v>
      </c>
      <c r="B5" s="113"/>
      <c r="C5" s="114"/>
      <c r="D5" s="115">
        <v>68991</v>
      </c>
      <c r="E5" s="116"/>
      <c r="F5" s="117">
        <v>59338</v>
      </c>
      <c r="G5" s="118"/>
      <c r="H5" s="119"/>
    </row>
    <row r="6" spans="1:8">
      <c r="A6" s="120"/>
      <c r="B6" s="121"/>
      <c r="C6" s="122"/>
      <c r="D6" s="123">
        <v>54888</v>
      </c>
      <c r="E6" s="124"/>
      <c r="F6" s="125">
        <v>34073</v>
      </c>
      <c r="G6" s="126"/>
      <c r="H6" s="127"/>
    </row>
    <row r="7" spans="1:8">
      <c r="A7" s="108" t="s">
        <v>511</v>
      </c>
      <c r="B7" s="113"/>
      <c r="C7" s="114"/>
      <c r="D7" s="115">
        <v>51941</v>
      </c>
      <c r="E7" s="116"/>
      <c r="F7" s="117">
        <v>51262</v>
      </c>
      <c r="G7" s="118"/>
      <c r="H7" s="119"/>
    </row>
    <row r="8" spans="1:8">
      <c r="A8" s="120"/>
      <c r="B8" s="121"/>
      <c r="C8" s="122"/>
      <c r="D8" s="123">
        <v>35267</v>
      </c>
      <c r="E8" s="124"/>
      <c r="F8" s="125">
        <v>25630</v>
      </c>
      <c r="G8" s="126"/>
      <c r="H8" s="127"/>
    </row>
    <row r="9" spans="1:8">
      <c r="A9" s="108" t="s">
        <v>512</v>
      </c>
      <c r="B9" s="113"/>
      <c r="C9" s="114"/>
      <c r="D9" s="115">
        <v>47219</v>
      </c>
      <c r="E9" s="116"/>
      <c r="F9" s="117">
        <v>48407</v>
      </c>
      <c r="G9" s="118"/>
      <c r="H9" s="119"/>
    </row>
    <row r="10" spans="1:8">
      <c r="A10" s="120"/>
      <c r="B10" s="121"/>
      <c r="C10" s="122"/>
      <c r="D10" s="123">
        <v>28792</v>
      </c>
      <c r="E10" s="124"/>
      <c r="F10" s="125">
        <v>23914</v>
      </c>
      <c r="G10" s="126"/>
      <c r="H10" s="127"/>
    </row>
    <row r="11" spans="1:8">
      <c r="A11" s="108" t="s">
        <v>513</v>
      </c>
      <c r="B11" s="113"/>
      <c r="C11" s="114"/>
      <c r="D11" s="115">
        <v>81790</v>
      </c>
      <c r="E11" s="116"/>
      <c r="F11" s="117">
        <v>69477</v>
      </c>
      <c r="G11" s="118"/>
      <c r="H11" s="119"/>
    </row>
    <row r="12" spans="1:8">
      <c r="A12" s="120"/>
      <c r="B12" s="121"/>
      <c r="C12" s="128"/>
      <c r="D12" s="123">
        <v>47996</v>
      </c>
      <c r="E12" s="124"/>
      <c r="F12" s="125">
        <v>31528</v>
      </c>
      <c r="G12" s="126"/>
      <c r="H12" s="127"/>
    </row>
    <row r="13" spans="1:8">
      <c r="A13" s="108"/>
      <c r="B13" s="113"/>
      <c r="C13" s="129"/>
      <c r="D13" s="130">
        <v>58176</v>
      </c>
      <c r="E13" s="131"/>
      <c r="F13" s="132">
        <v>56888</v>
      </c>
      <c r="G13" s="133"/>
      <c r="H13" s="119"/>
    </row>
    <row r="14" spans="1:8">
      <c r="A14" s="120"/>
      <c r="B14" s="121"/>
      <c r="C14" s="122"/>
      <c r="D14" s="123">
        <v>38560</v>
      </c>
      <c r="E14" s="124"/>
      <c r="F14" s="125">
        <v>30054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6.73</v>
      </c>
      <c r="C19" s="134">
        <f>ROUND(VALUE(SUBSTITUTE(実質収支比率等に係る経年分析!G$48,"▲","-")),2)</f>
        <v>10.09</v>
      </c>
      <c r="D19" s="134">
        <f>ROUND(VALUE(SUBSTITUTE(実質収支比率等に係る経年分析!H$48,"▲","-")),2)</f>
        <v>7.88</v>
      </c>
      <c r="E19" s="134">
        <f>ROUND(VALUE(SUBSTITUTE(実質収支比率等に係る経年分析!I$48,"▲","-")),2)</f>
        <v>6.84</v>
      </c>
      <c r="F19" s="134">
        <f>ROUND(VALUE(SUBSTITUTE(実質収支比率等に係る経年分析!J$48,"▲","-")),2)</f>
        <v>11.01</v>
      </c>
    </row>
    <row r="20" spans="1:11">
      <c r="A20" s="134" t="s">
        <v>43</v>
      </c>
      <c r="B20" s="134">
        <f>ROUND(VALUE(SUBSTITUTE(実質収支比率等に係る経年分析!F$47,"▲","-")),2)</f>
        <v>32.42</v>
      </c>
      <c r="C20" s="134">
        <f>ROUND(VALUE(SUBSTITUTE(実質収支比率等に係る経年分析!G$47,"▲","-")),2)</f>
        <v>33.24</v>
      </c>
      <c r="D20" s="134">
        <f>ROUND(VALUE(SUBSTITUTE(実質収支比率等に係る経年分析!H$47,"▲","-")),2)</f>
        <v>35.42</v>
      </c>
      <c r="E20" s="134">
        <f>ROUND(VALUE(SUBSTITUTE(実質収支比率等に係る経年分析!I$47,"▲","-")),2)</f>
        <v>35.19</v>
      </c>
      <c r="F20" s="134">
        <f>ROUND(VALUE(SUBSTITUTE(実質収支比率等に係る経年分析!J$47,"▲","-")),2)</f>
        <v>33.93</v>
      </c>
    </row>
    <row r="21" spans="1:11">
      <c r="A21" s="134" t="s">
        <v>44</v>
      </c>
      <c r="B21" s="134">
        <f>IF(ISNUMBER(VALUE(SUBSTITUTE(実質収支比率等に係る経年分析!F$49,"▲","-"))),ROUND(VALUE(SUBSTITUTE(実質収支比率等に係る経年分析!F$49,"▲","-")),2),NA())</f>
        <v>1.23</v>
      </c>
      <c r="C21" s="134">
        <f>IF(ISNUMBER(VALUE(SUBSTITUTE(実質収支比率等に係る経年分析!G$49,"▲","-"))),ROUND(VALUE(SUBSTITUTE(実質収支比率等に係る経年分析!G$49,"▲","-")),2),NA())</f>
        <v>5.29</v>
      </c>
      <c r="D21" s="134">
        <f>IF(ISNUMBER(VALUE(SUBSTITUTE(実質収支比率等に係る経年分析!H$49,"▲","-"))),ROUND(VALUE(SUBSTITUTE(実質収支比率等に係る経年分析!H$49,"▲","-")),2),NA())</f>
        <v>0.27</v>
      </c>
      <c r="E21" s="134">
        <f>IF(ISNUMBER(VALUE(SUBSTITUTE(実質収支比率等に係る経年分析!I$49,"▲","-"))),ROUND(VALUE(SUBSTITUTE(実質収支比率等に係る経年分析!I$49,"▲","-")),2),NA())</f>
        <v>0.15</v>
      </c>
      <c r="F21" s="134">
        <f>IF(ISNUMBER(VALUE(SUBSTITUTE(実質収支比率等に係る経年分析!J$49,"▲","-"))),ROUND(VALUE(SUBSTITUTE(実質収支比率等に係る経年分析!J$49,"▲","-")),2),NA())</f>
        <v>2.93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南部簡易水道事業特別会計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北部簡易水道事業特別会計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温泉施設特別会計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6.73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11.01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21.74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26.82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619</v>
      </c>
      <c r="E42" s="136"/>
      <c r="F42" s="136"/>
      <c r="G42" s="136">
        <f>'実質公債費比率（分子）の構造'!L$52</f>
        <v>636</v>
      </c>
      <c r="H42" s="136"/>
      <c r="I42" s="136"/>
      <c r="J42" s="136">
        <f>'実質公債費比率（分子）の構造'!M$52</f>
        <v>638</v>
      </c>
      <c r="K42" s="136"/>
      <c r="L42" s="136"/>
      <c r="M42" s="136">
        <f>'実質公債費比率（分子）の構造'!N$52</f>
        <v>674</v>
      </c>
      <c r="N42" s="136"/>
      <c r="O42" s="136"/>
      <c r="P42" s="136">
        <f>'実質公債費比率（分子）の構造'!O$52</f>
        <v>690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72</v>
      </c>
      <c r="C44" s="136"/>
      <c r="D44" s="136"/>
      <c r="E44" s="136">
        <f>'実質公債費比率（分子）の構造'!L$50</f>
        <v>42</v>
      </c>
      <c r="F44" s="136"/>
      <c r="G44" s="136"/>
      <c r="H44" s="136">
        <f>'実質公債費比率（分子）の構造'!M$50</f>
        <v>37</v>
      </c>
      <c r="I44" s="136"/>
      <c r="J44" s="136"/>
      <c r="K44" s="136">
        <f>'実質公債費比率（分子）の構造'!N$50</f>
        <v>29</v>
      </c>
      <c r="L44" s="136"/>
      <c r="M44" s="136"/>
      <c r="N44" s="136">
        <f>'実質公債費比率（分子）の構造'!O$50</f>
        <v>23</v>
      </c>
      <c r="O44" s="136"/>
      <c r="P44" s="136"/>
    </row>
    <row r="45" spans="1:16">
      <c r="A45" s="136" t="s">
        <v>54</v>
      </c>
      <c r="B45" s="136">
        <f>'実質公債費比率（分子）の構造'!K$49</f>
        <v>145</v>
      </c>
      <c r="C45" s="136"/>
      <c r="D45" s="136"/>
      <c r="E45" s="136">
        <f>'実質公債費比率（分子）の構造'!L$49</f>
        <v>129</v>
      </c>
      <c r="F45" s="136"/>
      <c r="G45" s="136"/>
      <c r="H45" s="136">
        <f>'実質公債費比率（分子）の構造'!M$49</f>
        <v>125</v>
      </c>
      <c r="I45" s="136"/>
      <c r="J45" s="136"/>
      <c r="K45" s="136">
        <f>'実質公債費比率（分子）の構造'!N$49</f>
        <v>127</v>
      </c>
      <c r="L45" s="136"/>
      <c r="M45" s="136"/>
      <c r="N45" s="136">
        <f>'実質公債費比率（分子）の構造'!O$49</f>
        <v>128</v>
      </c>
      <c r="O45" s="136"/>
      <c r="P45" s="136"/>
    </row>
    <row r="46" spans="1:16">
      <c r="A46" s="136" t="s">
        <v>55</v>
      </c>
      <c r="B46" s="136">
        <f>'実質公債費比率（分子）の構造'!K$48</f>
        <v>373</v>
      </c>
      <c r="C46" s="136"/>
      <c r="D46" s="136"/>
      <c r="E46" s="136">
        <f>'実質公債費比率（分子）の構造'!L$48</f>
        <v>340</v>
      </c>
      <c r="F46" s="136"/>
      <c r="G46" s="136"/>
      <c r="H46" s="136">
        <f>'実質公債費比率（分子）の構造'!M$48</f>
        <v>329</v>
      </c>
      <c r="I46" s="136"/>
      <c r="J46" s="136"/>
      <c r="K46" s="136">
        <f>'実質公債費比率（分子）の構造'!N$48</f>
        <v>347</v>
      </c>
      <c r="L46" s="136"/>
      <c r="M46" s="136"/>
      <c r="N46" s="136">
        <f>'実質公債費比率（分子）の構造'!O$48</f>
        <v>280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636</v>
      </c>
      <c r="C49" s="136"/>
      <c r="D49" s="136"/>
      <c r="E49" s="136">
        <f>'実質公債費比率（分子）の構造'!L$45</f>
        <v>666</v>
      </c>
      <c r="F49" s="136"/>
      <c r="G49" s="136"/>
      <c r="H49" s="136">
        <f>'実質公債費比率（分子）の構造'!M$45</f>
        <v>636</v>
      </c>
      <c r="I49" s="136"/>
      <c r="J49" s="136"/>
      <c r="K49" s="136">
        <f>'実質公債費比率（分子）の構造'!N$45</f>
        <v>638</v>
      </c>
      <c r="L49" s="136"/>
      <c r="M49" s="136"/>
      <c r="N49" s="136">
        <f>'実質公債費比率（分子）の構造'!O$45</f>
        <v>637</v>
      </c>
      <c r="O49" s="136"/>
      <c r="P49" s="136"/>
    </row>
    <row r="50" spans="1:16">
      <c r="A50" s="136" t="s">
        <v>59</v>
      </c>
      <c r="B50" s="136" t="e">
        <f>NA()</f>
        <v>#N/A</v>
      </c>
      <c r="C50" s="136">
        <f>IF(ISNUMBER('実質公債費比率（分子）の構造'!K$53),'実質公債費比率（分子）の構造'!K$53,NA())</f>
        <v>607</v>
      </c>
      <c r="D50" s="136" t="e">
        <f>NA()</f>
        <v>#N/A</v>
      </c>
      <c r="E50" s="136" t="e">
        <f>NA()</f>
        <v>#N/A</v>
      </c>
      <c r="F50" s="136">
        <f>IF(ISNUMBER('実質公債費比率（分子）の構造'!L$53),'実質公債費比率（分子）の構造'!L$53,NA())</f>
        <v>541</v>
      </c>
      <c r="G50" s="136" t="e">
        <f>NA()</f>
        <v>#N/A</v>
      </c>
      <c r="H50" s="136" t="e">
        <f>NA()</f>
        <v>#N/A</v>
      </c>
      <c r="I50" s="136">
        <f>IF(ISNUMBER('実質公債費比率（分子）の構造'!M$53),'実質公債費比率（分子）の構造'!M$53,NA())</f>
        <v>489</v>
      </c>
      <c r="J50" s="136" t="e">
        <f>NA()</f>
        <v>#N/A</v>
      </c>
      <c r="K50" s="136" t="e">
        <f>NA()</f>
        <v>#N/A</v>
      </c>
      <c r="L50" s="136">
        <f>IF(ISNUMBER('実質公債費比率（分子）の構造'!N$53),'実質公債費比率（分子）の構造'!N$53,NA())</f>
        <v>467</v>
      </c>
      <c r="M50" s="136" t="e">
        <f>NA()</f>
        <v>#N/A</v>
      </c>
      <c r="N50" s="136" t="e">
        <f>NA()</f>
        <v>#N/A</v>
      </c>
      <c r="O50" s="136">
        <f>IF(ISNUMBER('実質公債費比率（分子）の構造'!O$53),'実質公債費比率（分子）の構造'!O$53,NA())</f>
        <v>378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8032</v>
      </c>
      <c r="E56" s="135"/>
      <c r="F56" s="135"/>
      <c r="G56" s="135">
        <f>'将来負担比率（分子）の構造'!J$51</f>
        <v>8200</v>
      </c>
      <c r="H56" s="135"/>
      <c r="I56" s="135"/>
      <c r="J56" s="135">
        <f>'将来負担比率（分子）の構造'!K$51</f>
        <v>8634</v>
      </c>
      <c r="K56" s="135"/>
      <c r="L56" s="135"/>
      <c r="M56" s="135">
        <f>'将来負担比率（分子）の構造'!L$51</f>
        <v>8774</v>
      </c>
      <c r="N56" s="135"/>
      <c r="O56" s="135"/>
      <c r="P56" s="135">
        <f>'将来負担比率（分子）の構造'!M$51</f>
        <v>8841</v>
      </c>
    </row>
    <row r="57" spans="1:16">
      <c r="A57" s="135" t="s">
        <v>35</v>
      </c>
      <c r="B57" s="135"/>
      <c r="C57" s="135"/>
      <c r="D57" s="135">
        <f>'将来負担比率（分子）の構造'!I$50</f>
        <v>88</v>
      </c>
      <c r="E57" s="135"/>
      <c r="F57" s="135"/>
      <c r="G57" s="135">
        <f>'将来負担比率（分子）の構造'!J$50</f>
        <v>77</v>
      </c>
      <c r="H57" s="135"/>
      <c r="I57" s="135"/>
      <c r="J57" s="135">
        <f>'将来負担比率（分子）の構造'!K$50</f>
        <v>69</v>
      </c>
      <c r="K57" s="135"/>
      <c r="L57" s="135"/>
      <c r="M57" s="135">
        <f>'将来負担比率（分子）の構造'!L$50</f>
        <v>37</v>
      </c>
      <c r="N57" s="135"/>
      <c r="O57" s="135"/>
      <c r="P57" s="135">
        <f>'将来負担比率（分子）の構造'!M$50</f>
        <v>35</v>
      </c>
    </row>
    <row r="58" spans="1:16">
      <c r="A58" s="135" t="s">
        <v>34</v>
      </c>
      <c r="B58" s="135"/>
      <c r="C58" s="135"/>
      <c r="D58" s="135">
        <f>'将来負担比率（分子）の構造'!I$49</f>
        <v>2275</v>
      </c>
      <c r="E58" s="135"/>
      <c r="F58" s="135"/>
      <c r="G58" s="135">
        <f>'将来負担比率（分子）の構造'!J$49</f>
        <v>2320</v>
      </c>
      <c r="H58" s="135"/>
      <c r="I58" s="135"/>
      <c r="J58" s="135">
        <f>'将来負担比率（分子）の構造'!K$49</f>
        <v>2384</v>
      </c>
      <c r="K58" s="135"/>
      <c r="L58" s="135"/>
      <c r="M58" s="135">
        <f>'将来負担比率（分子）の構造'!L$49</f>
        <v>2388</v>
      </c>
      <c r="N58" s="135"/>
      <c r="O58" s="135"/>
      <c r="P58" s="135">
        <f>'将来負担比率（分子）の構造'!M$49</f>
        <v>2324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743</v>
      </c>
      <c r="C62" s="135"/>
      <c r="D62" s="135"/>
      <c r="E62" s="135">
        <f>'将来負担比率（分子）の構造'!J$45</f>
        <v>703</v>
      </c>
      <c r="F62" s="135"/>
      <c r="G62" s="135"/>
      <c r="H62" s="135">
        <f>'将来負担比率（分子）の構造'!K$45</f>
        <v>696</v>
      </c>
      <c r="I62" s="135"/>
      <c r="J62" s="135"/>
      <c r="K62" s="135">
        <f>'将来負担比率（分子）の構造'!L$45</f>
        <v>727</v>
      </c>
      <c r="L62" s="135"/>
      <c r="M62" s="135"/>
      <c r="N62" s="135">
        <f>'将来負担比率（分子）の構造'!M$45</f>
        <v>720</v>
      </c>
      <c r="O62" s="135"/>
      <c r="P62" s="135"/>
    </row>
    <row r="63" spans="1:16">
      <c r="A63" s="135" t="s">
        <v>28</v>
      </c>
      <c r="B63" s="135">
        <f>'将来負担比率（分子）の構造'!I$44</f>
        <v>884</v>
      </c>
      <c r="C63" s="135"/>
      <c r="D63" s="135"/>
      <c r="E63" s="135">
        <f>'将来負担比率（分子）の構造'!J$44</f>
        <v>778</v>
      </c>
      <c r="F63" s="135"/>
      <c r="G63" s="135"/>
      <c r="H63" s="135">
        <f>'将来負担比率（分子）の構造'!K$44</f>
        <v>686</v>
      </c>
      <c r="I63" s="135"/>
      <c r="J63" s="135"/>
      <c r="K63" s="135">
        <f>'将来負担比率（分子）の構造'!L$44</f>
        <v>586</v>
      </c>
      <c r="L63" s="135"/>
      <c r="M63" s="135"/>
      <c r="N63" s="135">
        <f>'将来負担比率（分子）の構造'!M$44</f>
        <v>481</v>
      </c>
      <c r="O63" s="135"/>
      <c r="P63" s="135"/>
    </row>
    <row r="64" spans="1:16">
      <c r="A64" s="135" t="s">
        <v>27</v>
      </c>
      <c r="B64" s="135">
        <f>'将来負担比率（分子）の構造'!I$43</f>
        <v>5270</v>
      </c>
      <c r="C64" s="135"/>
      <c r="D64" s="135"/>
      <c r="E64" s="135">
        <f>'将来負担比率（分子）の構造'!J$43</f>
        <v>5176</v>
      </c>
      <c r="F64" s="135"/>
      <c r="G64" s="135"/>
      <c r="H64" s="135">
        <f>'将来負担比率（分子）の構造'!K$43</f>
        <v>5104</v>
      </c>
      <c r="I64" s="135"/>
      <c r="J64" s="135"/>
      <c r="K64" s="135">
        <f>'将来負担比率（分子）の構造'!L$43</f>
        <v>5100</v>
      </c>
      <c r="L64" s="135"/>
      <c r="M64" s="135"/>
      <c r="N64" s="135">
        <f>'将来負担比率（分子）の構造'!M$43</f>
        <v>4728</v>
      </c>
      <c r="O64" s="135"/>
      <c r="P64" s="135"/>
    </row>
    <row r="65" spans="1:16">
      <c r="A65" s="135" t="s">
        <v>26</v>
      </c>
      <c r="B65" s="135">
        <f>'将来負担比率（分子）の構造'!I$42</f>
        <v>1035</v>
      </c>
      <c r="C65" s="135"/>
      <c r="D65" s="135"/>
      <c r="E65" s="135">
        <f>'将来負担比率（分子）の構造'!J$42</f>
        <v>1057</v>
      </c>
      <c r="F65" s="135"/>
      <c r="G65" s="135"/>
      <c r="H65" s="135">
        <f>'将来負担比率（分子）の構造'!K$42</f>
        <v>998</v>
      </c>
      <c r="I65" s="135"/>
      <c r="J65" s="135"/>
      <c r="K65" s="135">
        <f>'将来負担比率（分子）の構造'!L$42</f>
        <v>948</v>
      </c>
      <c r="L65" s="135"/>
      <c r="M65" s="135"/>
      <c r="N65" s="135">
        <f>'将来負担比率（分子）の構造'!M$42</f>
        <v>597</v>
      </c>
      <c r="O65" s="135"/>
      <c r="P65" s="135"/>
    </row>
    <row r="66" spans="1:16">
      <c r="A66" s="135" t="s">
        <v>25</v>
      </c>
      <c r="B66" s="135">
        <f>'将来負担比率（分子）の構造'!I$41</f>
        <v>6345</v>
      </c>
      <c r="C66" s="135"/>
      <c r="D66" s="135"/>
      <c r="E66" s="135">
        <f>'将来負担比率（分子）の構造'!J$41</f>
        <v>6503</v>
      </c>
      <c r="F66" s="135"/>
      <c r="G66" s="135"/>
      <c r="H66" s="135">
        <f>'将来負担比率（分子）の構造'!K$41</f>
        <v>6463</v>
      </c>
      <c r="I66" s="135"/>
      <c r="J66" s="135"/>
      <c r="K66" s="135">
        <f>'将来負担比率（分子）の構造'!L$41</f>
        <v>6633</v>
      </c>
      <c r="L66" s="135"/>
      <c r="M66" s="135"/>
      <c r="N66" s="135">
        <f>'将来負担比率（分子）の構造'!M$41</f>
        <v>7159</v>
      </c>
      <c r="O66" s="135"/>
      <c r="P66" s="135"/>
    </row>
    <row r="67" spans="1:16">
      <c r="A67" s="135" t="s">
        <v>63</v>
      </c>
      <c r="B67" s="135" t="e">
        <f>NA()</f>
        <v>#N/A</v>
      </c>
      <c r="C67" s="135">
        <f>IF(ISNUMBER('将来負担比率（分子）の構造'!I$52), IF('将来負担比率（分子）の構造'!I$52 &lt; 0, 0, '将来負担比率（分子）の構造'!I$52), NA())</f>
        <v>3883</v>
      </c>
      <c r="D67" s="135" t="e">
        <f>NA()</f>
        <v>#N/A</v>
      </c>
      <c r="E67" s="135" t="e">
        <f>NA()</f>
        <v>#N/A</v>
      </c>
      <c r="F67" s="135">
        <f>IF(ISNUMBER('将来負担比率（分子）の構造'!J$52), IF('将来負担比率（分子）の構造'!J$52 &lt; 0, 0, '将来負担比率（分子）の構造'!J$52), NA())</f>
        <v>3620</v>
      </c>
      <c r="G67" s="135" t="e">
        <f>NA()</f>
        <v>#N/A</v>
      </c>
      <c r="H67" s="135" t="e">
        <f>NA()</f>
        <v>#N/A</v>
      </c>
      <c r="I67" s="135">
        <f>IF(ISNUMBER('将来負担比率（分子）の構造'!K$52), IF('将来負担比率（分子）の構造'!K$52 &lt; 0, 0, '将来負担比率（分子）の構造'!K$52), NA())</f>
        <v>2861</v>
      </c>
      <c r="J67" s="135" t="e">
        <f>NA()</f>
        <v>#N/A</v>
      </c>
      <c r="K67" s="135" t="e">
        <f>NA()</f>
        <v>#N/A</v>
      </c>
      <c r="L67" s="135">
        <f>IF(ISNUMBER('将来負担比率（分子）の構造'!L$52), IF('将来負担比率（分子）の構造'!L$52 &lt; 0, 0, '将来負担比率（分子）の構造'!L$52), NA())</f>
        <v>2795</v>
      </c>
      <c r="M67" s="135" t="e">
        <f>NA()</f>
        <v>#N/A</v>
      </c>
      <c r="N67" s="135" t="e">
        <f>NA()</f>
        <v>#N/A</v>
      </c>
      <c r="O67" s="135">
        <f>IF(ISNUMBER('将来負担比率（分子）の構造'!M$52), IF('将来負担比率（分子）の構造'!M$52 &lt; 0, 0, '将来負担比率（分子）の構造'!M$52), NA())</f>
        <v>2484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2812667</v>
      </c>
      <c r="S5" s="581"/>
      <c r="T5" s="581"/>
      <c r="U5" s="581"/>
      <c r="V5" s="581"/>
      <c r="W5" s="581"/>
      <c r="X5" s="581"/>
      <c r="Y5" s="582"/>
      <c r="Z5" s="583">
        <v>31.3</v>
      </c>
      <c r="AA5" s="583"/>
      <c r="AB5" s="583"/>
      <c r="AC5" s="583"/>
      <c r="AD5" s="584">
        <v>2812667</v>
      </c>
      <c r="AE5" s="584"/>
      <c r="AF5" s="584"/>
      <c r="AG5" s="584"/>
      <c r="AH5" s="584"/>
      <c r="AI5" s="584"/>
      <c r="AJ5" s="584"/>
      <c r="AK5" s="584"/>
      <c r="AL5" s="585">
        <v>57.3</v>
      </c>
      <c r="AM5" s="586"/>
      <c r="AN5" s="586"/>
      <c r="AO5" s="587"/>
      <c r="AP5" s="577" t="s">
        <v>208</v>
      </c>
      <c r="AQ5" s="578"/>
      <c r="AR5" s="578"/>
      <c r="AS5" s="578"/>
      <c r="AT5" s="578"/>
      <c r="AU5" s="578"/>
      <c r="AV5" s="578"/>
      <c r="AW5" s="578"/>
      <c r="AX5" s="578"/>
      <c r="AY5" s="578"/>
      <c r="AZ5" s="578"/>
      <c r="BA5" s="578"/>
      <c r="BB5" s="578"/>
      <c r="BC5" s="578"/>
      <c r="BD5" s="578"/>
      <c r="BE5" s="578"/>
      <c r="BF5" s="579"/>
      <c r="BG5" s="591">
        <v>2812667</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107971</v>
      </c>
      <c r="S6" s="592"/>
      <c r="T6" s="592"/>
      <c r="U6" s="592"/>
      <c r="V6" s="592"/>
      <c r="W6" s="592"/>
      <c r="X6" s="592"/>
      <c r="Y6" s="593"/>
      <c r="Z6" s="594">
        <v>1.2</v>
      </c>
      <c r="AA6" s="594"/>
      <c r="AB6" s="594"/>
      <c r="AC6" s="594"/>
      <c r="AD6" s="595">
        <v>107971</v>
      </c>
      <c r="AE6" s="595"/>
      <c r="AF6" s="595"/>
      <c r="AG6" s="595"/>
      <c r="AH6" s="595"/>
      <c r="AI6" s="595"/>
      <c r="AJ6" s="595"/>
      <c r="AK6" s="595"/>
      <c r="AL6" s="596">
        <v>2.2000000000000002</v>
      </c>
      <c r="AM6" s="597"/>
      <c r="AN6" s="597"/>
      <c r="AO6" s="598"/>
      <c r="AP6" s="588" t="s">
        <v>214</v>
      </c>
      <c r="AQ6" s="589"/>
      <c r="AR6" s="589"/>
      <c r="AS6" s="589"/>
      <c r="AT6" s="589"/>
      <c r="AU6" s="589"/>
      <c r="AV6" s="589"/>
      <c r="AW6" s="589"/>
      <c r="AX6" s="589"/>
      <c r="AY6" s="589"/>
      <c r="AZ6" s="589"/>
      <c r="BA6" s="589"/>
      <c r="BB6" s="589"/>
      <c r="BC6" s="589"/>
      <c r="BD6" s="589"/>
      <c r="BE6" s="589"/>
      <c r="BF6" s="590"/>
      <c r="BG6" s="591">
        <v>2812667</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76427</v>
      </c>
      <c r="CS6" s="592"/>
      <c r="CT6" s="592"/>
      <c r="CU6" s="592"/>
      <c r="CV6" s="592"/>
      <c r="CW6" s="592"/>
      <c r="CX6" s="592"/>
      <c r="CY6" s="593"/>
      <c r="CZ6" s="594">
        <v>0.9</v>
      </c>
      <c r="DA6" s="594"/>
      <c r="DB6" s="594"/>
      <c r="DC6" s="594"/>
      <c r="DD6" s="600" t="s">
        <v>209</v>
      </c>
      <c r="DE6" s="592"/>
      <c r="DF6" s="592"/>
      <c r="DG6" s="592"/>
      <c r="DH6" s="592"/>
      <c r="DI6" s="592"/>
      <c r="DJ6" s="592"/>
      <c r="DK6" s="592"/>
      <c r="DL6" s="592"/>
      <c r="DM6" s="592"/>
      <c r="DN6" s="592"/>
      <c r="DO6" s="592"/>
      <c r="DP6" s="593"/>
      <c r="DQ6" s="600">
        <v>76427</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8570</v>
      </c>
      <c r="S7" s="592"/>
      <c r="T7" s="592"/>
      <c r="U7" s="592"/>
      <c r="V7" s="592"/>
      <c r="W7" s="592"/>
      <c r="X7" s="592"/>
      <c r="Y7" s="593"/>
      <c r="Z7" s="594">
        <v>0.1</v>
      </c>
      <c r="AA7" s="594"/>
      <c r="AB7" s="594"/>
      <c r="AC7" s="594"/>
      <c r="AD7" s="595">
        <v>8570</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1260451</v>
      </c>
      <c r="BH7" s="592"/>
      <c r="BI7" s="592"/>
      <c r="BJ7" s="592"/>
      <c r="BK7" s="592"/>
      <c r="BL7" s="592"/>
      <c r="BM7" s="592"/>
      <c r="BN7" s="593"/>
      <c r="BO7" s="594">
        <v>44.8</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1176986</v>
      </c>
      <c r="CS7" s="592"/>
      <c r="CT7" s="592"/>
      <c r="CU7" s="592"/>
      <c r="CV7" s="592"/>
      <c r="CW7" s="592"/>
      <c r="CX7" s="592"/>
      <c r="CY7" s="593"/>
      <c r="CZ7" s="594">
        <v>14</v>
      </c>
      <c r="DA7" s="594"/>
      <c r="DB7" s="594"/>
      <c r="DC7" s="594"/>
      <c r="DD7" s="600">
        <v>333540</v>
      </c>
      <c r="DE7" s="592"/>
      <c r="DF7" s="592"/>
      <c r="DG7" s="592"/>
      <c r="DH7" s="592"/>
      <c r="DI7" s="592"/>
      <c r="DJ7" s="592"/>
      <c r="DK7" s="592"/>
      <c r="DL7" s="592"/>
      <c r="DM7" s="592"/>
      <c r="DN7" s="592"/>
      <c r="DO7" s="592"/>
      <c r="DP7" s="593"/>
      <c r="DQ7" s="600">
        <v>1019857</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11660</v>
      </c>
      <c r="S8" s="592"/>
      <c r="T8" s="592"/>
      <c r="U8" s="592"/>
      <c r="V8" s="592"/>
      <c r="W8" s="592"/>
      <c r="X8" s="592"/>
      <c r="Y8" s="593"/>
      <c r="Z8" s="594">
        <v>0.1</v>
      </c>
      <c r="AA8" s="594"/>
      <c r="AB8" s="594"/>
      <c r="AC8" s="594"/>
      <c r="AD8" s="595">
        <v>11660</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36061</v>
      </c>
      <c r="BH8" s="592"/>
      <c r="BI8" s="592"/>
      <c r="BJ8" s="592"/>
      <c r="BK8" s="592"/>
      <c r="BL8" s="592"/>
      <c r="BM8" s="592"/>
      <c r="BN8" s="593"/>
      <c r="BO8" s="594">
        <v>1.3</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2505884</v>
      </c>
      <c r="CS8" s="592"/>
      <c r="CT8" s="592"/>
      <c r="CU8" s="592"/>
      <c r="CV8" s="592"/>
      <c r="CW8" s="592"/>
      <c r="CX8" s="592"/>
      <c r="CY8" s="593"/>
      <c r="CZ8" s="594">
        <v>29.9</v>
      </c>
      <c r="DA8" s="594"/>
      <c r="DB8" s="594"/>
      <c r="DC8" s="594"/>
      <c r="DD8" s="600">
        <v>8151</v>
      </c>
      <c r="DE8" s="592"/>
      <c r="DF8" s="592"/>
      <c r="DG8" s="592"/>
      <c r="DH8" s="592"/>
      <c r="DI8" s="592"/>
      <c r="DJ8" s="592"/>
      <c r="DK8" s="592"/>
      <c r="DL8" s="592"/>
      <c r="DM8" s="592"/>
      <c r="DN8" s="592"/>
      <c r="DO8" s="592"/>
      <c r="DP8" s="593"/>
      <c r="DQ8" s="600">
        <v>1373716</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18674</v>
      </c>
      <c r="S9" s="592"/>
      <c r="T9" s="592"/>
      <c r="U9" s="592"/>
      <c r="V9" s="592"/>
      <c r="W9" s="592"/>
      <c r="X9" s="592"/>
      <c r="Y9" s="593"/>
      <c r="Z9" s="594">
        <v>0.2</v>
      </c>
      <c r="AA9" s="594"/>
      <c r="AB9" s="594"/>
      <c r="AC9" s="594"/>
      <c r="AD9" s="595">
        <v>18674</v>
      </c>
      <c r="AE9" s="595"/>
      <c r="AF9" s="595"/>
      <c r="AG9" s="595"/>
      <c r="AH9" s="595"/>
      <c r="AI9" s="595"/>
      <c r="AJ9" s="595"/>
      <c r="AK9" s="595"/>
      <c r="AL9" s="596">
        <v>0.4</v>
      </c>
      <c r="AM9" s="597"/>
      <c r="AN9" s="597"/>
      <c r="AO9" s="598"/>
      <c r="AP9" s="588" t="s">
        <v>223</v>
      </c>
      <c r="AQ9" s="589"/>
      <c r="AR9" s="589"/>
      <c r="AS9" s="589"/>
      <c r="AT9" s="589"/>
      <c r="AU9" s="589"/>
      <c r="AV9" s="589"/>
      <c r="AW9" s="589"/>
      <c r="AX9" s="589"/>
      <c r="AY9" s="589"/>
      <c r="AZ9" s="589"/>
      <c r="BA9" s="589"/>
      <c r="BB9" s="589"/>
      <c r="BC9" s="589"/>
      <c r="BD9" s="589"/>
      <c r="BE9" s="589"/>
      <c r="BF9" s="590"/>
      <c r="BG9" s="591">
        <v>1060676</v>
      </c>
      <c r="BH9" s="592"/>
      <c r="BI9" s="592"/>
      <c r="BJ9" s="592"/>
      <c r="BK9" s="592"/>
      <c r="BL9" s="592"/>
      <c r="BM9" s="592"/>
      <c r="BN9" s="593"/>
      <c r="BO9" s="594">
        <v>37.700000000000003</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661207</v>
      </c>
      <c r="CS9" s="592"/>
      <c r="CT9" s="592"/>
      <c r="CU9" s="592"/>
      <c r="CV9" s="592"/>
      <c r="CW9" s="592"/>
      <c r="CX9" s="592"/>
      <c r="CY9" s="593"/>
      <c r="CZ9" s="594">
        <v>7.9</v>
      </c>
      <c r="DA9" s="594"/>
      <c r="DB9" s="594"/>
      <c r="DC9" s="594"/>
      <c r="DD9" s="600">
        <v>21052</v>
      </c>
      <c r="DE9" s="592"/>
      <c r="DF9" s="592"/>
      <c r="DG9" s="592"/>
      <c r="DH9" s="592"/>
      <c r="DI9" s="592"/>
      <c r="DJ9" s="592"/>
      <c r="DK9" s="592"/>
      <c r="DL9" s="592"/>
      <c r="DM9" s="592"/>
      <c r="DN9" s="592"/>
      <c r="DO9" s="592"/>
      <c r="DP9" s="593"/>
      <c r="DQ9" s="600">
        <v>590658</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204823</v>
      </c>
      <c r="S10" s="592"/>
      <c r="T10" s="592"/>
      <c r="U10" s="592"/>
      <c r="V10" s="592"/>
      <c r="W10" s="592"/>
      <c r="X10" s="592"/>
      <c r="Y10" s="593"/>
      <c r="Z10" s="594">
        <v>2.2999999999999998</v>
      </c>
      <c r="AA10" s="594"/>
      <c r="AB10" s="594"/>
      <c r="AC10" s="594"/>
      <c r="AD10" s="595">
        <v>204823</v>
      </c>
      <c r="AE10" s="595"/>
      <c r="AF10" s="595"/>
      <c r="AG10" s="595"/>
      <c r="AH10" s="595"/>
      <c r="AI10" s="595"/>
      <c r="AJ10" s="595"/>
      <c r="AK10" s="595"/>
      <c r="AL10" s="596">
        <v>4.2</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49777</v>
      </c>
      <c r="BH10" s="592"/>
      <c r="BI10" s="592"/>
      <c r="BJ10" s="592"/>
      <c r="BK10" s="592"/>
      <c r="BL10" s="592"/>
      <c r="BM10" s="592"/>
      <c r="BN10" s="593"/>
      <c r="BO10" s="594">
        <v>1.8</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t="s">
        <v>112</v>
      </c>
      <c r="CS10" s="592"/>
      <c r="CT10" s="592"/>
      <c r="CU10" s="592"/>
      <c r="CV10" s="592"/>
      <c r="CW10" s="592"/>
      <c r="CX10" s="592"/>
      <c r="CY10" s="593"/>
      <c r="CZ10" s="594" t="s">
        <v>112</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113937</v>
      </c>
      <c r="BH11" s="592"/>
      <c r="BI11" s="592"/>
      <c r="BJ11" s="592"/>
      <c r="BK11" s="592"/>
      <c r="BL11" s="592"/>
      <c r="BM11" s="592"/>
      <c r="BN11" s="593"/>
      <c r="BO11" s="594">
        <v>4.0999999999999996</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573569</v>
      </c>
      <c r="CS11" s="592"/>
      <c r="CT11" s="592"/>
      <c r="CU11" s="592"/>
      <c r="CV11" s="592"/>
      <c r="CW11" s="592"/>
      <c r="CX11" s="592"/>
      <c r="CY11" s="593"/>
      <c r="CZ11" s="594">
        <v>6.8</v>
      </c>
      <c r="DA11" s="594"/>
      <c r="DB11" s="594"/>
      <c r="DC11" s="594"/>
      <c r="DD11" s="600">
        <v>190173</v>
      </c>
      <c r="DE11" s="592"/>
      <c r="DF11" s="592"/>
      <c r="DG11" s="592"/>
      <c r="DH11" s="592"/>
      <c r="DI11" s="592"/>
      <c r="DJ11" s="592"/>
      <c r="DK11" s="592"/>
      <c r="DL11" s="592"/>
      <c r="DM11" s="592"/>
      <c r="DN11" s="592"/>
      <c r="DO11" s="592"/>
      <c r="DP11" s="593"/>
      <c r="DQ11" s="600">
        <v>468853</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1369793</v>
      </c>
      <c r="BH12" s="592"/>
      <c r="BI12" s="592"/>
      <c r="BJ12" s="592"/>
      <c r="BK12" s="592"/>
      <c r="BL12" s="592"/>
      <c r="BM12" s="592"/>
      <c r="BN12" s="593"/>
      <c r="BO12" s="594">
        <v>48.7</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72740</v>
      </c>
      <c r="CS12" s="592"/>
      <c r="CT12" s="592"/>
      <c r="CU12" s="592"/>
      <c r="CV12" s="592"/>
      <c r="CW12" s="592"/>
      <c r="CX12" s="592"/>
      <c r="CY12" s="593"/>
      <c r="CZ12" s="594">
        <v>0.9</v>
      </c>
      <c r="DA12" s="594"/>
      <c r="DB12" s="594"/>
      <c r="DC12" s="594"/>
      <c r="DD12" s="600">
        <v>14589</v>
      </c>
      <c r="DE12" s="592"/>
      <c r="DF12" s="592"/>
      <c r="DG12" s="592"/>
      <c r="DH12" s="592"/>
      <c r="DI12" s="592"/>
      <c r="DJ12" s="592"/>
      <c r="DK12" s="592"/>
      <c r="DL12" s="592"/>
      <c r="DM12" s="592"/>
      <c r="DN12" s="592"/>
      <c r="DO12" s="592"/>
      <c r="DP12" s="593"/>
      <c r="DQ12" s="600">
        <v>64024</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34081</v>
      </c>
      <c r="S13" s="592"/>
      <c r="T13" s="592"/>
      <c r="U13" s="592"/>
      <c r="V13" s="592"/>
      <c r="W13" s="592"/>
      <c r="X13" s="592"/>
      <c r="Y13" s="593"/>
      <c r="Z13" s="594">
        <v>0.4</v>
      </c>
      <c r="AA13" s="594"/>
      <c r="AB13" s="594"/>
      <c r="AC13" s="594"/>
      <c r="AD13" s="595">
        <v>34081</v>
      </c>
      <c r="AE13" s="595"/>
      <c r="AF13" s="595"/>
      <c r="AG13" s="595"/>
      <c r="AH13" s="595"/>
      <c r="AI13" s="595"/>
      <c r="AJ13" s="595"/>
      <c r="AK13" s="595"/>
      <c r="AL13" s="596">
        <v>0.7</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1369789</v>
      </c>
      <c r="BH13" s="592"/>
      <c r="BI13" s="592"/>
      <c r="BJ13" s="592"/>
      <c r="BK13" s="592"/>
      <c r="BL13" s="592"/>
      <c r="BM13" s="592"/>
      <c r="BN13" s="593"/>
      <c r="BO13" s="594">
        <v>48.7</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667187</v>
      </c>
      <c r="CS13" s="592"/>
      <c r="CT13" s="592"/>
      <c r="CU13" s="592"/>
      <c r="CV13" s="592"/>
      <c r="CW13" s="592"/>
      <c r="CX13" s="592"/>
      <c r="CY13" s="593"/>
      <c r="CZ13" s="594">
        <v>8</v>
      </c>
      <c r="DA13" s="594"/>
      <c r="DB13" s="594"/>
      <c r="DC13" s="594"/>
      <c r="DD13" s="600">
        <v>416292</v>
      </c>
      <c r="DE13" s="592"/>
      <c r="DF13" s="592"/>
      <c r="DG13" s="592"/>
      <c r="DH13" s="592"/>
      <c r="DI13" s="592"/>
      <c r="DJ13" s="592"/>
      <c r="DK13" s="592"/>
      <c r="DL13" s="592"/>
      <c r="DM13" s="592"/>
      <c r="DN13" s="592"/>
      <c r="DO13" s="592"/>
      <c r="DP13" s="593"/>
      <c r="DQ13" s="600">
        <v>522800</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53495</v>
      </c>
      <c r="BH14" s="592"/>
      <c r="BI14" s="592"/>
      <c r="BJ14" s="592"/>
      <c r="BK14" s="592"/>
      <c r="BL14" s="592"/>
      <c r="BM14" s="592"/>
      <c r="BN14" s="593"/>
      <c r="BO14" s="594">
        <v>1.9</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312155</v>
      </c>
      <c r="CS14" s="592"/>
      <c r="CT14" s="592"/>
      <c r="CU14" s="592"/>
      <c r="CV14" s="592"/>
      <c r="CW14" s="592"/>
      <c r="CX14" s="592"/>
      <c r="CY14" s="593"/>
      <c r="CZ14" s="594">
        <v>3.7</v>
      </c>
      <c r="DA14" s="594"/>
      <c r="DB14" s="594"/>
      <c r="DC14" s="594"/>
      <c r="DD14" s="600">
        <v>1754</v>
      </c>
      <c r="DE14" s="592"/>
      <c r="DF14" s="592"/>
      <c r="DG14" s="592"/>
      <c r="DH14" s="592"/>
      <c r="DI14" s="592"/>
      <c r="DJ14" s="592"/>
      <c r="DK14" s="592"/>
      <c r="DL14" s="592"/>
      <c r="DM14" s="592"/>
      <c r="DN14" s="592"/>
      <c r="DO14" s="592"/>
      <c r="DP14" s="593"/>
      <c r="DQ14" s="600">
        <v>300672</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14743</v>
      </c>
      <c r="S15" s="592"/>
      <c r="T15" s="592"/>
      <c r="U15" s="592"/>
      <c r="V15" s="592"/>
      <c r="W15" s="592"/>
      <c r="X15" s="592"/>
      <c r="Y15" s="593"/>
      <c r="Z15" s="594">
        <v>0.2</v>
      </c>
      <c r="AA15" s="594"/>
      <c r="AB15" s="594"/>
      <c r="AC15" s="594"/>
      <c r="AD15" s="595">
        <v>14743</v>
      </c>
      <c r="AE15" s="595"/>
      <c r="AF15" s="595"/>
      <c r="AG15" s="595"/>
      <c r="AH15" s="595"/>
      <c r="AI15" s="595"/>
      <c r="AJ15" s="595"/>
      <c r="AK15" s="595"/>
      <c r="AL15" s="596">
        <v>0.3</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127574</v>
      </c>
      <c r="BH15" s="592"/>
      <c r="BI15" s="592"/>
      <c r="BJ15" s="592"/>
      <c r="BK15" s="592"/>
      <c r="BL15" s="592"/>
      <c r="BM15" s="592"/>
      <c r="BN15" s="593"/>
      <c r="BO15" s="594">
        <v>4.5</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1698891</v>
      </c>
      <c r="CS15" s="592"/>
      <c r="CT15" s="592"/>
      <c r="CU15" s="592"/>
      <c r="CV15" s="592"/>
      <c r="CW15" s="592"/>
      <c r="CX15" s="592"/>
      <c r="CY15" s="593"/>
      <c r="CZ15" s="594">
        <v>20.3</v>
      </c>
      <c r="DA15" s="594"/>
      <c r="DB15" s="594"/>
      <c r="DC15" s="594"/>
      <c r="DD15" s="600">
        <v>1048394</v>
      </c>
      <c r="DE15" s="592"/>
      <c r="DF15" s="592"/>
      <c r="DG15" s="592"/>
      <c r="DH15" s="592"/>
      <c r="DI15" s="592"/>
      <c r="DJ15" s="592"/>
      <c r="DK15" s="592"/>
      <c r="DL15" s="592"/>
      <c r="DM15" s="592"/>
      <c r="DN15" s="592"/>
      <c r="DO15" s="592"/>
      <c r="DP15" s="593"/>
      <c r="DQ15" s="600">
        <v>832465</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1813686</v>
      </c>
      <c r="S16" s="592"/>
      <c r="T16" s="592"/>
      <c r="U16" s="592"/>
      <c r="V16" s="592"/>
      <c r="W16" s="592"/>
      <c r="X16" s="592"/>
      <c r="Y16" s="593"/>
      <c r="Z16" s="594">
        <v>20.2</v>
      </c>
      <c r="AA16" s="594"/>
      <c r="AB16" s="594"/>
      <c r="AC16" s="594"/>
      <c r="AD16" s="595">
        <v>1674253</v>
      </c>
      <c r="AE16" s="595"/>
      <c r="AF16" s="595"/>
      <c r="AG16" s="595"/>
      <c r="AH16" s="595"/>
      <c r="AI16" s="595"/>
      <c r="AJ16" s="595"/>
      <c r="AK16" s="595"/>
      <c r="AL16" s="596">
        <v>34.1</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v>1354</v>
      </c>
      <c r="BH16" s="592"/>
      <c r="BI16" s="592"/>
      <c r="BJ16" s="592"/>
      <c r="BK16" s="592"/>
      <c r="BL16" s="592"/>
      <c r="BM16" s="592"/>
      <c r="BN16" s="593"/>
      <c r="BO16" s="594">
        <v>0</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5051</v>
      </c>
      <c r="CS16" s="592"/>
      <c r="CT16" s="592"/>
      <c r="CU16" s="592"/>
      <c r="CV16" s="592"/>
      <c r="CW16" s="592"/>
      <c r="CX16" s="592"/>
      <c r="CY16" s="593"/>
      <c r="CZ16" s="594">
        <v>0.1</v>
      </c>
      <c r="DA16" s="594"/>
      <c r="DB16" s="594"/>
      <c r="DC16" s="594"/>
      <c r="DD16" s="600" t="s">
        <v>112</v>
      </c>
      <c r="DE16" s="592"/>
      <c r="DF16" s="592"/>
      <c r="DG16" s="592"/>
      <c r="DH16" s="592"/>
      <c r="DI16" s="592"/>
      <c r="DJ16" s="592"/>
      <c r="DK16" s="592"/>
      <c r="DL16" s="592"/>
      <c r="DM16" s="592"/>
      <c r="DN16" s="592"/>
      <c r="DO16" s="592"/>
      <c r="DP16" s="593"/>
      <c r="DQ16" s="600">
        <v>5051</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1674253</v>
      </c>
      <c r="S17" s="592"/>
      <c r="T17" s="592"/>
      <c r="U17" s="592"/>
      <c r="V17" s="592"/>
      <c r="W17" s="592"/>
      <c r="X17" s="592"/>
      <c r="Y17" s="593"/>
      <c r="Z17" s="594">
        <v>18.600000000000001</v>
      </c>
      <c r="AA17" s="594"/>
      <c r="AB17" s="594"/>
      <c r="AC17" s="594"/>
      <c r="AD17" s="595">
        <v>1674253</v>
      </c>
      <c r="AE17" s="595"/>
      <c r="AF17" s="595"/>
      <c r="AG17" s="595"/>
      <c r="AH17" s="595"/>
      <c r="AI17" s="595"/>
      <c r="AJ17" s="595"/>
      <c r="AK17" s="595"/>
      <c r="AL17" s="596">
        <v>34.1</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636994</v>
      </c>
      <c r="CS17" s="592"/>
      <c r="CT17" s="592"/>
      <c r="CU17" s="592"/>
      <c r="CV17" s="592"/>
      <c r="CW17" s="592"/>
      <c r="CX17" s="592"/>
      <c r="CY17" s="593"/>
      <c r="CZ17" s="594">
        <v>7.6</v>
      </c>
      <c r="DA17" s="594"/>
      <c r="DB17" s="594"/>
      <c r="DC17" s="594"/>
      <c r="DD17" s="600" t="s">
        <v>112</v>
      </c>
      <c r="DE17" s="592"/>
      <c r="DF17" s="592"/>
      <c r="DG17" s="592"/>
      <c r="DH17" s="592"/>
      <c r="DI17" s="592"/>
      <c r="DJ17" s="592"/>
      <c r="DK17" s="592"/>
      <c r="DL17" s="592"/>
      <c r="DM17" s="592"/>
      <c r="DN17" s="592"/>
      <c r="DO17" s="592"/>
      <c r="DP17" s="593"/>
      <c r="DQ17" s="600">
        <v>621630</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139432</v>
      </c>
      <c r="S18" s="592"/>
      <c r="T18" s="592"/>
      <c r="U18" s="592"/>
      <c r="V18" s="592"/>
      <c r="W18" s="592"/>
      <c r="X18" s="592"/>
      <c r="Y18" s="593"/>
      <c r="Z18" s="594">
        <v>1.6</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5026875</v>
      </c>
      <c r="S20" s="592"/>
      <c r="T20" s="592"/>
      <c r="U20" s="592"/>
      <c r="V20" s="592"/>
      <c r="W20" s="592"/>
      <c r="X20" s="592"/>
      <c r="Y20" s="593"/>
      <c r="Z20" s="594">
        <v>56</v>
      </c>
      <c r="AA20" s="594"/>
      <c r="AB20" s="594"/>
      <c r="AC20" s="594"/>
      <c r="AD20" s="595">
        <v>4887442</v>
      </c>
      <c r="AE20" s="595"/>
      <c r="AF20" s="595"/>
      <c r="AG20" s="595"/>
      <c r="AH20" s="595"/>
      <c r="AI20" s="595"/>
      <c r="AJ20" s="595"/>
      <c r="AK20" s="595"/>
      <c r="AL20" s="596">
        <v>99.6</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8387091</v>
      </c>
      <c r="CS20" s="592"/>
      <c r="CT20" s="592"/>
      <c r="CU20" s="592"/>
      <c r="CV20" s="592"/>
      <c r="CW20" s="592"/>
      <c r="CX20" s="592"/>
      <c r="CY20" s="593"/>
      <c r="CZ20" s="594">
        <v>100</v>
      </c>
      <c r="DA20" s="594"/>
      <c r="DB20" s="594"/>
      <c r="DC20" s="594"/>
      <c r="DD20" s="600">
        <v>2033945</v>
      </c>
      <c r="DE20" s="592"/>
      <c r="DF20" s="592"/>
      <c r="DG20" s="592"/>
      <c r="DH20" s="592"/>
      <c r="DI20" s="592"/>
      <c r="DJ20" s="592"/>
      <c r="DK20" s="592"/>
      <c r="DL20" s="592"/>
      <c r="DM20" s="592"/>
      <c r="DN20" s="592"/>
      <c r="DO20" s="592"/>
      <c r="DP20" s="593"/>
      <c r="DQ20" s="600">
        <v>5876153</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3393</v>
      </c>
      <c r="S21" s="592"/>
      <c r="T21" s="592"/>
      <c r="U21" s="592"/>
      <c r="V21" s="592"/>
      <c r="W21" s="592"/>
      <c r="X21" s="592"/>
      <c r="Y21" s="593"/>
      <c r="Z21" s="594">
        <v>0</v>
      </c>
      <c r="AA21" s="594"/>
      <c r="AB21" s="594"/>
      <c r="AC21" s="594"/>
      <c r="AD21" s="595">
        <v>3393</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130610</v>
      </c>
      <c r="S22" s="592"/>
      <c r="T22" s="592"/>
      <c r="U22" s="592"/>
      <c r="V22" s="592"/>
      <c r="W22" s="592"/>
      <c r="X22" s="592"/>
      <c r="Y22" s="593"/>
      <c r="Z22" s="594">
        <v>1.5</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148179</v>
      </c>
      <c r="S23" s="592"/>
      <c r="T23" s="592"/>
      <c r="U23" s="592"/>
      <c r="V23" s="592"/>
      <c r="W23" s="592"/>
      <c r="X23" s="592"/>
      <c r="Y23" s="593"/>
      <c r="Z23" s="594">
        <v>1.7</v>
      </c>
      <c r="AA23" s="594"/>
      <c r="AB23" s="594"/>
      <c r="AC23" s="594"/>
      <c r="AD23" s="595">
        <v>8347</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32567</v>
      </c>
      <c r="S24" s="592"/>
      <c r="T24" s="592"/>
      <c r="U24" s="592"/>
      <c r="V24" s="592"/>
      <c r="W24" s="592"/>
      <c r="X24" s="592"/>
      <c r="Y24" s="593"/>
      <c r="Z24" s="594">
        <v>0.4</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3097965</v>
      </c>
      <c r="CS24" s="581"/>
      <c r="CT24" s="581"/>
      <c r="CU24" s="581"/>
      <c r="CV24" s="581"/>
      <c r="CW24" s="581"/>
      <c r="CX24" s="581"/>
      <c r="CY24" s="582"/>
      <c r="CZ24" s="618">
        <v>36.9</v>
      </c>
      <c r="DA24" s="619"/>
      <c r="DB24" s="619"/>
      <c r="DC24" s="620"/>
      <c r="DD24" s="617">
        <v>2017898</v>
      </c>
      <c r="DE24" s="581"/>
      <c r="DF24" s="581"/>
      <c r="DG24" s="581"/>
      <c r="DH24" s="581"/>
      <c r="DI24" s="581"/>
      <c r="DJ24" s="581"/>
      <c r="DK24" s="582"/>
      <c r="DL24" s="617">
        <v>2004419</v>
      </c>
      <c r="DM24" s="581"/>
      <c r="DN24" s="581"/>
      <c r="DO24" s="581"/>
      <c r="DP24" s="581"/>
      <c r="DQ24" s="581"/>
      <c r="DR24" s="581"/>
      <c r="DS24" s="581"/>
      <c r="DT24" s="581"/>
      <c r="DU24" s="581"/>
      <c r="DV24" s="582"/>
      <c r="DW24" s="585">
        <v>37.299999999999997</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1176510</v>
      </c>
      <c r="S25" s="592"/>
      <c r="T25" s="592"/>
      <c r="U25" s="592"/>
      <c r="V25" s="592"/>
      <c r="W25" s="592"/>
      <c r="X25" s="592"/>
      <c r="Y25" s="593"/>
      <c r="Z25" s="594">
        <v>13.1</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1168070</v>
      </c>
      <c r="CS25" s="623"/>
      <c r="CT25" s="623"/>
      <c r="CU25" s="623"/>
      <c r="CV25" s="623"/>
      <c r="CW25" s="623"/>
      <c r="CX25" s="623"/>
      <c r="CY25" s="624"/>
      <c r="CZ25" s="625">
        <v>13.9</v>
      </c>
      <c r="DA25" s="626"/>
      <c r="DB25" s="626"/>
      <c r="DC25" s="627"/>
      <c r="DD25" s="600">
        <v>892027</v>
      </c>
      <c r="DE25" s="623"/>
      <c r="DF25" s="623"/>
      <c r="DG25" s="623"/>
      <c r="DH25" s="623"/>
      <c r="DI25" s="623"/>
      <c r="DJ25" s="623"/>
      <c r="DK25" s="624"/>
      <c r="DL25" s="600">
        <v>878548</v>
      </c>
      <c r="DM25" s="623"/>
      <c r="DN25" s="623"/>
      <c r="DO25" s="623"/>
      <c r="DP25" s="623"/>
      <c r="DQ25" s="623"/>
      <c r="DR25" s="623"/>
      <c r="DS25" s="623"/>
      <c r="DT25" s="623"/>
      <c r="DU25" s="623"/>
      <c r="DV25" s="624"/>
      <c r="DW25" s="596">
        <v>16.3</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762973</v>
      </c>
      <c r="CS26" s="592"/>
      <c r="CT26" s="592"/>
      <c r="CU26" s="592"/>
      <c r="CV26" s="592"/>
      <c r="CW26" s="592"/>
      <c r="CX26" s="592"/>
      <c r="CY26" s="593"/>
      <c r="CZ26" s="625">
        <v>9.1</v>
      </c>
      <c r="DA26" s="626"/>
      <c r="DB26" s="626"/>
      <c r="DC26" s="627"/>
      <c r="DD26" s="600">
        <v>501575</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552548</v>
      </c>
      <c r="S27" s="592"/>
      <c r="T27" s="592"/>
      <c r="U27" s="592"/>
      <c r="V27" s="592"/>
      <c r="W27" s="592"/>
      <c r="X27" s="592"/>
      <c r="Y27" s="593"/>
      <c r="Z27" s="594">
        <v>6.2</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2812667</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1292901</v>
      </c>
      <c r="CS27" s="623"/>
      <c r="CT27" s="623"/>
      <c r="CU27" s="623"/>
      <c r="CV27" s="623"/>
      <c r="CW27" s="623"/>
      <c r="CX27" s="623"/>
      <c r="CY27" s="624"/>
      <c r="CZ27" s="625">
        <v>15.4</v>
      </c>
      <c r="DA27" s="626"/>
      <c r="DB27" s="626"/>
      <c r="DC27" s="627"/>
      <c r="DD27" s="600">
        <v>504241</v>
      </c>
      <c r="DE27" s="623"/>
      <c r="DF27" s="623"/>
      <c r="DG27" s="623"/>
      <c r="DH27" s="623"/>
      <c r="DI27" s="623"/>
      <c r="DJ27" s="623"/>
      <c r="DK27" s="624"/>
      <c r="DL27" s="600">
        <v>504241</v>
      </c>
      <c r="DM27" s="623"/>
      <c r="DN27" s="623"/>
      <c r="DO27" s="623"/>
      <c r="DP27" s="623"/>
      <c r="DQ27" s="623"/>
      <c r="DR27" s="623"/>
      <c r="DS27" s="623"/>
      <c r="DT27" s="623"/>
      <c r="DU27" s="623"/>
      <c r="DV27" s="624"/>
      <c r="DW27" s="596">
        <v>9.4</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10892</v>
      </c>
      <c r="S28" s="592"/>
      <c r="T28" s="592"/>
      <c r="U28" s="592"/>
      <c r="V28" s="592"/>
      <c r="W28" s="592"/>
      <c r="X28" s="592"/>
      <c r="Y28" s="593"/>
      <c r="Z28" s="594">
        <v>0.1</v>
      </c>
      <c r="AA28" s="594"/>
      <c r="AB28" s="594"/>
      <c r="AC28" s="594"/>
      <c r="AD28" s="595">
        <v>2503</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636994</v>
      </c>
      <c r="CS28" s="592"/>
      <c r="CT28" s="592"/>
      <c r="CU28" s="592"/>
      <c r="CV28" s="592"/>
      <c r="CW28" s="592"/>
      <c r="CX28" s="592"/>
      <c r="CY28" s="593"/>
      <c r="CZ28" s="625">
        <v>7.6</v>
      </c>
      <c r="DA28" s="626"/>
      <c r="DB28" s="626"/>
      <c r="DC28" s="627"/>
      <c r="DD28" s="600">
        <v>621630</v>
      </c>
      <c r="DE28" s="592"/>
      <c r="DF28" s="592"/>
      <c r="DG28" s="592"/>
      <c r="DH28" s="592"/>
      <c r="DI28" s="592"/>
      <c r="DJ28" s="592"/>
      <c r="DK28" s="593"/>
      <c r="DL28" s="600">
        <v>621630</v>
      </c>
      <c r="DM28" s="592"/>
      <c r="DN28" s="592"/>
      <c r="DO28" s="592"/>
      <c r="DP28" s="592"/>
      <c r="DQ28" s="592"/>
      <c r="DR28" s="592"/>
      <c r="DS28" s="592"/>
      <c r="DT28" s="592"/>
      <c r="DU28" s="592"/>
      <c r="DV28" s="593"/>
      <c r="DW28" s="596">
        <v>11.6</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11420</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636994</v>
      </c>
      <c r="CS29" s="623"/>
      <c r="CT29" s="623"/>
      <c r="CU29" s="623"/>
      <c r="CV29" s="623"/>
      <c r="CW29" s="623"/>
      <c r="CX29" s="623"/>
      <c r="CY29" s="624"/>
      <c r="CZ29" s="625">
        <v>7.6</v>
      </c>
      <c r="DA29" s="626"/>
      <c r="DB29" s="626"/>
      <c r="DC29" s="627"/>
      <c r="DD29" s="600">
        <v>621630</v>
      </c>
      <c r="DE29" s="623"/>
      <c r="DF29" s="623"/>
      <c r="DG29" s="623"/>
      <c r="DH29" s="623"/>
      <c r="DI29" s="623"/>
      <c r="DJ29" s="623"/>
      <c r="DK29" s="624"/>
      <c r="DL29" s="600">
        <v>621630</v>
      </c>
      <c r="DM29" s="623"/>
      <c r="DN29" s="623"/>
      <c r="DO29" s="623"/>
      <c r="DP29" s="623"/>
      <c r="DQ29" s="623"/>
      <c r="DR29" s="623"/>
      <c r="DS29" s="623"/>
      <c r="DT29" s="623"/>
      <c r="DU29" s="623"/>
      <c r="DV29" s="624"/>
      <c r="DW29" s="596">
        <v>11.6</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272270</v>
      </c>
      <c r="S30" s="592"/>
      <c r="T30" s="592"/>
      <c r="U30" s="592"/>
      <c r="V30" s="592"/>
      <c r="W30" s="592"/>
      <c r="X30" s="592"/>
      <c r="Y30" s="593"/>
      <c r="Z30" s="594">
        <v>3</v>
      </c>
      <c r="AA30" s="594"/>
      <c r="AB30" s="594"/>
      <c r="AC30" s="594"/>
      <c r="AD30" s="595">
        <v>4970</v>
      </c>
      <c r="AE30" s="595"/>
      <c r="AF30" s="595"/>
      <c r="AG30" s="595"/>
      <c r="AH30" s="595"/>
      <c r="AI30" s="595"/>
      <c r="AJ30" s="595"/>
      <c r="AK30" s="595"/>
      <c r="AL30" s="596">
        <v>0.1</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99.4</v>
      </c>
      <c r="BH30" s="650"/>
      <c r="BI30" s="650"/>
      <c r="BJ30" s="650"/>
      <c r="BK30" s="650"/>
      <c r="BL30" s="650"/>
      <c r="BM30" s="586">
        <v>97.9</v>
      </c>
      <c r="BN30" s="650"/>
      <c r="BO30" s="650"/>
      <c r="BP30" s="650"/>
      <c r="BQ30" s="651"/>
      <c r="BR30" s="649">
        <v>99.3</v>
      </c>
      <c r="BS30" s="650"/>
      <c r="BT30" s="650"/>
      <c r="BU30" s="650"/>
      <c r="BV30" s="650"/>
      <c r="BW30" s="650"/>
      <c r="BX30" s="586">
        <v>97.7</v>
      </c>
      <c r="BY30" s="650"/>
      <c r="BZ30" s="650"/>
      <c r="CA30" s="650"/>
      <c r="CB30" s="651"/>
      <c r="CD30" s="654"/>
      <c r="CE30" s="655"/>
      <c r="CF30" s="605" t="s">
        <v>291</v>
      </c>
      <c r="CG30" s="606"/>
      <c r="CH30" s="606"/>
      <c r="CI30" s="606"/>
      <c r="CJ30" s="606"/>
      <c r="CK30" s="606"/>
      <c r="CL30" s="606"/>
      <c r="CM30" s="606"/>
      <c r="CN30" s="606"/>
      <c r="CO30" s="606"/>
      <c r="CP30" s="606"/>
      <c r="CQ30" s="607"/>
      <c r="CR30" s="591">
        <v>550809</v>
      </c>
      <c r="CS30" s="592"/>
      <c r="CT30" s="592"/>
      <c r="CU30" s="592"/>
      <c r="CV30" s="592"/>
      <c r="CW30" s="592"/>
      <c r="CX30" s="592"/>
      <c r="CY30" s="593"/>
      <c r="CZ30" s="625">
        <v>6.6</v>
      </c>
      <c r="DA30" s="626"/>
      <c r="DB30" s="626"/>
      <c r="DC30" s="627"/>
      <c r="DD30" s="600">
        <v>535445</v>
      </c>
      <c r="DE30" s="592"/>
      <c r="DF30" s="592"/>
      <c r="DG30" s="592"/>
      <c r="DH30" s="592"/>
      <c r="DI30" s="592"/>
      <c r="DJ30" s="592"/>
      <c r="DK30" s="593"/>
      <c r="DL30" s="600">
        <v>535445</v>
      </c>
      <c r="DM30" s="592"/>
      <c r="DN30" s="592"/>
      <c r="DO30" s="592"/>
      <c r="DP30" s="592"/>
      <c r="DQ30" s="592"/>
      <c r="DR30" s="592"/>
      <c r="DS30" s="592"/>
      <c r="DT30" s="592"/>
      <c r="DU30" s="592"/>
      <c r="DV30" s="593"/>
      <c r="DW30" s="596">
        <v>10</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414425</v>
      </c>
      <c r="S31" s="592"/>
      <c r="T31" s="592"/>
      <c r="U31" s="592"/>
      <c r="V31" s="592"/>
      <c r="W31" s="592"/>
      <c r="X31" s="592"/>
      <c r="Y31" s="593"/>
      <c r="Z31" s="594">
        <v>4.5999999999999996</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99.5</v>
      </c>
      <c r="BH31" s="623"/>
      <c r="BI31" s="623"/>
      <c r="BJ31" s="623"/>
      <c r="BK31" s="623"/>
      <c r="BL31" s="623"/>
      <c r="BM31" s="597">
        <v>98.1</v>
      </c>
      <c r="BN31" s="647"/>
      <c r="BO31" s="647"/>
      <c r="BP31" s="647"/>
      <c r="BQ31" s="648"/>
      <c r="BR31" s="646">
        <v>99.2</v>
      </c>
      <c r="BS31" s="623"/>
      <c r="BT31" s="623"/>
      <c r="BU31" s="623"/>
      <c r="BV31" s="623"/>
      <c r="BW31" s="623"/>
      <c r="BX31" s="597">
        <v>97.7</v>
      </c>
      <c r="BY31" s="647"/>
      <c r="BZ31" s="647"/>
      <c r="CA31" s="647"/>
      <c r="CB31" s="648"/>
      <c r="CD31" s="654"/>
      <c r="CE31" s="655"/>
      <c r="CF31" s="605" t="s">
        <v>295</v>
      </c>
      <c r="CG31" s="606"/>
      <c r="CH31" s="606"/>
      <c r="CI31" s="606"/>
      <c r="CJ31" s="606"/>
      <c r="CK31" s="606"/>
      <c r="CL31" s="606"/>
      <c r="CM31" s="606"/>
      <c r="CN31" s="606"/>
      <c r="CO31" s="606"/>
      <c r="CP31" s="606"/>
      <c r="CQ31" s="607"/>
      <c r="CR31" s="591">
        <v>86185</v>
      </c>
      <c r="CS31" s="623"/>
      <c r="CT31" s="623"/>
      <c r="CU31" s="623"/>
      <c r="CV31" s="623"/>
      <c r="CW31" s="623"/>
      <c r="CX31" s="623"/>
      <c r="CY31" s="624"/>
      <c r="CZ31" s="625">
        <v>1</v>
      </c>
      <c r="DA31" s="626"/>
      <c r="DB31" s="626"/>
      <c r="DC31" s="627"/>
      <c r="DD31" s="600">
        <v>86185</v>
      </c>
      <c r="DE31" s="623"/>
      <c r="DF31" s="623"/>
      <c r="DG31" s="623"/>
      <c r="DH31" s="623"/>
      <c r="DI31" s="623"/>
      <c r="DJ31" s="623"/>
      <c r="DK31" s="624"/>
      <c r="DL31" s="600">
        <v>86185</v>
      </c>
      <c r="DM31" s="623"/>
      <c r="DN31" s="623"/>
      <c r="DO31" s="623"/>
      <c r="DP31" s="623"/>
      <c r="DQ31" s="623"/>
      <c r="DR31" s="623"/>
      <c r="DS31" s="623"/>
      <c r="DT31" s="623"/>
      <c r="DU31" s="623"/>
      <c r="DV31" s="624"/>
      <c r="DW31" s="596">
        <v>1.6</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124016</v>
      </c>
      <c r="S32" s="592"/>
      <c r="T32" s="592"/>
      <c r="U32" s="592"/>
      <c r="V32" s="592"/>
      <c r="W32" s="592"/>
      <c r="X32" s="592"/>
      <c r="Y32" s="593"/>
      <c r="Z32" s="594">
        <v>1.4</v>
      </c>
      <c r="AA32" s="594"/>
      <c r="AB32" s="594"/>
      <c r="AC32" s="594"/>
      <c r="AD32" s="595">
        <v>395</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99.3</v>
      </c>
      <c r="BH32" s="659"/>
      <c r="BI32" s="659"/>
      <c r="BJ32" s="659"/>
      <c r="BK32" s="659"/>
      <c r="BL32" s="659"/>
      <c r="BM32" s="660">
        <v>97.4</v>
      </c>
      <c r="BN32" s="659"/>
      <c r="BO32" s="659"/>
      <c r="BP32" s="659"/>
      <c r="BQ32" s="661"/>
      <c r="BR32" s="658">
        <v>99.3</v>
      </c>
      <c r="BS32" s="659"/>
      <c r="BT32" s="659"/>
      <c r="BU32" s="659"/>
      <c r="BV32" s="659"/>
      <c r="BW32" s="659"/>
      <c r="BX32" s="660">
        <v>97.5</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1076396</v>
      </c>
      <c r="S33" s="592"/>
      <c r="T33" s="592"/>
      <c r="U33" s="592"/>
      <c r="V33" s="592"/>
      <c r="W33" s="592"/>
      <c r="X33" s="592"/>
      <c r="Y33" s="593"/>
      <c r="Z33" s="594">
        <v>12</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3250130</v>
      </c>
      <c r="CS33" s="623"/>
      <c r="CT33" s="623"/>
      <c r="CU33" s="623"/>
      <c r="CV33" s="623"/>
      <c r="CW33" s="623"/>
      <c r="CX33" s="623"/>
      <c r="CY33" s="624"/>
      <c r="CZ33" s="625">
        <v>38.799999999999997</v>
      </c>
      <c r="DA33" s="626"/>
      <c r="DB33" s="626"/>
      <c r="DC33" s="627"/>
      <c r="DD33" s="600">
        <v>2941182</v>
      </c>
      <c r="DE33" s="623"/>
      <c r="DF33" s="623"/>
      <c r="DG33" s="623"/>
      <c r="DH33" s="623"/>
      <c r="DI33" s="623"/>
      <c r="DJ33" s="623"/>
      <c r="DK33" s="624"/>
      <c r="DL33" s="600">
        <v>2106410</v>
      </c>
      <c r="DM33" s="623"/>
      <c r="DN33" s="623"/>
      <c r="DO33" s="623"/>
      <c r="DP33" s="623"/>
      <c r="DQ33" s="623"/>
      <c r="DR33" s="623"/>
      <c r="DS33" s="623"/>
      <c r="DT33" s="623"/>
      <c r="DU33" s="623"/>
      <c r="DV33" s="624"/>
      <c r="DW33" s="596">
        <v>39.200000000000003</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1071871</v>
      </c>
      <c r="CS34" s="592"/>
      <c r="CT34" s="592"/>
      <c r="CU34" s="592"/>
      <c r="CV34" s="592"/>
      <c r="CW34" s="592"/>
      <c r="CX34" s="592"/>
      <c r="CY34" s="593"/>
      <c r="CZ34" s="625">
        <v>12.8</v>
      </c>
      <c r="DA34" s="626"/>
      <c r="DB34" s="626"/>
      <c r="DC34" s="627"/>
      <c r="DD34" s="600">
        <v>912767</v>
      </c>
      <c r="DE34" s="592"/>
      <c r="DF34" s="592"/>
      <c r="DG34" s="592"/>
      <c r="DH34" s="592"/>
      <c r="DI34" s="592"/>
      <c r="DJ34" s="592"/>
      <c r="DK34" s="593"/>
      <c r="DL34" s="600">
        <v>648351</v>
      </c>
      <c r="DM34" s="592"/>
      <c r="DN34" s="592"/>
      <c r="DO34" s="592"/>
      <c r="DP34" s="592"/>
      <c r="DQ34" s="592"/>
      <c r="DR34" s="592"/>
      <c r="DS34" s="592"/>
      <c r="DT34" s="592"/>
      <c r="DU34" s="592"/>
      <c r="DV34" s="593"/>
      <c r="DW34" s="596">
        <v>12.1</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467496</v>
      </c>
      <c r="S35" s="592"/>
      <c r="T35" s="592"/>
      <c r="U35" s="592"/>
      <c r="V35" s="592"/>
      <c r="W35" s="592"/>
      <c r="X35" s="592"/>
      <c r="Y35" s="593"/>
      <c r="Z35" s="594">
        <v>5.2</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948267</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89319</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57542</v>
      </c>
      <c r="CS35" s="623"/>
      <c r="CT35" s="623"/>
      <c r="CU35" s="623"/>
      <c r="CV35" s="623"/>
      <c r="CW35" s="623"/>
      <c r="CX35" s="623"/>
      <c r="CY35" s="624"/>
      <c r="CZ35" s="625">
        <v>0.7</v>
      </c>
      <c r="DA35" s="626"/>
      <c r="DB35" s="626"/>
      <c r="DC35" s="627"/>
      <c r="DD35" s="600">
        <v>51344</v>
      </c>
      <c r="DE35" s="623"/>
      <c r="DF35" s="623"/>
      <c r="DG35" s="623"/>
      <c r="DH35" s="623"/>
      <c r="DI35" s="623"/>
      <c r="DJ35" s="623"/>
      <c r="DK35" s="624"/>
      <c r="DL35" s="600">
        <v>51344</v>
      </c>
      <c r="DM35" s="623"/>
      <c r="DN35" s="623"/>
      <c r="DO35" s="623"/>
      <c r="DP35" s="623"/>
      <c r="DQ35" s="623"/>
      <c r="DR35" s="623"/>
      <c r="DS35" s="623"/>
      <c r="DT35" s="623"/>
      <c r="DU35" s="623"/>
      <c r="DV35" s="624"/>
      <c r="DW35" s="596">
        <v>1</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8980101</v>
      </c>
      <c r="S36" s="664"/>
      <c r="T36" s="664"/>
      <c r="U36" s="664"/>
      <c r="V36" s="664"/>
      <c r="W36" s="664"/>
      <c r="X36" s="664"/>
      <c r="Y36" s="665"/>
      <c r="Z36" s="666">
        <v>100</v>
      </c>
      <c r="AA36" s="666"/>
      <c r="AB36" s="666"/>
      <c r="AC36" s="666"/>
      <c r="AD36" s="667">
        <v>4907050</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381000</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62949</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1001350</v>
      </c>
      <c r="CS36" s="592"/>
      <c r="CT36" s="592"/>
      <c r="CU36" s="592"/>
      <c r="CV36" s="592"/>
      <c r="CW36" s="592"/>
      <c r="CX36" s="592"/>
      <c r="CY36" s="593"/>
      <c r="CZ36" s="625">
        <v>11.9</v>
      </c>
      <c r="DA36" s="626"/>
      <c r="DB36" s="626"/>
      <c r="DC36" s="627"/>
      <c r="DD36" s="600">
        <v>946883</v>
      </c>
      <c r="DE36" s="592"/>
      <c r="DF36" s="592"/>
      <c r="DG36" s="592"/>
      <c r="DH36" s="592"/>
      <c r="DI36" s="592"/>
      <c r="DJ36" s="592"/>
      <c r="DK36" s="593"/>
      <c r="DL36" s="600">
        <v>737589</v>
      </c>
      <c r="DM36" s="592"/>
      <c r="DN36" s="592"/>
      <c r="DO36" s="592"/>
      <c r="DP36" s="592"/>
      <c r="DQ36" s="592"/>
      <c r="DR36" s="592"/>
      <c r="DS36" s="592"/>
      <c r="DT36" s="592"/>
      <c r="DU36" s="592"/>
      <c r="DV36" s="593"/>
      <c r="DW36" s="596">
        <v>13.7</v>
      </c>
      <c r="DX36" s="621"/>
      <c r="DY36" s="621"/>
      <c r="DZ36" s="621"/>
      <c r="EA36" s="621"/>
      <c r="EB36" s="621"/>
      <c r="EC36" s="622"/>
    </row>
    <row r="37" spans="2:133" ht="11.25" customHeight="1">
      <c r="AQ37" s="670" t="s">
        <v>313</v>
      </c>
      <c r="AR37" s="671"/>
      <c r="AS37" s="671"/>
      <c r="AT37" s="671"/>
      <c r="AU37" s="671"/>
      <c r="AV37" s="671"/>
      <c r="AW37" s="671"/>
      <c r="AX37" s="671"/>
      <c r="AY37" s="672"/>
      <c r="AZ37" s="591">
        <v>14920</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3340</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622647</v>
      </c>
      <c r="CS37" s="623"/>
      <c r="CT37" s="623"/>
      <c r="CU37" s="623"/>
      <c r="CV37" s="623"/>
      <c r="CW37" s="623"/>
      <c r="CX37" s="623"/>
      <c r="CY37" s="624"/>
      <c r="CZ37" s="625">
        <v>7.4</v>
      </c>
      <c r="DA37" s="626"/>
      <c r="DB37" s="626"/>
      <c r="DC37" s="627"/>
      <c r="DD37" s="600">
        <v>622647</v>
      </c>
      <c r="DE37" s="623"/>
      <c r="DF37" s="623"/>
      <c r="DG37" s="623"/>
      <c r="DH37" s="623"/>
      <c r="DI37" s="623"/>
      <c r="DJ37" s="623"/>
      <c r="DK37" s="624"/>
      <c r="DL37" s="600">
        <v>558842</v>
      </c>
      <c r="DM37" s="623"/>
      <c r="DN37" s="623"/>
      <c r="DO37" s="623"/>
      <c r="DP37" s="623"/>
      <c r="DQ37" s="623"/>
      <c r="DR37" s="623"/>
      <c r="DS37" s="623"/>
      <c r="DT37" s="623"/>
      <c r="DU37" s="623"/>
      <c r="DV37" s="624"/>
      <c r="DW37" s="596">
        <v>10.4</v>
      </c>
      <c r="DX37" s="621"/>
      <c r="DY37" s="621"/>
      <c r="DZ37" s="621"/>
      <c r="EA37" s="621"/>
      <c r="EB37" s="621"/>
      <c r="EC37" s="622"/>
    </row>
    <row r="38" spans="2:133" ht="11.25" customHeight="1">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6183</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933347</v>
      </c>
      <c r="CS38" s="592"/>
      <c r="CT38" s="592"/>
      <c r="CU38" s="592"/>
      <c r="CV38" s="592"/>
      <c r="CW38" s="592"/>
      <c r="CX38" s="592"/>
      <c r="CY38" s="593"/>
      <c r="CZ38" s="625">
        <v>11.1</v>
      </c>
      <c r="DA38" s="626"/>
      <c r="DB38" s="626"/>
      <c r="DC38" s="627"/>
      <c r="DD38" s="600">
        <v>848170</v>
      </c>
      <c r="DE38" s="592"/>
      <c r="DF38" s="592"/>
      <c r="DG38" s="592"/>
      <c r="DH38" s="592"/>
      <c r="DI38" s="592"/>
      <c r="DJ38" s="592"/>
      <c r="DK38" s="593"/>
      <c r="DL38" s="600">
        <v>669126</v>
      </c>
      <c r="DM38" s="592"/>
      <c r="DN38" s="592"/>
      <c r="DO38" s="592"/>
      <c r="DP38" s="592"/>
      <c r="DQ38" s="592"/>
      <c r="DR38" s="592"/>
      <c r="DS38" s="592"/>
      <c r="DT38" s="592"/>
      <c r="DU38" s="592"/>
      <c r="DV38" s="593"/>
      <c r="DW38" s="596">
        <v>12.4</v>
      </c>
      <c r="DX38" s="621"/>
      <c r="DY38" s="621"/>
      <c r="DZ38" s="621"/>
      <c r="EA38" s="621"/>
      <c r="EB38" s="621"/>
      <c r="EC38" s="622"/>
    </row>
    <row r="39" spans="2:133" ht="11.25" customHeight="1">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99</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186002</v>
      </c>
      <c r="CS39" s="623"/>
      <c r="CT39" s="623"/>
      <c r="CU39" s="623"/>
      <c r="CV39" s="623"/>
      <c r="CW39" s="623"/>
      <c r="CX39" s="623"/>
      <c r="CY39" s="624"/>
      <c r="CZ39" s="625">
        <v>2.2000000000000002</v>
      </c>
      <c r="DA39" s="626"/>
      <c r="DB39" s="626"/>
      <c r="DC39" s="627"/>
      <c r="DD39" s="600">
        <v>182000</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96213</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66</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18</v>
      </c>
      <c r="CS40" s="592"/>
      <c r="CT40" s="592"/>
      <c r="CU40" s="592"/>
      <c r="CV40" s="592"/>
      <c r="CW40" s="592"/>
      <c r="CX40" s="592"/>
      <c r="CY40" s="593"/>
      <c r="CZ40" s="625">
        <v>0</v>
      </c>
      <c r="DA40" s="626"/>
      <c r="DB40" s="626"/>
      <c r="DC40" s="627"/>
      <c r="DD40" s="600">
        <v>18</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456134</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247</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2038996</v>
      </c>
      <c r="CS42" s="592"/>
      <c r="CT42" s="592"/>
      <c r="CU42" s="592"/>
      <c r="CV42" s="592"/>
      <c r="CW42" s="592"/>
      <c r="CX42" s="592"/>
      <c r="CY42" s="593"/>
      <c r="CZ42" s="625">
        <v>24.3</v>
      </c>
      <c r="DA42" s="674"/>
      <c r="DB42" s="674"/>
      <c r="DC42" s="675"/>
      <c r="DD42" s="600">
        <v>917073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35531</v>
      </c>
      <c r="CS43" s="623"/>
      <c r="CT43" s="623"/>
      <c r="CU43" s="623"/>
      <c r="CV43" s="623"/>
      <c r="CW43" s="623"/>
      <c r="CX43" s="623"/>
      <c r="CY43" s="624"/>
      <c r="CZ43" s="625">
        <v>0.4</v>
      </c>
      <c r="DA43" s="626"/>
      <c r="DB43" s="626"/>
      <c r="DC43" s="627"/>
      <c r="DD43" s="600">
        <v>18131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2033945</v>
      </c>
      <c r="CS44" s="592"/>
      <c r="CT44" s="592"/>
      <c r="CU44" s="592"/>
      <c r="CV44" s="592"/>
      <c r="CW44" s="592"/>
      <c r="CX44" s="592"/>
      <c r="CY44" s="593"/>
      <c r="CZ44" s="625">
        <v>24.3</v>
      </c>
      <c r="DA44" s="674"/>
      <c r="DB44" s="674"/>
      <c r="DC44" s="675"/>
      <c r="DD44" s="600">
        <v>912022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819069</v>
      </c>
      <c r="CS45" s="623"/>
      <c r="CT45" s="623"/>
      <c r="CU45" s="623"/>
      <c r="CV45" s="623"/>
      <c r="CW45" s="623"/>
      <c r="CX45" s="623"/>
      <c r="CY45" s="624"/>
      <c r="CZ45" s="625">
        <v>9.8000000000000007</v>
      </c>
      <c r="DA45" s="626"/>
      <c r="DB45" s="626"/>
      <c r="DC45" s="627"/>
      <c r="DD45" s="600">
        <v>14855</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1193553</v>
      </c>
      <c r="CS46" s="592"/>
      <c r="CT46" s="592"/>
      <c r="CU46" s="592"/>
      <c r="CV46" s="592"/>
      <c r="CW46" s="592"/>
      <c r="CX46" s="592"/>
      <c r="CY46" s="593"/>
      <c r="CZ46" s="625">
        <v>14.2</v>
      </c>
      <c r="DA46" s="674"/>
      <c r="DB46" s="674"/>
      <c r="DC46" s="675"/>
      <c r="DD46" s="600">
        <v>877812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5051</v>
      </c>
      <c r="CS47" s="623"/>
      <c r="CT47" s="623"/>
      <c r="CU47" s="623"/>
      <c r="CV47" s="623"/>
      <c r="CW47" s="623"/>
      <c r="CX47" s="623"/>
      <c r="CY47" s="624"/>
      <c r="CZ47" s="625">
        <v>0.1</v>
      </c>
      <c r="DA47" s="626"/>
      <c r="DB47" s="626"/>
      <c r="DC47" s="627"/>
      <c r="DD47" s="600">
        <v>5051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8387091</v>
      </c>
      <c r="CS49" s="659"/>
      <c r="CT49" s="659"/>
      <c r="CU49" s="659"/>
      <c r="CV49" s="659"/>
      <c r="CW49" s="659"/>
      <c r="CX49" s="659"/>
      <c r="CY49" s="686"/>
      <c r="CZ49" s="687">
        <v>100</v>
      </c>
      <c r="DA49" s="688"/>
      <c r="DB49" s="688"/>
      <c r="DC49" s="689"/>
      <c r="DD49" s="690">
        <v>5876153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8980</v>
      </c>
      <c r="R7" s="721"/>
      <c r="S7" s="721"/>
      <c r="T7" s="721"/>
      <c r="U7" s="721"/>
      <c r="V7" s="721">
        <v>8387</v>
      </c>
      <c r="W7" s="721"/>
      <c r="X7" s="721"/>
      <c r="Y7" s="721"/>
      <c r="Z7" s="721"/>
      <c r="AA7" s="721">
        <v>593</v>
      </c>
      <c r="AB7" s="721"/>
      <c r="AC7" s="721"/>
      <c r="AD7" s="721"/>
      <c r="AE7" s="722"/>
      <c r="AF7" s="723">
        <v>586</v>
      </c>
      <c r="AG7" s="724"/>
      <c r="AH7" s="724"/>
      <c r="AI7" s="724"/>
      <c r="AJ7" s="725"/>
      <c r="AK7" s="760">
        <v>272</v>
      </c>
      <c r="AL7" s="761"/>
      <c r="AM7" s="761"/>
      <c r="AN7" s="761"/>
      <c r="AO7" s="761"/>
      <c r="AP7" s="761">
        <v>7159</v>
      </c>
      <c r="AQ7" s="761"/>
      <c r="AR7" s="761"/>
      <c r="AS7" s="761"/>
      <c r="AT7" s="761"/>
      <c r="AU7" s="762" t="s">
        <v>555</v>
      </c>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544</v>
      </c>
      <c r="BS7" s="764" t="s">
        <v>545</v>
      </c>
      <c r="BT7" s="765"/>
      <c r="BU7" s="765"/>
      <c r="BV7" s="765"/>
      <c r="BW7" s="765"/>
      <c r="BX7" s="765"/>
      <c r="BY7" s="765"/>
      <c r="BZ7" s="765"/>
      <c r="CA7" s="765"/>
      <c r="CB7" s="765"/>
      <c r="CC7" s="765"/>
      <c r="CD7" s="765"/>
      <c r="CE7" s="765"/>
      <c r="CF7" s="765"/>
      <c r="CG7" s="766"/>
      <c r="CH7" s="757">
        <v>1</v>
      </c>
      <c r="CI7" s="758"/>
      <c r="CJ7" s="758"/>
      <c r="CK7" s="758"/>
      <c r="CL7" s="759"/>
      <c r="CM7" s="757">
        <v>95</v>
      </c>
      <c r="CN7" s="758"/>
      <c r="CO7" s="758"/>
      <c r="CP7" s="758"/>
      <c r="CQ7" s="759"/>
      <c r="CR7" s="757">
        <v>5</v>
      </c>
      <c r="CS7" s="758"/>
      <c r="CT7" s="758"/>
      <c r="CU7" s="758"/>
      <c r="CV7" s="759"/>
      <c r="CW7" s="757" t="s">
        <v>476</v>
      </c>
      <c r="CX7" s="758"/>
      <c r="CY7" s="758"/>
      <c r="CZ7" s="758"/>
      <c r="DA7" s="759"/>
      <c r="DB7" s="757" t="s">
        <v>476</v>
      </c>
      <c r="DC7" s="758"/>
      <c r="DD7" s="758"/>
      <c r="DE7" s="758"/>
      <c r="DF7" s="759"/>
      <c r="DG7" s="757">
        <v>488</v>
      </c>
      <c r="DH7" s="758"/>
      <c r="DI7" s="758"/>
      <c r="DJ7" s="758"/>
      <c r="DK7" s="759"/>
      <c r="DL7" s="757" t="s">
        <v>476</v>
      </c>
      <c r="DM7" s="758"/>
      <c r="DN7" s="758"/>
      <c r="DO7" s="758"/>
      <c r="DP7" s="759"/>
      <c r="DQ7" s="757" t="s">
        <v>476</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8980</v>
      </c>
      <c r="R23" s="780"/>
      <c r="S23" s="780"/>
      <c r="T23" s="780"/>
      <c r="U23" s="780"/>
      <c r="V23" s="780">
        <v>8387</v>
      </c>
      <c r="W23" s="780"/>
      <c r="X23" s="780"/>
      <c r="Y23" s="780"/>
      <c r="Z23" s="780"/>
      <c r="AA23" s="780">
        <v>593</v>
      </c>
      <c r="AB23" s="780"/>
      <c r="AC23" s="780"/>
      <c r="AD23" s="780"/>
      <c r="AE23" s="781"/>
      <c r="AF23" s="782">
        <v>586</v>
      </c>
      <c r="AG23" s="780"/>
      <c r="AH23" s="780"/>
      <c r="AI23" s="780"/>
      <c r="AJ23" s="783"/>
      <c r="AK23" s="784"/>
      <c r="AL23" s="785"/>
      <c r="AM23" s="785"/>
      <c r="AN23" s="785"/>
      <c r="AO23" s="785"/>
      <c r="AP23" s="780">
        <v>7159</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2354</v>
      </c>
      <c r="R28" s="809"/>
      <c r="S28" s="809"/>
      <c r="T28" s="809"/>
      <c r="U28" s="809"/>
      <c r="V28" s="809">
        <v>2265</v>
      </c>
      <c r="W28" s="809"/>
      <c r="X28" s="809"/>
      <c r="Y28" s="809"/>
      <c r="Z28" s="809"/>
      <c r="AA28" s="809">
        <v>89</v>
      </c>
      <c r="AB28" s="809"/>
      <c r="AC28" s="809"/>
      <c r="AD28" s="809"/>
      <c r="AE28" s="810"/>
      <c r="AF28" s="811">
        <v>89</v>
      </c>
      <c r="AG28" s="809"/>
      <c r="AH28" s="809"/>
      <c r="AI28" s="809"/>
      <c r="AJ28" s="812"/>
      <c r="AK28" s="813">
        <v>96</v>
      </c>
      <c r="AL28" s="804"/>
      <c r="AM28" s="804"/>
      <c r="AN28" s="804"/>
      <c r="AO28" s="804"/>
      <c r="AP28" s="804" t="s">
        <v>476</v>
      </c>
      <c r="AQ28" s="804"/>
      <c r="AR28" s="804"/>
      <c r="AS28" s="804"/>
      <c r="AT28" s="804"/>
      <c r="AU28" s="804" t="s">
        <v>476</v>
      </c>
      <c r="AV28" s="804"/>
      <c r="AW28" s="804"/>
      <c r="AX28" s="804"/>
      <c r="AY28" s="804"/>
      <c r="AZ28" s="805" t="s">
        <v>476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210</v>
      </c>
      <c r="R29" s="745"/>
      <c r="S29" s="745"/>
      <c r="T29" s="745"/>
      <c r="U29" s="745"/>
      <c r="V29" s="745">
        <v>210</v>
      </c>
      <c r="W29" s="745"/>
      <c r="X29" s="745"/>
      <c r="Y29" s="745"/>
      <c r="Z29" s="745"/>
      <c r="AA29" s="745" t="s">
        <v>476</v>
      </c>
      <c r="AB29" s="745"/>
      <c r="AC29" s="745"/>
      <c r="AD29" s="745"/>
      <c r="AE29" s="746"/>
      <c r="AF29" s="747" t="s">
        <v>112</v>
      </c>
      <c r="AG29" s="748"/>
      <c r="AH29" s="748"/>
      <c r="AI29" s="748"/>
      <c r="AJ29" s="749"/>
      <c r="AK29" s="816">
        <v>58</v>
      </c>
      <c r="AL29" s="817"/>
      <c r="AM29" s="817"/>
      <c r="AN29" s="817"/>
      <c r="AO29" s="817"/>
      <c r="AP29" s="817" t="s">
        <v>476</v>
      </c>
      <c r="AQ29" s="817"/>
      <c r="AR29" s="817"/>
      <c r="AS29" s="817"/>
      <c r="AT29" s="817"/>
      <c r="AU29" s="817" t="s">
        <v>476</v>
      </c>
      <c r="AV29" s="817"/>
      <c r="AW29" s="817"/>
      <c r="AX29" s="817"/>
      <c r="AY29" s="817"/>
      <c r="AZ29" s="818" t="s">
        <v>476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184</v>
      </c>
      <c r="R30" s="745"/>
      <c r="S30" s="745"/>
      <c r="T30" s="745"/>
      <c r="U30" s="745"/>
      <c r="V30" s="745">
        <v>160</v>
      </c>
      <c r="W30" s="745"/>
      <c r="X30" s="745"/>
      <c r="Y30" s="745"/>
      <c r="Z30" s="745"/>
      <c r="AA30" s="745">
        <v>23</v>
      </c>
      <c r="AB30" s="745"/>
      <c r="AC30" s="745"/>
      <c r="AD30" s="745"/>
      <c r="AE30" s="746"/>
      <c r="AF30" s="747">
        <v>1429</v>
      </c>
      <c r="AG30" s="748"/>
      <c r="AH30" s="748"/>
      <c r="AI30" s="748"/>
      <c r="AJ30" s="749"/>
      <c r="AK30" s="816">
        <v>13</v>
      </c>
      <c r="AL30" s="817"/>
      <c r="AM30" s="817"/>
      <c r="AN30" s="817"/>
      <c r="AO30" s="817"/>
      <c r="AP30" s="817">
        <v>889</v>
      </c>
      <c r="AQ30" s="817"/>
      <c r="AR30" s="817"/>
      <c r="AS30" s="817"/>
      <c r="AT30" s="817"/>
      <c r="AU30" s="817">
        <v>236</v>
      </c>
      <c r="AV30" s="817"/>
      <c r="AW30" s="817"/>
      <c r="AX30" s="817"/>
      <c r="AY30" s="817"/>
      <c r="AZ30" s="818"/>
      <c r="BA30" s="818"/>
      <c r="BB30" s="818"/>
      <c r="BC30" s="818"/>
      <c r="BD30" s="818"/>
      <c r="BE30" s="814" t="s">
        <v>381</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80</v>
      </c>
      <c r="R31" s="745"/>
      <c r="S31" s="745"/>
      <c r="T31" s="745"/>
      <c r="U31" s="745"/>
      <c r="V31" s="745">
        <v>71</v>
      </c>
      <c r="W31" s="745"/>
      <c r="X31" s="745"/>
      <c r="Y31" s="745"/>
      <c r="Z31" s="745"/>
      <c r="AA31" s="745">
        <v>9</v>
      </c>
      <c r="AB31" s="745"/>
      <c r="AC31" s="745"/>
      <c r="AD31" s="745"/>
      <c r="AE31" s="746"/>
      <c r="AF31" s="747">
        <v>9</v>
      </c>
      <c r="AG31" s="748"/>
      <c r="AH31" s="748"/>
      <c r="AI31" s="748"/>
      <c r="AJ31" s="749"/>
      <c r="AK31" s="816">
        <v>0</v>
      </c>
      <c r="AL31" s="817"/>
      <c r="AM31" s="817"/>
      <c r="AN31" s="817"/>
      <c r="AO31" s="817"/>
      <c r="AP31" s="817">
        <v>50</v>
      </c>
      <c r="AQ31" s="817"/>
      <c r="AR31" s="817"/>
      <c r="AS31" s="817"/>
      <c r="AT31" s="817"/>
      <c r="AU31" s="817" t="s">
        <v>476</v>
      </c>
      <c r="AV31" s="817"/>
      <c r="AW31" s="817"/>
      <c r="AX31" s="817"/>
      <c r="AY31" s="817"/>
      <c r="AZ31" s="818" t="s">
        <v>476</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77</v>
      </c>
      <c r="R32" s="745"/>
      <c r="S32" s="745"/>
      <c r="T32" s="745"/>
      <c r="U32" s="745"/>
      <c r="V32" s="745">
        <v>69</v>
      </c>
      <c r="W32" s="745"/>
      <c r="X32" s="745"/>
      <c r="Y32" s="745"/>
      <c r="Z32" s="745"/>
      <c r="AA32" s="745">
        <v>9</v>
      </c>
      <c r="AB32" s="745"/>
      <c r="AC32" s="745"/>
      <c r="AD32" s="745"/>
      <c r="AE32" s="746"/>
      <c r="AF32" s="747">
        <v>9</v>
      </c>
      <c r="AG32" s="748"/>
      <c r="AH32" s="748"/>
      <c r="AI32" s="748"/>
      <c r="AJ32" s="749"/>
      <c r="AK32" s="816">
        <v>5</v>
      </c>
      <c r="AL32" s="817"/>
      <c r="AM32" s="817"/>
      <c r="AN32" s="817"/>
      <c r="AO32" s="817"/>
      <c r="AP32" s="817">
        <v>130</v>
      </c>
      <c r="AQ32" s="817"/>
      <c r="AR32" s="817"/>
      <c r="AS32" s="817"/>
      <c r="AT32" s="817"/>
      <c r="AU32" s="817" t="s">
        <v>476</v>
      </c>
      <c r="AV32" s="817"/>
      <c r="AW32" s="817"/>
      <c r="AX32" s="817"/>
      <c r="AY32" s="817"/>
      <c r="AZ32" s="818" t="s">
        <v>476</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359</v>
      </c>
      <c r="R33" s="745"/>
      <c r="S33" s="745"/>
      <c r="T33" s="745"/>
      <c r="U33" s="745"/>
      <c r="V33" s="745">
        <v>359</v>
      </c>
      <c r="W33" s="745"/>
      <c r="X33" s="745"/>
      <c r="Y33" s="745"/>
      <c r="Z33" s="745"/>
      <c r="AA33" s="745" t="s">
        <v>476</v>
      </c>
      <c r="AB33" s="745"/>
      <c r="AC33" s="745"/>
      <c r="AD33" s="745"/>
      <c r="AE33" s="746"/>
      <c r="AF33" s="747" t="s">
        <v>112</v>
      </c>
      <c r="AG33" s="748"/>
      <c r="AH33" s="748"/>
      <c r="AI33" s="748"/>
      <c r="AJ33" s="749"/>
      <c r="AK33" s="816">
        <v>235</v>
      </c>
      <c r="AL33" s="817"/>
      <c r="AM33" s="817"/>
      <c r="AN33" s="817"/>
      <c r="AO33" s="817"/>
      <c r="AP33" s="817">
        <v>2333</v>
      </c>
      <c r="AQ33" s="817"/>
      <c r="AR33" s="817"/>
      <c r="AS33" s="817"/>
      <c r="AT33" s="817"/>
      <c r="AU33" s="817">
        <v>2086</v>
      </c>
      <c r="AV33" s="817"/>
      <c r="AW33" s="817"/>
      <c r="AX33" s="817"/>
      <c r="AY33" s="817"/>
      <c r="AZ33" s="818" t="s">
        <v>476</v>
      </c>
      <c r="BA33" s="818"/>
      <c r="BB33" s="818"/>
      <c r="BC33" s="818"/>
      <c r="BD33" s="818"/>
      <c r="BE33" s="814" t="s">
        <v>383</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650</v>
      </c>
      <c r="R34" s="745"/>
      <c r="S34" s="745"/>
      <c r="T34" s="745"/>
      <c r="U34" s="745"/>
      <c r="V34" s="745">
        <v>650</v>
      </c>
      <c r="W34" s="745"/>
      <c r="X34" s="745"/>
      <c r="Y34" s="745"/>
      <c r="Z34" s="745"/>
      <c r="AA34" s="745">
        <v>0</v>
      </c>
      <c r="AB34" s="745"/>
      <c r="AC34" s="745"/>
      <c r="AD34" s="745"/>
      <c r="AE34" s="746"/>
      <c r="AF34" s="747">
        <v>0</v>
      </c>
      <c r="AG34" s="748"/>
      <c r="AH34" s="748"/>
      <c r="AI34" s="748"/>
      <c r="AJ34" s="749"/>
      <c r="AK34" s="816">
        <v>146</v>
      </c>
      <c r="AL34" s="817"/>
      <c r="AM34" s="817"/>
      <c r="AN34" s="817"/>
      <c r="AO34" s="817"/>
      <c r="AP34" s="817">
        <v>3800</v>
      </c>
      <c r="AQ34" s="817"/>
      <c r="AR34" s="817"/>
      <c r="AS34" s="817"/>
      <c r="AT34" s="817"/>
      <c r="AU34" s="817">
        <v>2406</v>
      </c>
      <c r="AV34" s="817"/>
      <c r="AW34" s="817"/>
      <c r="AX34" s="817"/>
      <c r="AY34" s="817"/>
      <c r="AZ34" s="818" t="s">
        <v>476</v>
      </c>
      <c r="BA34" s="818"/>
      <c r="BB34" s="818"/>
      <c r="BC34" s="818"/>
      <c r="BD34" s="818"/>
      <c r="BE34" s="814" t="s">
        <v>383</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387</v>
      </c>
      <c r="C35" s="742"/>
      <c r="D35" s="742"/>
      <c r="E35" s="742"/>
      <c r="F35" s="742"/>
      <c r="G35" s="742"/>
      <c r="H35" s="742"/>
      <c r="I35" s="742"/>
      <c r="J35" s="742"/>
      <c r="K35" s="742"/>
      <c r="L35" s="742"/>
      <c r="M35" s="742"/>
      <c r="N35" s="742"/>
      <c r="O35" s="742"/>
      <c r="P35" s="743"/>
      <c r="Q35" s="744">
        <v>248</v>
      </c>
      <c r="R35" s="745"/>
      <c r="S35" s="745"/>
      <c r="T35" s="745"/>
      <c r="U35" s="745"/>
      <c r="V35" s="745">
        <v>235</v>
      </c>
      <c r="W35" s="745"/>
      <c r="X35" s="745"/>
      <c r="Y35" s="745"/>
      <c r="Z35" s="745"/>
      <c r="AA35" s="745">
        <v>13</v>
      </c>
      <c r="AB35" s="745"/>
      <c r="AC35" s="745"/>
      <c r="AD35" s="745"/>
      <c r="AE35" s="746"/>
      <c r="AF35" s="747">
        <v>13</v>
      </c>
      <c r="AG35" s="748"/>
      <c r="AH35" s="748"/>
      <c r="AI35" s="748"/>
      <c r="AJ35" s="749"/>
      <c r="AK35" s="816" t="s">
        <v>476</v>
      </c>
      <c r="AL35" s="817"/>
      <c r="AM35" s="817"/>
      <c r="AN35" s="817"/>
      <c r="AO35" s="817"/>
      <c r="AP35" s="817" t="s">
        <v>476</v>
      </c>
      <c r="AQ35" s="817"/>
      <c r="AR35" s="817"/>
      <c r="AS35" s="817"/>
      <c r="AT35" s="817"/>
      <c r="AU35" s="817" t="s">
        <v>476</v>
      </c>
      <c r="AV35" s="817"/>
      <c r="AW35" s="817"/>
      <c r="AX35" s="817"/>
      <c r="AY35" s="817"/>
      <c r="AZ35" s="818" t="s">
        <v>476</v>
      </c>
      <c r="BA35" s="818"/>
      <c r="BB35" s="818"/>
      <c r="BC35" s="818"/>
      <c r="BD35" s="818"/>
      <c r="BE35" s="814" t="s">
        <v>383</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1548</v>
      </c>
      <c r="AG63" s="828"/>
      <c r="AH63" s="828"/>
      <c r="AI63" s="828"/>
      <c r="AJ63" s="829"/>
      <c r="AK63" s="830"/>
      <c r="AL63" s="825"/>
      <c r="AM63" s="825"/>
      <c r="AN63" s="825"/>
      <c r="AO63" s="825"/>
      <c r="AP63" s="828">
        <v>7203</v>
      </c>
      <c r="AQ63" s="828"/>
      <c r="AR63" s="828"/>
      <c r="AS63" s="828"/>
      <c r="AT63" s="828"/>
      <c r="AU63" s="828">
        <v>4904</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392</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531</v>
      </c>
      <c r="C68" s="856"/>
      <c r="D68" s="856"/>
      <c r="E68" s="856"/>
      <c r="F68" s="856"/>
      <c r="G68" s="856"/>
      <c r="H68" s="856"/>
      <c r="I68" s="856"/>
      <c r="J68" s="856"/>
      <c r="K68" s="856"/>
      <c r="L68" s="856"/>
      <c r="M68" s="856"/>
      <c r="N68" s="856"/>
      <c r="O68" s="856"/>
      <c r="P68" s="857"/>
      <c r="Q68" s="858">
        <v>925</v>
      </c>
      <c r="R68" s="852"/>
      <c r="S68" s="852"/>
      <c r="T68" s="852"/>
      <c r="U68" s="852"/>
      <c r="V68" s="852">
        <v>812</v>
      </c>
      <c r="W68" s="852"/>
      <c r="X68" s="852"/>
      <c r="Y68" s="852"/>
      <c r="Z68" s="852"/>
      <c r="AA68" s="852">
        <v>112</v>
      </c>
      <c r="AB68" s="852"/>
      <c r="AC68" s="852"/>
      <c r="AD68" s="852"/>
      <c r="AE68" s="852"/>
      <c r="AF68" s="852">
        <v>112</v>
      </c>
      <c r="AG68" s="852"/>
      <c r="AH68" s="852"/>
      <c r="AI68" s="852"/>
      <c r="AJ68" s="852"/>
      <c r="AK68" s="852" t="s">
        <v>547</v>
      </c>
      <c r="AL68" s="852"/>
      <c r="AM68" s="852"/>
      <c r="AN68" s="852"/>
      <c r="AO68" s="852"/>
      <c r="AP68" s="852">
        <v>500</v>
      </c>
      <c r="AQ68" s="852"/>
      <c r="AR68" s="852"/>
      <c r="AS68" s="852"/>
      <c r="AT68" s="852"/>
      <c r="AU68" s="852">
        <v>68</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532</v>
      </c>
      <c r="C69" s="860"/>
      <c r="D69" s="860"/>
      <c r="E69" s="860"/>
      <c r="F69" s="860"/>
      <c r="G69" s="860"/>
      <c r="H69" s="860"/>
      <c r="I69" s="860"/>
      <c r="J69" s="860"/>
      <c r="K69" s="860"/>
      <c r="L69" s="860"/>
      <c r="M69" s="860"/>
      <c r="N69" s="860"/>
      <c r="O69" s="860"/>
      <c r="P69" s="861"/>
      <c r="Q69" s="862">
        <v>3</v>
      </c>
      <c r="R69" s="817"/>
      <c r="S69" s="817"/>
      <c r="T69" s="817"/>
      <c r="U69" s="817"/>
      <c r="V69" s="817">
        <v>1</v>
      </c>
      <c r="W69" s="817"/>
      <c r="X69" s="817"/>
      <c r="Y69" s="817"/>
      <c r="Z69" s="817"/>
      <c r="AA69" s="817">
        <v>2</v>
      </c>
      <c r="AB69" s="817"/>
      <c r="AC69" s="817"/>
      <c r="AD69" s="817"/>
      <c r="AE69" s="817"/>
      <c r="AF69" s="817">
        <v>2</v>
      </c>
      <c r="AG69" s="817"/>
      <c r="AH69" s="817"/>
      <c r="AI69" s="817"/>
      <c r="AJ69" s="817"/>
      <c r="AK69" s="863" t="s">
        <v>548</v>
      </c>
      <c r="AL69" s="864"/>
      <c r="AM69" s="864"/>
      <c r="AN69" s="864"/>
      <c r="AO69" s="816"/>
      <c r="AP69" s="817" t="s">
        <v>546</v>
      </c>
      <c r="AQ69" s="817"/>
      <c r="AR69" s="817"/>
      <c r="AS69" s="817"/>
      <c r="AT69" s="817"/>
      <c r="AU69" s="863" t="s">
        <v>550</v>
      </c>
      <c r="AV69" s="864"/>
      <c r="AW69" s="864"/>
      <c r="AX69" s="864"/>
      <c r="AY69" s="816"/>
      <c r="AZ69" s="865"/>
      <c r="BA69" s="865"/>
      <c r="BB69" s="865"/>
      <c r="BC69" s="865"/>
      <c r="BD69" s="866"/>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533</v>
      </c>
      <c r="C70" s="860"/>
      <c r="D70" s="860"/>
      <c r="E70" s="860"/>
      <c r="F70" s="860"/>
      <c r="G70" s="860"/>
      <c r="H70" s="860"/>
      <c r="I70" s="860"/>
      <c r="J70" s="860"/>
      <c r="K70" s="860"/>
      <c r="L70" s="860"/>
      <c r="M70" s="860"/>
      <c r="N70" s="860"/>
      <c r="O70" s="860"/>
      <c r="P70" s="861"/>
      <c r="Q70" s="862">
        <v>180</v>
      </c>
      <c r="R70" s="817"/>
      <c r="S70" s="817"/>
      <c r="T70" s="817"/>
      <c r="U70" s="817"/>
      <c r="V70" s="817">
        <v>173</v>
      </c>
      <c r="W70" s="817"/>
      <c r="X70" s="817"/>
      <c r="Y70" s="817"/>
      <c r="Z70" s="817"/>
      <c r="AA70" s="817">
        <v>7</v>
      </c>
      <c r="AB70" s="817"/>
      <c r="AC70" s="817"/>
      <c r="AD70" s="817"/>
      <c r="AE70" s="817"/>
      <c r="AF70" s="817">
        <v>7</v>
      </c>
      <c r="AG70" s="817"/>
      <c r="AH70" s="817"/>
      <c r="AI70" s="817"/>
      <c r="AJ70" s="817"/>
      <c r="AK70" s="863" t="s">
        <v>548</v>
      </c>
      <c r="AL70" s="864"/>
      <c r="AM70" s="864"/>
      <c r="AN70" s="864"/>
      <c r="AO70" s="816"/>
      <c r="AP70" s="817">
        <v>135</v>
      </c>
      <c r="AQ70" s="817"/>
      <c r="AR70" s="817"/>
      <c r="AS70" s="817"/>
      <c r="AT70" s="817"/>
      <c r="AU70" s="863">
        <v>68</v>
      </c>
      <c r="AV70" s="864"/>
      <c r="AW70" s="864"/>
      <c r="AX70" s="864"/>
      <c r="AY70" s="816"/>
      <c r="AZ70" s="865"/>
      <c r="BA70" s="865"/>
      <c r="BB70" s="865"/>
      <c r="BC70" s="865"/>
      <c r="BD70" s="866"/>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534</v>
      </c>
      <c r="C71" s="860"/>
      <c r="D71" s="860"/>
      <c r="E71" s="860"/>
      <c r="F71" s="860"/>
      <c r="G71" s="860"/>
      <c r="H71" s="860"/>
      <c r="I71" s="860"/>
      <c r="J71" s="860"/>
      <c r="K71" s="860"/>
      <c r="L71" s="860"/>
      <c r="M71" s="860"/>
      <c r="N71" s="860"/>
      <c r="O71" s="860"/>
      <c r="P71" s="861"/>
      <c r="Q71" s="862">
        <v>69</v>
      </c>
      <c r="R71" s="817"/>
      <c r="S71" s="817"/>
      <c r="T71" s="817"/>
      <c r="U71" s="817"/>
      <c r="V71" s="817">
        <v>64</v>
      </c>
      <c r="W71" s="817"/>
      <c r="X71" s="817"/>
      <c r="Y71" s="817"/>
      <c r="Z71" s="817"/>
      <c r="AA71" s="817">
        <v>4</v>
      </c>
      <c r="AB71" s="817"/>
      <c r="AC71" s="817"/>
      <c r="AD71" s="817"/>
      <c r="AE71" s="817"/>
      <c r="AF71" s="817">
        <v>4</v>
      </c>
      <c r="AG71" s="817"/>
      <c r="AH71" s="817"/>
      <c r="AI71" s="817"/>
      <c r="AJ71" s="817"/>
      <c r="AK71" s="863" t="s">
        <v>547</v>
      </c>
      <c r="AL71" s="864"/>
      <c r="AM71" s="864"/>
      <c r="AN71" s="864"/>
      <c r="AO71" s="816"/>
      <c r="AP71" s="817" t="s">
        <v>546</v>
      </c>
      <c r="AQ71" s="817"/>
      <c r="AR71" s="817"/>
      <c r="AS71" s="817"/>
      <c r="AT71" s="817"/>
      <c r="AU71" s="863" t="s">
        <v>550</v>
      </c>
      <c r="AV71" s="864"/>
      <c r="AW71" s="864"/>
      <c r="AX71" s="864"/>
      <c r="AY71" s="816"/>
      <c r="AZ71" s="865"/>
      <c r="BA71" s="865"/>
      <c r="BB71" s="865"/>
      <c r="BC71" s="865"/>
      <c r="BD71" s="866"/>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553</v>
      </c>
      <c r="C72" s="860"/>
      <c r="D72" s="860"/>
      <c r="E72" s="860"/>
      <c r="F72" s="860"/>
      <c r="G72" s="860"/>
      <c r="H72" s="860"/>
      <c r="I72" s="860"/>
      <c r="J72" s="860"/>
      <c r="K72" s="860"/>
      <c r="L72" s="860"/>
      <c r="M72" s="860"/>
      <c r="N72" s="860"/>
      <c r="O72" s="860"/>
      <c r="P72" s="861"/>
      <c r="Q72" s="862">
        <v>2</v>
      </c>
      <c r="R72" s="817"/>
      <c r="S72" s="817"/>
      <c r="T72" s="817"/>
      <c r="U72" s="817"/>
      <c r="V72" s="817">
        <v>2</v>
      </c>
      <c r="W72" s="817"/>
      <c r="X72" s="817"/>
      <c r="Y72" s="817"/>
      <c r="Z72" s="817"/>
      <c r="AA72" s="817">
        <v>1</v>
      </c>
      <c r="AB72" s="817"/>
      <c r="AC72" s="817"/>
      <c r="AD72" s="817"/>
      <c r="AE72" s="817"/>
      <c r="AF72" s="817">
        <v>1</v>
      </c>
      <c r="AG72" s="817"/>
      <c r="AH72" s="817"/>
      <c r="AI72" s="817"/>
      <c r="AJ72" s="817"/>
      <c r="AK72" s="863">
        <v>33</v>
      </c>
      <c r="AL72" s="864"/>
      <c r="AM72" s="864"/>
      <c r="AN72" s="864"/>
      <c r="AO72" s="816"/>
      <c r="AP72" s="817" t="s">
        <v>554</v>
      </c>
      <c r="AQ72" s="817"/>
      <c r="AR72" s="817"/>
      <c r="AS72" s="817"/>
      <c r="AT72" s="817"/>
      <c r="AU72" s="863" t="s">
        <v>550</v>
      </c>
      <c r="AV72" s="864"/>
      <c r="AW72" s="864"/>
      <c r="AX72" s="864"/>
      <c r="AY72" s="816"/>
      <c r="AZ72" s="865" t="s">
        <v>556</v>
      </c>
      <c r="BA72" s="865"/>
      <c r="BB72" s="865"/>
      <c r="BC72" s="865"/>
      <c r="BD72" s="866"/>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535</v>
      </c>
      <c r="C73" s="860"/>
      <c r="D73" s="860"/>
      <c r="E73" s="860"/>
      <c r="F73" s="860"/>
      <c r="G73" s="860"/>
      <c r="H73" s="860"/>
      <c r="I73" s="860"/>
      <c r="J73" s="860"/>
      <c r="K73" s="860"/>
      <c r="L73" s="860"/>
      <c r="M73" s="860"/>
      <c r="N73" s="860"/>
      <c r="O73" s="860"/>
      <c r="P73" s="861"/>
      <c r="Q73" s="862">
        <v>3</v>
      </c>
      <c r="R73" s="817"/>
      <c r="S73" s="817"/>
      <c r="T73" s="817"/>
      <c r="U73" s="817"/>
      <c r="V73" s="817">
        <v>3</v>
      </c>
      <c r="W73" s="817"/>
      <c r="X73" s="817"/>
      <c r="Y73" s="817"/>
      <c r="Z73" s="817"/>
      <c r="AA73" s="817">
        <v>1</v>
      </c>
      <c r="AB73" s="817"/>
      <c r="AC73" s="817"/>
      <c r="AD73" s="817"/>
      <c r="AE73" s="817"/>
      <c r="AF73" s="817">
        <v>1</v>
      </c>
      <c r="AG73" s="817"/>
      <c r="AH73" s="817"/>
      <c r="AI73" s="817"/>
      <c r="AJ73" s="817"/>
      <c r="AK73" s="863" t="s">
        <v>547</v>
      </c>
      <c r="AL73" s="864"/>
      <c r="AM73" s="864"/>
      <c r="AN73" s="864"/>
      <c r="AO73" s="816"/>
      <c r="AP73" s="817" t="s">
        <v>554</v>
      </c>
      <c r="AQ73" s="817"/>
      <c r="AR73" s="817"/>
      <c r="AS73" s="817"/>
      <c r="AT73" s="817"/>
      <c r="AU73" s="863" t="s">
        <v>550</v>
      </c>
      <c r="AV73" s="864"/>
      <c r="AW73" s="864"/>
      <c r="AX73" s="864"/>
      <c r="AY73" s="816"/>
      <c r="AZ73" s="865"/>
      <c r="BA73" s="865"/>
      <c r="BB73" s="865"/>
      <c r="BC73" s="865"/>
      <c r="BD73" s="866"/>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536</v>
      </c>
      <c r="C74" s="860"/>
      <c r="D74" s="860"/>
      <c r="E74" s="860"/>
      <c r="F74" s="860"/>
      <c r="G74" s="860"/>
      <c r="H74" s="860"/>
      <c r="I74" s="860"/>
      <c r="J74" s="860"/>
      <c r="K74" s="860"/>
      <c r="L74" s="860"/>
      <c r="M74" s="860"/>
      <c r="N74" s="860"/>
      <c r="O74" s="860"/>
      <c r="P74" s="861"/>
      <c r="Q74" s="862">
        <v>10474</v>
      </c>
      <c r="R74" s="817"/>
      <c r="S74" s="817"/>
      <c r="T74" s="817"/>
      <c r="U74" s="817"/>
      <c r="V74" s="817">
        <v>10424</v>
      </c>
      <c r="W74" s="817"/>
      <c r="X74" s="817"/>
      <c r="Y74" s="817"/>
      <c r="Z74" s="817"/>
      <c r="AA74" s="817">
        <v>50</v>
      </c>
      <c r="AB74" s="817"/>
      <c r="AC74" s="817"/>
      <c r="AD74" s="817"/>
      <c r="AE74" s="817"/>
      <c r="AF74" s="817">
        <v>50</v>
      </c>
      <c r="AG74" s="817"/>
      <c r="AH74" s="817"/>
      <c r="AI74" s="817"/>
      <c r="AJ74" s="817"/>
      <c r="AK74" s="863">
        <v>2200</v>
      </c>
      <c r="AL74" s="864"/>
      <c r="AM74" s="864"/>
      <c r="AN74" s="864"/>
      <c r="AO74" s="816"/>
      <c r="AP74" s="817" t="s">
        <v>551</v>
      </c>
      <c r="AQ74" s="817"/>
      <c r="AR74" s="817"/>
      <c r="AS74" s="817"/>
      <c r="AT74" s="817"/>
      <c r="AU74" s="863" t="s">
        <v>550</v>
      </c>
      <c r="AV74" s="864"/>
      <c r="AW74" s="864"/>
      <c r="AX74" s="864"/>
      <c r="AY74" s="816"/>
      <c r="AZ74" s="865" t="s">
        <v>557</v>
      </c>
      <c r="BA74" s="865"/>
      <c r="BB74" s="865"/>
      <c r="BC74" s="865"/>
      <c r="BD74" s="866"/>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537</v>
      </c>
      <c r="C75" s="860"/>
      <c r="D75" s="860"/>
      <c r="E75" s="860"/>
      <c r="F75" s="860"/>
      <c r="G75" s="860"/>
      <c r="H75" s="860"/>
      <c r="I75" s="860"/>
      <c r="J75" s="860"/>
      <c r="K75" s="860"/>
      <c r="L75" s="860"/>
      <c r="M75" s="860"/>
      <c r="N75" s="860"/>
      <c r="O75" s="860"/>
      <c r="P75" s="861"/>
      <c r="Q75" s="867">
        <v>2546</v>
      </c>
      <c r="R75" s="864"/>
      <c r="S75" s="864"/>
      <c r="T75" s="864"/>
      <c r="U75" s="816"/>
      <c r="V75" s="863">
        <v>2315</v>
      </c>
      <c r="W75" s="864"/>
      <c r="X75" s="864"/>
      <c r="Y75" s="864"/>
      <c r="Z75" s="816"/>
      <c r="AA75" s="863">
        <v>231</v>
      </c>
      <c r="AB75" s="864"/>
      <c r="AC75" s="864"/>
      <c r="AD75" s="864"/>
      <c r="AE75" s="816"/>
      <c r="AF75" s="863">
        <v>150</v>
      </c>
      <c r="AG75" s="864"/>
      <c r="AH75" s="864"/>
      <c r="AI75" s="864"/>
      <c r="AJ75" s="816"/>
      <c r="AK75" s="863">
        <v>228</v>
      </c>
      <c r="AL75" s="864"/>
      <c r="AM75" s="864"/>
      <c r="AN75" s="864"/>
      <c r="AO75" s="816"/>
      <c r="AP75" s="863">
        <v>563</v>
      </c>
      <c r="AQ75" s="864"/>
      <c r="AR75" s="864"/>
      <c r="AS75" s="864"/>
      <c r="AT75" s="816"/>
      <c r="AU75" s="863">
        <v>58</v>
      </c>
      <c r="AV75" s="864"/>
      <c r="AW75" s="864"/>
      <c r="AX75" s="864"/>
      <c r="AY75" s="816"/>
      <c r="AZ75" s="865" t="s">
        <v>558</v>
      </c>
      <c r="BA75" s="865"/>
      <c r="BB75" s="865"/>
      <c r="BC75" s="865"/>
      <c r="BD75" s="866"/>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538</v>
      </c>
      <c r="C76" s="860"/>
      <c r="D76" s="860"/>
      <c r="E76" s="860"/>
      <c r="F76" s="860"/>
      <c r="G76" s="860"/>
      <c r="H76" s="860"/>
      <c r="I76" s="860"/>
      <c r="J76" s="860"/>
      <c r="K76" s="860"/>
      <c r="L76" s="860"/>
      <c r="M76" s="860"/>
      <c r="N76" s="860"/>
      <c r="O76" s="860"/>
      <c r="P76" s="861"/>
      <c r="Q76" s="867">
        <v>2032</v>
      </c>
      <c r="R76" s="864"/>
      <c r="S76" s="864"/>
      <c r="T76" s="864"/>
      <c r="U76" s="816"/>
      <c r="V76" s="863">
        <v>1690</v>
      </c>
      <c r="W76" s="864"/>
      <c r="X76" s="864"/>
      <c r="Y76" s="864"/>
      <c r="Z76" s="816"/>
      <c r="AA76" s="863">
        <v>342</v>
      </c>
      <c r="AB76" s="864"/>
      <c r="AC76" s="864"/>
      <c r="AD76" s="864"/>
      <c r="AE76" s="816"/>
      <c r="AF76" s="863">
        <v>29</v>
      </c>
      <c r="AG76" s="864"/>
      <c r="AH76" s="864"/>
      <c r="AI76" s="864"/>
      <c r="AJ76" s="816"/>
      <c r="AK76" s="863">
        <v>444</v>
      </c>
      <c r="AL76" s="864"/>
      <c r="AM76" s="864"/>
      <c r="AN76" s="864"/>
      <c r="AO76" s="816"/>
      <c r="AP76" s="863">
        <v>1216</v>
      </c>
      <c r="AQ76" s="864"/>
      <c r="AR76" s="864"/>
      <c r="AS76" s="864"/>
      <c r="AT76" s="816"/>
      <c r="AU76" s="863">
        <v>106</v>
      </c>
      <c r="AV76" s="864"/>
      <c r="AW76" s="864"/>
      <c r="AX76" s="864"/>
      <c r="AY76" s="816"/>
      <c r="AZ76" s="865" t="s">
        <v>559</v>
      </c>
      <c r="BA76" s="865"/>
      <c r="BB76" s="865"/>
      <c r="BC76" s="865"/>
      <c r="BD76" s="866"/>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539</v>
      </c>
      <c r="C77" s="860"/>
      <c r="D77" s="860"/>
      <c r="E77" s="860"/>
      <c r="F77" s="860"/>
      <c r="G77" s="860"/>
      <c r="H77" s="860"/>
      <c r="I77" s="860"/>
      <c r="J77" s="860"/>
      <c r="K77" s="860"/>
      <c r="L77" s="860"/>
      <c r="M77" s="860"/>
      <c r="N77" s="860"/>
      <c r="O77" s="860"/>
      <c r="P77" s="861"/>
      <c r="Q77" s="867">
        <v>227</v>
      </c>
      <c r="R77" s="864"/>
      <c r="S77" s="864"/>
      <c r="T77" s="864"/>
      <c r="U77" s="816"/>
      <c r="V77" s="863">
        <v>219</v>
      </c>
      <c r="W77" s="864"/>
      <c r="X77" s="864"/>
      <c r="Y77" s="864"/>
      <c r="Z77" s="816"/>
      <c r="AA77" s="863">
        <v>8</v>
      </c>
      <c r="AB77" s="864"/>
      <c r="AC77" s="864"/>
      <c r="AD77" s="864"/>
      <c r="AE77" s="816"/>
      <c r="AF77" s="863">
        <v>8</v>
      </c>
      <c r="AG77" s="864"/>
      <c r="AH77" s="864"/>
      <c r="AI77" s="864"/>
      <c r="AJ77" s="816"/>
      <c r="AK77" s="863" t="s">
        <v>547</v>
      </c>
      <c r="AL77" s="864"/>
      <c r="AM77" s="864"/>
      <c r="AN77" s="864"/>
      <c r="AO77" s="816"/>
      <c r="AP77" s="863">
        <v>590</v>
      </c>
      <c r="AQ77" s="864"/>
      <c r="AR77" s="864"/>
      <c r="AS77" s="864"/>
      <c r="AT77" s="816"/>
      <c r="AU77" s="863">
        <v>181</v>
      </c>
      <c r="AV77" s="864"/>
      <c r="AW77" s="864"/>
      <c r="AX77" s="864"/>
      <c r="AY77" s="816"/>
      <c r="AZ77" s="865"/>
      <c r="BA77" s="865"/>
      <c r="BB77" s="865"/>
      <c r="BC77" s="865"/>
      <c r="BD77" s="866"/>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540</v>
      </c>
      <c r="C78" s="860"/>
      <c r="D78" s="860"/>
      <c r="E78" s="860"/>
      <c r="F78" s="860"/>
      <c r="G78" s="860"/>
      <c r="H78" s="860"/>
      <c r="I78" s="860"/>
      <c r="J78" s="860"/>
      <c r="K78" s="860"/>
      <c r="L78" s="860"/>
      <c r="M78" s="860"/>
      <c r="N78" s="860"/>
      <c r="O78" s="860"/>
      <c r="P78" s="861"/>
      <c r="Q78" s="862">
        <v>6237</v>
      </c>
      <c r="R78" s="817"/>
      <c r="S78" s="817"/>
      <c r="T78" s="817"/>
      <c r="U78" s="817"/>
      <c r="V78" s="817">
        <v>6151</v>
      </c>
      <c r="W78" s="817"/>
      <c r="X78" s="817"/>
      <c r="Y78" s="817"/>
      <c r="Z78" s="817"/>
      <c r="AA78" s="817">
        <v>86</v>
      </c>
      <c r="AB78" s="817"/>
      <c r="AC78" s="817"/>
      <c r="AD78" s="817"/>
      <c r="AE78" s="817"/>
      <c r="AF78" s="817">
        <v>86</v>
      </c>
      <c r="AG78" s="817"/>
      <c r="AH78" s="817"/>
      <c r="AI78" s="817"/>
      <c r="AJ78" s="817"/>
      <c r="AK78" s="863" t="s">
        <v>547</v>
      </c>
      <c r="AL78" s="864"/>
      <c r="AM78" s="864"/>
      <c r="AN78" s="864"/>
      <c r="AO78" s="816"/>
      <c r="AP78" s="817" t="s">
        <v>547</v>
      </c>
      <c r="AQ78" s="817"/>
      <c r="AR78" s="817"/>
      <c r="AS78" s="817"/>
      <c r="AT78" s="817"/>
      <c r="AU78" s="863" t="s">
        <v>550</v>
      </c>
      <c r="AV78" s="864"/>
      <c r="AW78" s="864"/>
      <c r="AX78" s="864"/>
      <c r="AY78" s="816"/>
      <c r="AZ78" s="865"/>
      <c r="BA78" s="865"/>
      <c r="BB78" s="865"/>
      <c r="BC78" s="865"/>
      <c r="BD78" s="866"/>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541</v>
      </c>
      <c r="C79" s="860"/>
      <c r="D79" s="860"/>
      <c r="E79" s="860"/>
      <c r="F79" s="860"/>
      <c r="G79" s="860"/>
      <c r="H79" s="860"/>
      <c r="I79" s="860"/>
      <c r="J79" s="860"/>
      <c r="K79" s="860"/>
      <c r="L79" s="860"/>
      <c r="M79" s="860"/>
      <c r="N79" s="860"/>
      <c r="O79" s="860"/>
      <c r="P79" s="861"/>
      <c r="Q79" s="862">
        <v>250</v>
      </c>
      <c r="R79" s="817"/>
      <c r="S79" s="817"/>
      <c r="T79" s="817"/>
      <c r="U79" s="817"/>
      <c r="V79" s="817">
        <v>213</v>
      </c>
      <c r="W79" s="817"/>
      <c r="X79" s="817"/>
      <c r="Y79" s="817"/>
      <c r="Z79" s="817"/>
      <c r="AA79" s="817">
        <v>37</v>
      </c>
      <c r="AB79" s="817"/>
      <c r="AC79" s="817"/>
      <c r="AD79" s="817"/>
      <c r="AE79" s="817"/>
      <c r="AF79" s="817">
        <v>37</v>
      </c>
      <c r="AG79" s="817"/>
      <c r="AH79" s="817"/>
      <c r="AI79" s="817"/>
      <c r="AJ79" s="817"/>
      <c r="AK79" s="863" t="s">
        <v>551</v>
      </c>
      <c r="AL79" s="864"/>
      <c r="AM79" s="864"/>
      <c r="AN79" s="864"/>
      <c r="AO79" s="816"/>
      <c r="AP79" s="817" t="s">
        <v>551</v>
      </c>
      <c r="AQ79" s="817"/>
      <c r="AR79" s="817"/>
      <c r="AS79" s="817"/>
      <c r="AT79" s="817"/>
      <c r="AU79" s="863" t="s">
        <v>550</v>
      </c>
      <c r="AV79" s="864"/>
      <c r="AW79" s="864"/>
      <c r="AX79" s="864"/>
      <c r="AY79" s="816"/>
      <c r="AZ79" s="865"/>
      <c r="BA79" s="865"/>
      <c r="BB79" s="865"/>
      <c r="BC79" s="865"/>
      <c r="BD79" s="866"/>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542</v>
      </c>
      <c r="C80" s="860"/>
      <c r="D80" s="860"/>
      <c r="E80" s="860"/>
      <c r="F80" s="860"/>
      <c r="G80" s="860"/>
      <c r="H80" s="860"/>
      <c r="I80" s="860"/>
      <c r="J80" s="860"/>
      <c r="K80" s="860"/>
      <c r="L80" s="860"/>
      <c r="M80" s="860"/>
      <c r="N80" s="860"/>
      <c r="O80" s="860"/>
      <c r="P80" s="861"/>
      <c r="Q80" s="862">
        <v>224498</v>
      </c>
      <c r="R80" s="817"/>
      <c r="S80" s="817"/>
      <c r="T80" s="817"/>
      <c r="U80" s="817"/>
      <c r="V80" s="817">
        <v>216268</v>
      </c>
      <c r="W80" s="817"/>
      <c r="X80" s="817"/>
      <c r="Y80" s="817"/>
      <c r="Z80" s="817"/>
      <c r="AA80" s="817">
        <v>8230</v>
      </c>
      <c r="AB80" s="817"/>
      <c r="AC80" s="817"/>
      <c r="AD80" s="817"/>
      <c r="AE80" s="817"/>
      <c r="AF80" s="817">
        <v>8230</v>
      </c>
      <c r="AG80" s="817"/>
      <c r="AH80" s="817"/>
      <c r="AI80" s="817"/>
      <c r="AJ80" s="817"/>
      <c r="AK80" s="863">
        <v>1320</v>
      </c>
      <c r="AL80" s="864"/>
      <c r="AM80" s="864"/>
      <c r="AN80" s="864"/>
      <c r="AO80" s="816"/>
      <c r="AP80" s="817" t="s">
        <v>552</v>
      </c>
      <c r="AQ80" s="817"/>
      <c r="AR80" s="817"/>
      <c r="AS80" s="817"/>
      <c r="AT80" s="817"/>
      <c r="AU80" s="863" t="s">
        <v>550</v>
      </c>
      <c r="AV80" s="864"/>
      <c r="AW80" s="864"/>
      <c r="AX80" s="864"/>
      <c r="AY80" s="816"/>
      <c r="AZ80" s="865" t="s">
        <v>560</v>
      </c>
      <c r="BA80" s="865"/>
      <c r="BB80" s="865"/>
      <c r="BC80" s="865"/>
      <c r="BD80" s="866"/>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543</v>
      </c>
      <c r="C81" s="860"/>
      <c r="D81" s="860"/>
      <c r="E81" s="860"/>
      <c r="F81" s="860"/>
      <c r="G81" s="860"/>
      <c r="H81" s="860"/>
      <c r="I81" s="860"/>
      <c r="J81" s="860"/>
      <c r="K81" s="860"/>
      <c r="L81" s="860"/>
      <c r="M81" s="860"/>
      <c r="N81" s="860"/>
      <c r="O81" s="860"/>
      <c r="P81" s="861"/>
      <c r="Q81" s="862">
        <v>138</v>
      </c>
      <c r="R81" s="817"/>
      <c r="S81" s="817"/>
      <c r="T81" s="817"/>
      <c r="U81" s="817"/>
      <c r="V81" s="817">
        <v>65</v>
      </c>
      <c r="W81" s="817"/>
      <c r="X81" s="817"/>
      <c r="Y81" s="817"/>
      <c r="Z81" s="817"/>
      <c r="AA81" s="817">
        <v>73</v>
      </c>
      <c r="AB81" s="817"/>
      <c r="AC81" s="817"/>
      <c r="AD81" s="817"/>
      <c r="AE81" s="817"/>
      <c r="AF81" s="817" t="s">
        <v>549</v>
      </c>
      <c r="AG81" s="817"/>
      <c r="AH81" s="817"/>
      <c r="AI81" s="817"/>
      <c r="AJ81" s="817"/>
      <c r="AK81" s="863">
        <v>1154</v>
      </c>
      <c r="AL81" s="864"/>
      <c r="AM81" s="864"/>
      <c r="AN81" s="864"/>
      <c r="AO81" s="816"/>
      <c r="AP81" s="817">
        <v>725</v>
      </c>
      <c r="AQ81" s="817"/>
      <c r="AR81" s="817"/>
      <c r="AS81" s="817"/>
      <c r="AT81" s="817"/>
      <c r="AU81" s="863" t="s">
        <v>550</v>
      </c>
      <c r="AV81" s="864"/>
      <c r="AW81" s="864"/>
      <c r="AX81" s="864"/>
      <c r="AY81" s="816"/>
      <c r="AZ81" s="865"/>
      <c r="BA81" s="865"/>
      <c r="BB81" s="865"/>
      <c r="BC81" s="865"/>
      <c r="BD81" s="866"/>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5"/>
      <c r="BA82" s="865"/>
      <c r="BB82" s="865"/>
      <c r="BC82" s="865"/>
      <c r="BD82" s="866"/>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5"/>
      <c r="BA83" s="865"/>
      <c r="BB83" s="865"/>
      <c r="BC83" s="865"/>
      <c r="BD83" s="866"/>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5"/>
      <c r="BA84" s="865"/>
      <c r="BB84" s="865"/>
      <c r="BC84" s="865"/>
      <c r="BD84" s="866"/>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5"/>
      <c r="BA85" s="865"/>
      <c r="BB85" s="865"/>
      <c r="BC85" s="865"/>
      <c r="BD85" s="866"/>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5"/>
      <c r="BA86" s="865"/>
      <c r="BB86" s="865"/>
      <c r="BC86" s="865"/>
      <c r="BD86" s="866"/>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8717</v>
      </c>
      <c r="AG88" s="828"/>
      <c r="AH88" s="828"/>
      <c r="AI88" s="828"/>
      <c r="AJ88" s="828"/>
      <c r="AK88" s="825"/>
      <c r="AL88" s="825"/>
      <c r="AM88" s="825"/>
      <c r="AN88" s="825"/>
      <c r="AO88" s="825"/>
      <c r="AP88" s="828">
        <v>3729</v>
      </c>
      <c r="AQ88" s="828"/>
      <c r="AR88" s="828"/>
      <c r="AS88" s="828"/>
      <c r="AT88" s="828"/>
      <c r="AU88" s="828">
        <v>307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286</v>
      </c>
      <c r="AG109" s="881"/>
      <c r="AH109" s="881"/>
      <c r="AI109" s="881"/>
      <c r="AJ109" s="882"/>
      <c r="AK109" s="880" t="s">
        <v>285</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286</v>
      </c>
      <c r="BW109" s="881"/>
      <c r="BX109" s="881"/>
      <c r="BY109" s="881"/>
      <c r="BZ109" s="882"/>
      <c r="CA109" s="880" t="s">
        <v>285</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286</v>
      </c>
      <c r="DM109" s="881"/>
      <c r="DN109" s="881"/>
      <c r="DO109" s="881"/>
      <c r="DP109" s="882"/>
      <c r="DQ109" s="880" t="s">
        <v>285</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635804</v>
      </c>
      <c r="AB110" s="888"/>
      <c r="AC110" s="888"/>
      <c r="AD110" s="888"/>
      <c r="AE110" s="889"/>
      <c r="AF110" s="890">
        <v>637753</v>
      </c>
      <c r="AG110" s="888"/>
      <c r="AH110" s="888"/>
      <c r="AI110" s="888"/>
      <c r="AJ110" s="889"/>
      <c r="AK110" s="890">
        <v>636994</v>
      </c>
      <c r="AL110" s="888"/>
      <c r="AM110" s="888"/>
      <c r="AN110" s="888"/>
      <c r="AO110" s="889"/>
      <c r="AP110" s="891">
        <v>13.7</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6463224</v>
      </c>
      <c r="BR110" s="925"/>
      <c r="BS110" s="925"/>
      <c r="BT110" s="925"/>
      <c r="BU110" s="925"/>
      <c r="BV110" s="925">
        <v>6633349</v>
      </c>
      <c r="BW110" s="925"/>
      <c r="BX110" s="925"/>
      <c r="BY110" s="925"/>
      <c r="BZ110" s="925"/>
      <c r="CA110" s="925">
        <v>7158936</v>
      </c>
      <c r="CB110" s="925"/>
      <c r="CC110" s="925"/>
      <c r="CD110" s="925"/>
      <c r="CE110" s="925"/>
      <c r="CF110" s="939">
        <v>153.9</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998499</v>
      </c>
      <c r="BR111" s="918"/>
      <c r="BS111" s="918"/>
      <c r="BT111" s="918"/>
      <c r="BU111" s="918"/>
      <c r="BV111" s="918">
        <v>947796</v>
      </c>
      <c r="BW111" s="918"/>
      <c r="BX111" s="918"/>
      <c r="BY111" s="918"/>
      <c r="BZ111" s="918"/>
      <c r="CA111" s="918">
        <v>596866</v>
      </c>
      <c r="CB111" s="918"/>
      <c r="CC111" s="918"/>
      <c r="CD111" s="918"/>
      <c r="CE111" s="918"/>
      <c r="CF111" s="912">
        <v>12.8</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5104425</v>
      </c>
      <c r="BR112" s="918"/>
      <c r="BS112" s="918"/>
      <c r="BT112" s="918"/>
      <c r="BU112" s="918"/>
      <c r="BV112" s="918">
        <v>5099938</v>
      </c>
      <c r="BW112" s="918"/>
      <c r="BX112" s="918"/>
      <c r="BY112" s="918"/>
      <c r="BZ112" s="918"/>
      <c r="CA112" s="918">
        <v>4727843</v>
      </c>
      <c r="CB112" s="918"/>
      <c r="CC112" s="918"/>
      <c r="CD112" s="918"/>
      <c r="CE112" s="918"/>
      <c r="CF112" s="912">
        <v>101.7</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328780</v>
      </c>
      <c r="AB113" s="932"/>
      <c r="AC113" s="932"/>
      <c r="AD113" s="932"/>
      <c r="AE113" s="933"/>
      <c r="AF113" s="934">
        <v>347164</v>
      </c>
      <c r="AG113" s="932"/>
      <c r="AH113" s="932"/>
      <c r="AI113" s="932"/>
      <c r="AJ113" s="933"/>
      <c r="AK113" s="934">
        <v>279925</v>
      </c>
      <c r="AL113" s="932"/>
      <c r="AM113" s="932"/>
      <c r="AN113" s="932"/>
      <c r="AO113" s="933"/>
      <c r="AP113" s="935">
        <v>6</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685804</v>
      </c>
      <c r="BR113" s="918"/>
      <c r="BS113" s="918"/>
      <c r="BT113" s="918"/>
      <c r="BU113" s="918"/>
      <c r="BV113" s="918">
        <v>586010</v>
      </c>
      <c r="BW113" s="918"/>
      <c r="BX113" s="918"/>
      <c r="BY113" s="918"/>
      <c r="BZ113" s="918"/>
      <c r="CA113" s="918">
        <v>481347</v>
      </c>
      <c r="CB113" s="918"/>
      <c r="CC113" s="918"/>
      <c r="CD113" s="918"/>
      <c r="CE113" s="918"/>
      <c r="CF113" s="912">
        <v>10.3</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124858</v>
      </c>
      <c r="AB114" s="957"/>
      <c r="AC114" s="957"/>
      <c r="AD114" s="957"/>
      <c r="AE114" s="958"/>
      <c r="AF114" s="959">
        <v>127435</v>
      </c>
      <c r="AG114" s="957"/>
      <c r="AH114" s="957"/>
      <c r="AI114" s="957"/>
      <c r="AJ114" s="958"/>
      <c r="AK114" s="959">
        <v>128091</v>
      </c>
      <c r="AL114" s="957"/>
      <c r="AM114" s="957"/>
      <c r="AN114" s="957"/>
      <c r="AO114" s="958"/>
      <c r="AP114" s="960">
        <v>2.8</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696421</v>
      </c>
      <c r="BR114" s="918"/>
      <c r="BS114" s="918"/>
      <c r="BT114" s="918"/>
      <c r="BU114" s="918"/>
      <c r="BV114" s="918">
        <v>726714</v>
      </c>
      <c r="BW114" s="918"/>
      <c r="BX114" s="918"/>
      <c r="BY114" s="918"/>
      <c r="BZ114" s="918"/>
      <c r="CA114" s="918">
        <v>720411</v>
      </c>
      <c r="CB114" s="918"/>
      <c r="CC114" s="918"/>
      <c r="CD114" s="918"/>
      <c r="CE114" s="918"/>
      <c r="CF114" s="912">
        <v>15.5</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36945</v>
      </c>
      <c r="AB115" s="932"/>
      <c r="AC115" s="932"/>
      <c r="AD115" s="932"/>
      <c r="AE115" s="933"/>
      <c r="AF115" s="934">
        <v>29019</v>
      </c>
      <c r="AG115" s="932"/>
      <c r="AH115" s="932"/>
      <c r="AI115" s="932"/>
      <c r="AJ115" s="933"/>
      <c r="AK115" s="934">
        <v>23419</v>
      </c>
      <c r="AL115" s="932"/>
      <c r="AM115" s="932"/>
      <c r="AN115" s="932"/>
      <c r="AO115" s="933"/>
      <c r="AP115" s="935">
        <v>0.5</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914048</v>
      </c>
      <c r="DH115" s="957"/>
      <c r="DI115" s="957"/>
      <c r="DJ115" s="957"/>
      <c r="DK115" s="958"/>
      <c r="DL115" s="959">
        <v>889937</v>
      </c>
      <c r="DM115" s="957"/>
      <c r="DN115" s="957"/>
      <c r="DO115" s="957"/>
      <c r="DP115" s="958"/>
      <c r="DQ115" s="959">
        <v>561361</v>
      </c>
      <c r="DR115" s="957"/>
      <c r="DS115" s="957"/>
      <c r="DT115" s="957"/>
      <c r="DU115" s="958"/>
      <c r="DV115" s="960">
        <v>12.1</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19170</v>
      </c>
      <c r="DH116" s="957"/>
      <c r="DI116" s="957"/>
      <c r="DJ116" s="957"/>
      <c r="DK116" s="958"/>
      <c r="DL116" s="959">
        <v>17040</v>
      </c>
      <c r="DM116" s="957"/>
      <c r="DN116" s="957"/>
      <c r="DO116" s="957"/>
      <c r="DP116" s="958"/>
      <c r="DQ116" s="959">
        <v>14190</v>
      </c>
      <c r="DR116" s="957"/>
      <c r="DS116" s="957"/>
      <c r="DT116" s="957"/>
      <c r="DU116" s="958"/>
      <c r="DV116" s="960">
        <v>0.3</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1126387</v>
      </c>
      <c r="AB117" s="964"/>
      <c r="AC117" s="964"/>
      <c r="AD117" s="964"/>
      <c r="AE117" s="965"/>
      <c r="AF117" s="963">
        <v>1141371</v>
      </c>
      <c r="AG117" s="964"/>
      <c r="AH117" s="964"/>
      <c r="AI117" s="964"/>
      <c r="AJ117" s="965"/>
      <c r="AK117" s="963">
        <v>1068429</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286</v>
      </c>
      <c r="AG118" s="881"/>
      <c r="AH118" s="881"/>
      <c r="AI118" s="881"/>
      <c r="AJ118" s="882"/>
      <c r="AK118" s="880" t="s">
        <v>285</v>
      </c>
      <c r="AL118" s="881"/>
      <c r="AM118" s="881"/>
      <c r="AN118" s="881"/>
      <c r="AO118" s="882"/>
      <c r="AP118" s="988" t="s">
        <v>403</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431</v>
      </c>
      <c r="BP118" s="992"/>
      <c r="BQ118" s="983">
        <v>13948373</v>
      </c>
      <c r="BR118" s="984"/>
      <c r="BS118" s="984"/>
      <c r="BT118" s="984"/>
      <c r="BU118" s="984"/>
      <c r="BV118" s="984">
        <v>13993807</v>
      </c>
      <c r="BW118" s="984"/>
      <c r="BX118" s="984"/>
      <c r="BY118" s="984"/>
      <c r="BZ118" s="984"/>
      <c r="CA118" s="984">
        <v>13685403</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2384371</v>
      </c>
      <c r="BR119" s="925"/>
      <c r="BS119" s="925"/>
      <c r="BT119" s="925"/>
      <c r="BU119" s="925"/>
      <c r="BV119" s="925">
        <v>2388316</v>
      </c>
      <c r="BW119" s="925"/>
      <c r="BX119" s="925"/>
      <c r="BY119" s="925"/>
      <c r="BZ119" s="925"/>
      <c r="CA119" s="925">
        <v>2324355</v>
      </c>
      <c r="CB119" s="925"/>
      <c r="CC119" s="925"/>
      <c r="CD119" s="925"/>
      <c r="CE119" s="925"/>
      <c r="CF119" s="939">
        <v>50</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65281</v>
      </c>
      <c r="DH119" s="996"/>
      <c r="DI119" s="996"/>
      <c r="DJ119" s="996"/>
      <c r="DK119" s="997"/>
      <c r="DL119" s="998">
        <v>40819</v>
      </c>
      <c r="DM119" s="996"/>
      <c r="DN119" s="996"/>
      <c r="DO119" s="996"/>
      <c r="DP119" s="997"/>
      <c r="DQ119" s="998">
        <v>21315</v>
      </c>
      <c r="DR119" s="996"/>
      <c r="DS119" s="996"/>
      <c r="DT119" s="996"/>
      <c r="DU119" s="997"/>
      <c r="DV119" s="999">
        <v>0.5</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68840</v>
      </c>
      <c r="BR120" s="918"/>
      <c r="BS120" s="918"/>
      <c r="BT120" s="918"/>
      <c r="BU120" s="918"/>
      <c r="BV120" s="918">
        <v>36654</v>
      </c>
      <c r="BW120" s="918"/>
      <c r="BX120" s="918"/>
      <c r="BY120" s="918"/>
      <c r="BZ120" s="918"/>
      <c r="CA120" s="918">
        <v>35461</v>
      </c>
      <c r="CB120" s="918"/>
      <c r="CC120" s="918"/>
      <c r="CD120" s="918"/>
      <c r="CE120" s="918"/>
      <c r="CF120" s="912">
        <v>0.8</v>
      </c>
      <c r="CG120" s="913"/>
      <c r="CH120" s="913"/>
      <c r="CI120" s="913"/>
      <c r="CJ120" s="913"/>
      <c r="CK120" s="1011" t="s">
        <v>437</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2154234</v>
      </c>
      <c r="DH120" s="925"/>
      <c r="DI120" s="925"/>
      <c r="DJ120" s="925"/>
      <c r="DK120" s="925"/>
      <c r="DL120" s="925">
        <v>2469851</v>
      </c>
      <c r="DM120" s="925"/>
      <c r="DN120" s="925"/>
      <c r="DO120" s="925"/>
      <c r="DP120" s="925"/>
      <c r="DQ120" s="925">
        <v>2405694</v>
      </c>
      <c r="DR120" s="925"/>
      <c r="DS120" s="925"/>
      <c r="DT120" s="925"/>
      <c r="DU120" s="925"/>
      <c r="DV120" s="926">
        <v>51.7</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8633749</v>
      </c>
      <c r="BR121" s="984"/>
      <c r="BS121" s="984"/>
      <c r="BT121" s="984"/>
      <c r="BU121" s="984"/>
      <c r="BV121" s="984">
        <v>8773870</v>
      </c>
      <c r="BW121" s="984"/>
      <c r="BX121" s="984"/>
      <c r="BY121" s="984"/>
      <c r="BZ121" s="984"/>
      <c r="CA121" s="984">
        <v>8841272</v>
      </c>
      <c r="CB121" s="984"/>
      <c r="CC121" s="984"/>
      <c r="CD121" s="984"/>
      <c r="CE121" s="984"/>
      <c r="CF121" s="1022">
        <v>190.1</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2315090</v>
      </c>
      <c r="DH121" s="918"/>
      <c r="DI121" s="918"/>
      <c r="DJ121" s="918"/>
      <c r="DK121" s="918"/>
      <c r="DL121" s="918">
        <v>2198150</v>
      </c>
      <c r="DM121" s="918"/>
      <c r="DN121" s="918"/>
      <c r="DO121" s="918"/>
      <c r="DP121" s="918"/>
      <c r="DQ121" s="918">
        <v>2085714</v>
      </c>
      <c r="DR121" s="918"/>
      <c r="DS121" s="918"/>
      <c r="DT121" s="918"/>
      <c r="DU121" s="918"/>
      <c r="DV121" s="919">
        <v>44.8</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440</v>
      </c>
      <c r="BP122" s="992"/>
      <c r="BQ122" s="1032">
        <v>11086960</v>
      </c>
      <c r="BR122" s="1033"/>
      <c r="BS122" s="1033"/>
      <c r="BT122" s="1033"/>
      <c r="BU122" s="1033"/>
      <c r="BV122" s="1033">
        <v>11198840</v>
      </c>
      <c r="BW122" s="1033"/>
      <c r="BX122" s="1033"/>
      <c r="BY122" s="1033"/>
      <c r="BZ122" s="1033"/>
      <c r="CA122" s="1033">
        <v>11201088</v>
      </c>
      <c r="CB122" s="1033"/>
      <c r="CC122" s="1033"/>
      <c r="CD122" s="1033"/>
      <c r="CE122" s="1033"/>
      <c r="CF122" s="985"/>
      <c r="CG122" s="986"/>
      <c r="CH122" s="986"/>
      <c r="CI122" s="986"/>
      <c r="CJ122" s="987"/>
      <c r="CK122" s="1014"/>
      <c r="CL122" s="1015"/>
      <c r="CM122" s="1015"/>
      <c r="CN122" s="1015"/>
      <c r="CO122" s="1016"/>
      <c r="CP122" s="1005" t="s">
        <v>380</v>
      </c>
      <c r="CQ122" s="1006"/>
      <c r="CR122" s="1006"/>
      <c r="CS122" s="1006"/>
      <c r="CT122" s="1006"/>
      <c r="CU122" s="1006"/>
      <c r="CV122" s="1006"/>
      <c r="CW122" s="1006"/>
      <c r="CX122" s="1006"/>
      <c r="CY122" s="1006"/>
      <c r="CZ122" s="1006"/>
      <c r="DA122" s="1006"/>
      <c r="DB122" s="1006"/>
      <c r="DC122" s="1006"/>
      <c r="DD122" s="1006"/>
      <c r="DE122" s="1006"/>
      <c r="DF122" s="1007"/>
      <c r="DG122" s="917">
        <v>635101</v>
      </c>
      <c r="DH122" s="918"/>
      <c r="DI122" s="918"/>
      <c r="DJ122" s="918"/>
      <c r="DK122" s="918"/>
      <c r="DL122" s="918">
        <v>431937</v>
      </c>
      <c r="DM122" s="918"/>
      <c r="DN122" s="918"/>
      <c r="DO122" s="918"/>
      <c r="DP122" s="918"/>
      <c r="DQ122" s="918">
        <v>236435</v>
      </c>
      <c r="DR122" s="918"/>
      <c r="DS122" s="918"/>
      <c r="DT122" s="918"/>
      <c r="DU122" s="918"/>
      <c r="DV122" s="919">
        <v>5.0999999999999996</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2471</v>
      </c>
      <c r="AB123" s="957"/>
      <c r="AC123" s="957"/>
      <c r="AD123" s="957"/>
      <c r="AE123" s="958"/>
      <c r="AF123" s="959">
        <v>2437</v>
      </c>
      <c r="AG123" s="957"/>
      <c r="AH123" s="957"/>
      <c r="AI123" s="957"/>
      <c r="AJ123" s="958"/>
      <c r="AK123" s="959">
        <v>2403</v>
      </c>
      <c r="AL123" s="957"/>
      <c r="AM123" s="957"/>
      <c r="AN123" s="957"/>
      <c r="AO123" s="958"/>
      <c r="AP123" s="960">
        <v>0.1</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61.4</v>
      </c>
      <c r="BR123" s="1025"/>
      <c r="BS123" s="1025"/>
      <c r="BT123" s="1025"/>
      <c r="BU123" s="1025"/>
      <c r="BV123" s="1025">
        <v>59.8</v>
      </c>
      <c r="BW123" s="1025"/>
      <c r="BX123" s="1025"/>
      <c r="BY123" s="1025"/>
      <c r="BZ123" s="1025"/>
      <c r="CA123" s="1025">
        <v>53.4</v>
      </c>
      <c r="CB123" s="1025"/>
      <c r="CC123" s="1025"/>
      <c r="CD123" s="1025"/>
      <c r="CE123" s="1025"/>
      <c r="CF123" s="1026"/>
      <c r="CG123" s="1027"/>
      <c r="CH123" s="1027"/>
      <c r="CI123" s="1027"/>
      <c r="CJ123" s="1028"/>
      <c r="CK123" s="1014"/>
      <c r="CL123" s="1015"/>
      <c r="CM123" s="1015"/>
      <c r="CN123" s="1015"/>
      <c r="CO123" s="1016"/>
      <c r="CP123" s="1005" t="s">
        <v>387</v>
      </c>
      <c r="CQ123" s="1006"/>
      <c r="CR123" s="1006"/>
      <c r="CS123" s="1006"/>
      <c r="CT123" s="1006"/>
      <c r="CU123" s="1006"/>
      <c r="CV123" s="1006"/>
      <c r="CW123" s="1006"/>
      <c r="CX123" s="1006"/>
      <c r="CY123" s="1006"/>
      <c r="CZ123" s="1006"/>
      <c r="DA123" s="1006"/>
      <c r="DB123" s="1006"/>
      <c r="DC123" s="1006"/>
      <c r="DD123" s="1006"/>
      <c r="DE123" s="1006"/>
      <c r="DF123" s="1007"/>
      <c r="DG123" s="956" t="s">
        <v>112</v>
      </c>
      <c r="DH123" s="957"/>
      <c r="DI123" s="957"/>
      <c r="DJ123" s="957"/>
      <c r="DK123" s="958"/>
      <c r="DL123" s="959" t="s">
        <v>112</v>
      </c>
      <c r="DM123" s="957"/>
      <c r="DN123" s="957"/>
      <c r="DO123" s="957"/>
      <c r="DP123" s="958"/>
      <c r="DQ123" s="959" t="s">
        <v>112</v>
      </c>
      <c r="DR123" s="957"/>
      <c r="DS123" s="957"/>
      <c r="DT123" s="957"/>
      <c r="DU123" s="958"/>
      <c r="DV123" s="960" t="s">
        <v>112</v>
      </c>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34450</v>
      </c>
      <c r="AB126" s="957"/>
      <c r="AC126" s="957"/>
      <c r="AD126" s="957"/>
      <c r="AE126" s="958"/>
      <c r="AF126" s="959">
        <v>26508</v>
      </c>
      <c r="AG126" s="957"/>
      <c r="AH126" s="957"/>
      <c r="AI126" s="957"/>
      <c r="AJ126" s="958"/>
      <c r="AK126" s="959">
        <v>20873</v>
      </c>
      <c r="AL126" s="957"/>
      <c r="AM126" s="957"/>
      <c r="AN126" s="957"/>
      <c r="AO126" s="958"/>
      <c r="AP126" s="960">
        <v>0.4</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24</v>
      </c>
      <c r="AB127" s="957"/>
      <c r="AC127" s="957"/>
      <c r="AD127" s="957"/>
      <c r="AE127" s="958"/>
      <c r="AF127" s="959">
        <v>74</v>
      </c>
      <c r="AG127" s="957"/>
      <c r="AH127" s="957"/>
      <c r="AI127" s="957"/>
      <c r="AJ127" s="958"/>
      <c r="AK127" s="959">
        <v>143</v>
      </c>
      <c r="AL127" s="957"/>
      <c r="AM127" s="957"/>
      <c r="AN127" s="957"/>
      <c r="AO127" s="958"/>
      <c r="AP127" s="960">
        <v>0</v>
      </c>
      <c r="AQ127" s="961"/>
      <c r="AR127" s="961"/>
      <c r="AS127" s="961"/>
      <c r="AT127" s="962"/>
      <c r="AU127" s="233"/>
      <c r="AV127" s="233"/>
      <c r="AW127" s="233"/>
      <c r="AX127" s="884" t="s">
        <v>451</v>
      </c>
      <c r="AY127" s="885"/>
      <c r="AZ127" s="885"/>
      <c r="BA127" s="885"/>
      <c r="BB127" s="885"/>
      <c r="BC127" s="885"/>
      <c r="BD127" s="885"/>
      <c r="BE127" s="886"/>
      <c r="BF127" s="1039" t="s">
        <v>112</v>
      </c>
      <c r="BG127" s="1040"/>
      <c r="BH127" s="1040"/>
      <c r="BI127" s="1040"/>
      <c r="BJ127" s="1040"/>
      <c r="BK127" s="1040"/>
      <c r="BL127" s="1049"/>
      <c r="BM127" s="1039">
        <v>14.8</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18873</v>
      </c>
      <c r="AB128" s="1088"/>
      <c r="AC128" s="1088"/>
      <c r="AD128" s="1088"/>
      <c r="AE128" s="1089"/>
      <c r="AF128" s="1090">
        <v>23159</v>
      </c>
      <c r="AG128" s="1088"/>
      <c r="AH128" s="1088"/>
      <c r="AI128" s="1088"/>
      <c r="AJ128" s="1089"/>
      <c r="AK128" s="1090">
        <v>15364</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112</v>
      </c>
      <c r="BG128" s="1065"/>
      <c r="BH128" s="1065"/>
      <c r="BI128" s="1065"/>
      <c r="BJ128" s="1065"/>
      <c r="BK128" s="1065"/>
      <c r="BL128" s="1066"/>
      <c r="BM128" s="1064">
        <v>19.8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5277516</v>
      </c>
      <c r="AB129" s="957"/>
      <c r="AC129" s="957"/>
      <c r="AD129" s="957"/>
      <c r="AE129" s="958"/>
      <c r="AF129" s="959">
        <v>5322310</v>
      </c>
      <c r="AG129" s="957"/>
      <c r="AH129" s="957"/>
      <c r="AI129" s="957"/>
      <c r="AJ129" s="958"/>
      <c r="AK129" s="959">
        <v>5326148</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9.5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618636</v>
      </c>
      <c r="AB130" s="957"/>
      <c r="AC130" s="957"/>
      <c r="AD130" s="957"/>
      <c r="AE130" s="958"/>
      <c r="AF130" s="959">
        <v>651610</v>
      </c>
      <c r="AG130" s="957"/>
      <c r="AH130" s="957"/>
      <c r="AI130" s="957"/>
      <c r="AJ130" s="958"/>
      <c r="AK130" s="959">
        <v>675078</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53.4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4658880</v>
      </c>
      <c r="AB131" s="996"/>
      <c r="AC131" s="996"/>
      <c r="AD131" s="996"/>
      <c r="AE131" s="997"/>
      <c r="AF131" s="998">
        <v>4670700</v>
      </c>
      <c r="AG131" s="996"/>
      <c r="AH131" s="996"/>
      <c r="AI131" s="996"/>
      <c r="AJ131" s="997"/>
      <c r="AK131" s="998">
        <v>4651070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10.49346624</v>
      </c>
      <c r="AB132" s="1102"/>
      <c r="AC132" s="1102"/>
      <c r="AD132" s="1102"/>
      <c r="AE132" s="1103"/>
      <c r="AF132" s="1104">
        <v>9.9899800889999995</v>
      </c>
      <c r="AG132" s="1102"/>
      <c r="AH132" s="1102"/>
      <c r="AI132" s="1102"/>
      <c r="AJ132" s="1103"/>
      <c r="AK132" s="1104">
        <v>8.1268826310000009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11.8</v>
      </c>
      <c r="AB133" s="1109"/>
      <c r="AC133" s="1109"/>
      <c r="AD133" s="1109"/>
      <c r="AE133" s="1110"/>
      <c r="AF133" s="1108">
        <v>10.7</v>
      </c>
      <c r="AG133" s="1109"/>
      <c r="AH133" s="1109"/>
      <c r="AI133" s="1109"/>
      <c r="AJ133" s="1110"/>
      <c r="AK133" s="1108">
        <v>9.5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1168070</v>
      </c>
      <c r="L9" s="264">
        <v>46971</v>
      </c>
      <c r="M9" s="265">
        <v>59173</v>
      </c>
      <c r="N9" s="266">
        <v>-20.6</v>
      </c>
    </row>
    <row r="10" spans="1:16">
      <c r="A10" s="248"/>
      <c r="B10" s="244"/>
      <c r="C10" s="244"/>
      <c r="D10" s="244"/>
      <c r="E10" s="244"/>
      <c r="F10" s="244"/>
      <c r="G10" s="1117" t="s">
        <v>473</v>
      </c>
      <c r="H10" s="1118"/>
      <c r="I10" s="1118"/>
      <c r="J10" s="1119"/>
      <c r="K10" s="267">
        <v>136381</v>
      </c>
      <c r="L10" s="268">
        <v>5484</v>
      </c>
      <c r="M10" s="269">
        <v>7215</v>
      </c>
      <c r="N10" s="270">
        <v>-24</v>
      </c>
    </row>
    <row r="11" spans="1:16" ht="13.5" customHeight="1">
      <c r="A11" s="248"/>
      <c r="B11" s="244"/>
      <c r="C11" s="244"/>
      <c r="D11" s="244"/>
      <c r="E11" s="244"/>
      <c r="F11" s="244"/>
      <c r="G11" s="1117" t="s">
        <v>474</v>
      </c>
      <c r="H11" s="1118"/>
      <c r="I11" s="1118"/>
      <c r="J11" s="1119"/>
      <c r="K11" s="267">
        <v>262046</v>
      </c>
      <c r="L11" s="268">
        <v>10537</v>
      </c>
      <c r="M11" s="269">
        <v>10616</v>
      </c>
      <c r="N11" s="270">
        <v>-0.7</v>
      </c>
    </row>
    <row r="12" spans="1:16" ht="13.5" customHeight="1">
      <c r="A12" s="248"/>
      <c r="B12" s="244"/>
      <c r="C12" s="244"/>
      <c r="D12" s="244"/>
      <c r="E12" s="244"/>
      <c r="F12" s="244"/>
      <c r="G12" s="1117" t="s">
        <v>475</v>
      </c>
      <c r="H12" s="1118"/>
      <c r="I12" s="1118"/>
      <c r="J12" s="1119"/>
      <c r="K12" s="267" t="s">
        <v>476</v>
      </c>
      <c r="L12" s="268" t="s">
        <v>476</v>
      </c>
      <c r="M12" s="269">
        <v>706</v>
      </c>
      <c r="N12" s="270" t="s">
        <v>476</v>
      </c>
    </row>
    <row r="13" spans="1:16" ht="13.5" customHeight="1">
      <c r="A13" s="248"/>
      <c r="B13" s="244"/>
      <c r="C13" s="244"/>
      <c r="D13" s="244"/>
      <c r="E13" s="244"/>
      <c r="F13" s="244"/>
      <c r="G13" s="1117" t="s">
        <v>477</v>
      </c>
      <c r="H13" s="1118"/>
      <c r="I13" s="1118"/>
      <c r="J13" s="1119"/>
      <c r="K13" s="267" t="s">
        <v>476</v>
      </c>
      <c r="L13" s="268" t="s">
        <v>476</v>
      </c>
      <c r="M13" s="269" t="s">
        <v>476</v>
      </c>
      <c r="N13" s="270" t="s">
        <v>476</v>
      </c>
    </row>
    <row r="14" spans="1:16" ht="13.5" customHeight="1">
      <c r="A14" s="248"/>
      <c r="B14" s="244"/>
      <c r="C14" s="244"/>
      <c r="D14" s="244"/>
      <c r="E14" s="244"/>
      <c r="F14" s="244"/>
      <c r="G14" s="1117" t="s">
        <v>478</v>
      </c>
      <c r="H14" s="1118"/>
      <c r="I14" s="1118"/>
      <c r="J14" s="1119"/>
      <c r="K14" s="267">
        <v>21238</v>
      </c>
      <c r="L14" s="268">
        <v>854</v>
      </c>
      <c r="M14" s="269">
        <v>3081</v>
      </c>
      <c r="N14" s="270">
        <v>-72.3</v>
      </c>
    </row>
    <row r="15" spans="1:16" ht="13.5" customHeight="1">
      <c r="A15" s="248"/>
      <c r="B15" s="244"/>
      <c r="C15" s="244"/>
      <c r="D15" s="244"/>
      <c r="E15" s="244"/>
      <c r="F15" s="244"/>
      <c r="G15" s="1117" t="s">
        <v>479</v>
      </c>
      <c r="H15" s="1118"/>
      <c r="I15" s="1118"/>
      <c r="J15" s="1119"/>
      <c r="K15" s="267">
        <v>35531</v>
      </c>
      <c r="L15" s="268">
        <v>1429</v>
      </c>
      <c r="M15" s="269">
        <v>1676</v>
      </c>
      <c r="N15" s="270">
        <v>-14.7</v>
      </c>
    </row>
    <row r="16" spans="1:16">
      <c r="A16" s="248"/>
      <c r="B16" s="244"/>
      <c r="C16" s="244"/>
      <c r="D16" s="244"/>
      <c r="E16" s="244"/>
      <c r="F16" s="244"/>
      <c r="G16" s="1120" t="s">
        <v>480</v>
      </c>
      <c r="H16" s="1121"/>
      <c r="I16" s="1121"/>
      <c r="J16" s="1122"/>
      <c r="K16" s="268">
        <v>-102584</v>
      </c>
      <c r="L16" s="268">
        <v>-4125</v>
      </c>
      <c r="M16" s="269">
        <v>-6602</v>
      </c>
      <c r="N16" s="270">
        <v>-37.5</v>
      </c>
    </row>
    <row r="17" spans="1:16">
      <c r="A17" s="248"/>
      <c r="B17" s="244"/>
      <c r="C17" s="244"/>
      <c r="D17" s="244"/>
      <c r="E17" s="244"/>
      <c r="F17" s="244"/>
      <c r="G17" s="1120" t="s">
        <v>170</v>
      </c>
      <c r="H17" s="1121"/>
      <c r="I17" s="1121"/>
      <c r="J17" s="1122"/>
      <c r="K17" s="268">
        <v>1520682</v>
      </c>
      <c r="L17" s="268">
        <v>61150</v>
      </c>
      <c r="M17" s="269">
        <v>75864</v>
      </c>
      <c r="N17" s="270">
        <v>-19.399999999999999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6.55</v>
      </c>
      <c r="L21" s="281">
        <v>7.34</v>
      </c>
      <c r="M21" s="282">
        <v>-0.79</v>
      </c>
      <c r="N21" s="249"/>
      <c r="O21" s="283"/>
      <c r="P21" s="279"/>
    </row>
    <row r="22" spans="1:16" s="284" customFormat="1">
      <c r="A22" s="279"/>
      <c r="B22" s="249"/>
      <c r="C22" s="249"/>
      <c r="D22" s="249"/>
      <c r="E22" s="249"/>
      <c r="F22" s="249"/>
      <c r="G22" s="1112" t="s">
        <v>486</v>
      </c>
      <c r="H22" s="1113"/>
      <c r="I22" s="1113"/>
      <c r="J22" s="1114"/>
      <c r="K22" s="285">
        <v>90.4</v>
      </c>
      <c r="L22" s="286">
        <v>96.1</v>
      </c>
      <c r="M22" s="287">
        <v>-5.7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636994</v>
      </c>
      <c r="L32" s="294">
        <v>25615</v>
      </c>
      <c r="M32" s="295">
        <v>35137</v>
      </c>
      <c r="N32" s="296">
        <v>-27.1</v>
      </c>
    </row>
    <row r="33" spans="1:16" ht="13.5" customHeight="1">
      <c r="A33" s="248"/>
      <c r="B33" s="244"/>
      <c r="C33" s="244"/>
      <c r="D33" s="244"/>
      <c r="E33" s="244"/>
      <c r="F33" s="244"/>
      <c r="G33" s="1128" t="s">
        <v>491</v>
      </c>
      <c r="H33" s="1129"/>
      <c r="I33" s="1129"/>
      <c r="J33" s="1130"/>
      <c r="K33" s="294" t="s">
        <v>476</v>
      </c>
      <c r="L33" s="294" t="s">
        <v>476</v>
      </c>
      <c r="M33" s="295" t="s">
        <v>476</v>
      </c>
      <c r="N33" s="296" t="s">
        <v>476</v>
      </c>
    </row>
    <row r="34" spans="1:16" ht="27" customHeight="1">
      <c r="A34" s="248"/>
      <c r="B34" s="244"/>
      <c r="C34" s="244"/>
      <c r="D34" s="244"/>
      <c r="E34" s="244"/>
      <c r="F34" s="244"/>
      <c r="G34" s="1128" t="s">
        <v>492</v>
      </c>
      <c r="H34" s="1129"/>
      <c r="I34" s="1129"/>
      <c r="J34" s="1130"/>
      <c r="K34" s="294" t="s">
        <v>476</v>
      </c>
      <c r="L34" s="294" t="s">
        <v>476</v>
      </c>
      <c r="M34" s="295">
        <v>6</v>
      </c>
      <c r="N34" s="296" t="s">
        <v>476</v>
      </c>
    </row>
    <row r="35" spans="1:16" ht="27" customHeight="1">
      <c r="A35" s="248"/>
      <c r="B35" s="244"/>
      <c r="C35" s="244"/>
      <c r="D35" s="244"/>
      <c r="E35" s="244"/>
      <c r="F35" s="244"/>
      <c r="G35" s="1128" t="s">
        <v>493</v>
      </c>
      <c r="H35" s="1129"/>
      <c r="I35" s="1129"/>
      <c r="J35" s="1130"/>
      <c r="K35" s="294">
        <v>279925</v>
      </c>
      <c r="L35" s="294">
        <v>11256</v>
      </c>
      <c r="M35" s="295">
        <v>15256</v>
      </c>
      <c r="N35" s="296">
        <v>-26.2</v>
      </c>
    </row>
    <row r="36" spans="1:16" ht="27" customHeight="1">
      <c r="A36" s="248"/>
      <c r="B36" s="244"/>
      <c r="C36" s="244"/>
      <c r="D36" s="244"/>
      <c r="E36" s="244"/>
      <c r="F36" s="244"/>
      <c r="G36" s="1128" t="s">
        <v>494</v>
      </c>
      <c r="H36" s="1129"/>
      <c r="I36" s="1129"/>
      <c r="J36" s="1130"/>
      <c r="K36" s="294">
        <v>128091</v>
      </c>
      <c r="L36" s="294">
        <v>5151</v>
      </c>
      <c r="M36" s="295">
        <v>3492</v>
      </c>
      <c r="N36" s="296">
        <v>47.5</v>
      </c>
    </row>
    <row r="37" spans="1:16" ht="13.5" customHeight="1">
      <c r="A37" s="248"/>
      <c r="B37" s="244"/>
      <c r="C37" s="244"/>
      <c r="D37" s="244"/>
      <c r="E37" s="244"/>
      <c r="F37" s="244"/>
      <c r="G37" s="1128" t="s">
        <v>495</v>
      </c>
      <c r="H37" s="1129"/>
      <c r="I37" s="1129"/>
      <c r="J37" s="1130"/>
      <c r="K37" s="294">
        <v>23419</v>
      </c>
      <c r="L37" s="294">
        <v>942</v>
      </c>
      <c r="M37" s="295">
        <v>1810</v>
      </c>
      <c r="N37" s="296">
        <v>-48</v>
      </c>
    </row>
    <row r="38" spans="1:16" ht="27" customHeight="1">
      <c r="A38" s="248"/>
      <c r="B38" s="244"/>
      <c r="C38" s="244"/>
      <c r="D38" s="244"/>
      <c r="E38" s="244"/>
      <c r="F38" s="244"/>
      <c r="G38" s="1131" t="s">
        <v>496</v>
      </c>
      <c r="H38" s="1132"/>
      <c r="I38" s="1132"/>
      <c r="J38" s="1133"/>
      <c r="K38" s="297" t="s">
        <v>476</v>
      </c>
      <c r="L38" s="297" t="s">
        <v>476</v>
      </c>
      <c r="M38" s="298">
        <v>3</v>
      </c>
      <c r="N38" s="299" t="s">
        <v>476</v>
      </c>
      <c r="O38" s="293"/>
    </row>
    <row r="39" spans="1:16">
      <c r="A39" s="248"/>
      <c r="B39" s="244"/>
      <c r="C39" s="244"/>
      <c r="D39" s="244"/>
      <c r="E39" s="244"/>
      <c r="F39" s="244"/>
      <c r="G39" s="1131" t="s">
        <v>497</v>
      </c>
      <c r="H39" s="1132"/>
      <c r="I39" s="1132"/>
      <c r="J39" s="1133"/>
      <c r="K39" s="300">
        <v>-15364</v>
      </c>
      <c r="L39" s="300">
        <v>-618</v>
      </c>
      <c r="M39" s="301">
        <v>-3198</v>
      </c>
      <c r="N39" s="302">
        <v>-80.7</v>
      </c>
      <c r="O39" s="293"/>
    </row>
    <row r="40" spans="1:16" ht="27" customHeight="1">
      <c r="A40" s="248"/>
      <c r="B40" s="244"/>
      <c r="C40" s="244"/>
      <c r="D40" s="244"/>
      <c r="E40" s="244"/>
      <c r="F40" s="244"/>
      <c r="G40" s="1128" t="s">
        <v>498</v>
      </c>
      <c r="H40" s="1129"/>
      <c r="I40" s="1129"/>
      <c r="J40" s="1130"/>
      <c r="K40" s="300">
        <v>-675078</v>
      </c>
      <c r="L40" s="300">
        <v>-27146</v>
      </c>
      <c r="M40" s="301">
        <v>-35133</v>
      </c>
      <c r="N40" s="302">
        <v>-22.7</v>
      </c>
      <c r="O40" s="293"/>
    </row>
    <row r="41" spans="1:16">
      <c r="A41" s="248"/>
      <c r="B41" s="244"/>
      <c r="C41" s="244"/>
      <c r="D41" s="244"/>
      <c r="E41" s="244"/>
      <c r="F41" s="244"/>
      <c r="G41" s="1134" t="s">
        <v>280</v>
      </c>
      <c r="H41" s="1135"/>
      <c r="I41" s="1135"/>
      <c r="J41" s="1136"/>
      <c r="K41" s="294">
        <v>377987</v>
      </c>
      <c r="L41" s="300">
        <v>15200</v>
      </c>
      <c r="M41" s="301">
        <v>17373</v>
      </c>
      <c r="N41" s="302">
        <v>-12.5</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1014874</v>
      </c>
      <c r="J51" s="320">
        <v>40939</v>
      </c>
      <c r="K51" s="321">
        <v>52.7</v>
      </c>
      <c r="L51" s="322">
        <v>55958</v>
      </c>
      <c r="M51" s="323">
        <v>7</v>
      </c>
      <c r="N51" s="324">
        <v>45.7</v>
      </c>
    </row>
    <row r="52" spans="1:14">
      <c r="A52" s="248"/>
      <c r="B52" s="244"/>
      <c r="C52" s="244"/>
      <c r="D52" s="244"/>
      <c r="E52" s="244"/>
      <c r="F52" s="244"/>
      <c r="G52" s="325"/>
      <c r="H52" s="326" t="s">
        <v>509</v>
      </c>
      <c r="I52" s="327">
        <v>640951</v>
      </c>
      <c r="J52" s="328">
        <v>25855</v>
      </c>
      <c r="K52" s="329">
        <v>25.2</v>
      </c>
      <c r="L52" s="330">
        <v>35126</v>
      </c>
      <c r="M52" s="331">
        <v>4</v>
      </c>
      <c r="N52" s="332">
        <v>21.2</v>
      </c>
    </row>
    <row r="53" spans="1:14">
      <c r="A53" s="248"/>
      <c r="B53" s="244"/>
      <c r="C53" s="244"/>
      <c r="D53" s="244"/>
      <c r="E53" s="244"/>
      <c r="F53" s="244"/>
      <c r="G53" s="310" t="s">
        <v>510</v>
      </c>
      <c r="H53" s="311"/>
      <c r="I53" s="319">
        <v>1707184</v>
      </c>
      <c r="J53" s="320">
        <v>68991</v>
      </c>
      <c r="K53" s="321">
        <v>68.5</v>
      </c>
      <c r="L53" s="322">
        <v>59338</v>
      </c>
      <c r="M53" s="323">
        <v>6</v>
      </c>
      <c r="N53" s="324">
        <v>62.5</v>
      </c>
    </row>
    <row r="54" spans="1:14">
      <c r="A54" s="248"/>
      <c r="B54" s="244"/>
      <c r="C54" s="244"/>
      <c r="D54" s="244"/>
      <c r="E54" s="244"/>
      <c r="F54" s="244"/>
      <c r="G54" s="325"/>
      <c r="H54" s="326" t="s">
        <v>509</v>
      </c>
      <c r="I54" s="327">
        <v>1358215</v>
      </c>
      <c r="J54" s="328">
        <v>54888</v>
      </c>
      <c r="K54" s="329">
        <v>112.3</v>
      </c>
      <c r="L54" s="330">
        <v>34073</v>
      </c>
      <c r="M54" s="331">
        <v>-3</v>
      </c>
      <c r="N54" s="332">
        <v>115.3</v>
      </c>
    </row>
    <row r="55" spans="1:14">
      <c r="A55" s="248"/>
      <c r="B55" s="244"/>
      <c r="C55" s="244"/>
      <c r="D55" s="244"/>
      <c r="E55" s="244"/>
      <c r="F55" s="244"/>
      <c r="G55" s="310" t="s">
        <v>511</v>
      </c>
      <c r="H55" s="311"/>
      <c r="I55" s="319">
        <v>1285271</v>
      </c>
      <c r="J55" s="320">
        <v>51941</v>
      </c>
      <c r="K55" s="321">
        <v>-24.7</v>
      </c>
      <c r="L55" s="322">
        <v>51262</v>
      </c>
      <c r="M55" s="323">
        <v>-13.6</v>
      </c>
      <c r="N55" s="324">
        <v>-11.1</v>
      </c>
    </row>
    <row r="56" spans="1:14">
      <c r="A56" s="248"/>
      <c r="B56" s="244"/>
      <c r="C56" s="244"/>
      <c r="D56" s="244"/>
      <c r="E56" s="244"/>
      <c r="F56" s="244"/>
      <c r="G56" s="325"/>
      <c r="H56" s="326" t="s">
        <v>509</v>
      </c>
      <c r="I56" s="327">
        <v>872675</v>
      </c>
      <c r="J56" s="328">
        <v>35267</v>
      </c>
      <c r="K56" s="329">
        <v>-35.700000000000003</v>
      </c>
      <c r="L56" s="330">
        <v>25630</v>
      </c>
      <c r="M56" s="331">
        <v>-24.8</v>
      </c>
      <c r="N56" s="332">
        <v>-10.9</v>
      </c>
    </row>
    <row r="57" spans="1:14">
      <c r="A57" s="248"/>
      <c r="B57" s="244"/>
      <c r="C57" s="244"/>
      <c r="D57" s="244"/>
      <c r="E57" s="244"/>
      <c r="F57" s="244"/>
      <c r="G57" s="310" t="s">
        <v>512</v>
      </c>
      <c r="H57" s="311"/>
      <c r="I57" s="319">
        <v>1177594</v>
      </c>
      <c r="J57" s="320">
        <v>47219</v>
      </c>
      <c r="K57" s="321">
        <v>-9.1</v>
      </c>
      <c r="L57" s="322">
        <v>48407</v>
      </c>
      <c r="M57" s="323">
        <v>-5.6</v>
      </c>
      <c r="N57" s="324">
        <v>-3.5</v>
      </c>
    </row>
    <row r="58" spans="1:14">
      <c r="A58" s="248"/>
      <c r="B58" s="244"/>
      <c r="C58" s="244"/>
      <c r="D58" s="244"/>
      <c r="E58" s="244"/>
      <c r="F58" s="244"/>
      <c r="G58" s="325"/>
      <c r="H58" s="326" t="s">
        <v>509</v>
      </c>
      <c r="I58" s="327">
        <v>718043</v>
      </c>
      <c r="J58" s="328">
        <v>28792</v>
      </c>
      <c r="K58" s="329">
        <v>-18.399999999999999</v>
      </c>
      <c r="L58" s="330">
        <v>23914</v>
      </c>
      <c r="M58" s="331">
        <v>-6.7</v>
      </c>
      <c r="N58" s="332">
        <v>-11.7</v>
      </c>
    </row>
    <row r="59" spans="1:14">
      <c r="A59" s="248"/>
      <c r="B59" s="244"/>
      <c r="C59" s="244"/>
      <c r="D59" s="244"/>
      <c r="E59" s="244"/>
      <c r="F59" s="244"/>
      <c r="G59" s="310" t="s">
        <v>513</v>
      </c>
      <c r="H59" s="311"/>
      <c r="I59" s="319">
        <v>2033945</v>
      </c>
      <c r="J59" s="320">
        <v>81790</v>
      </c>
      <c r="K59" s="321">
        <v>73.2</v>
      </c>
      <c r="L59" s="322">
        <v>69477</v>
      </c>
      <c r="M59" s="323">
        <v>43.5</v>
      </c>
      <c r="N59" s="324">
        <v>29.7</v>
      </c>
    </row>
    <row r="60" spans="1:14">
      <c r="A60" s="248"/>
      <c r="B60" s="244"/>
      <c r="C60" s="244"/>
      <c r="D60" s="244"/>
      <c r="E60" s="244"/>
      <c r="F60" s="244"/>
      <c r="G60" s="325"/>
      <c r="H60" s="326" t="s">
        <v>509</v>
      </c>
      <c r="I60" s="333">
        <v>1193553</v>
      </c>
      <c r="J60" s="328">
        <v>47996</v>
      </c>
      <c r="K60" s="329">
        <v>66.7</v>
      </c>
      <c r="L60" s="330">
        <v>31528</v>
      </c>
      <c r="M60" s="331">
        <v>31.8</v>
      </c>
      <c r="N60" s="332">
        <v>34.9</v>
      </c>
    </row>
    <row r="61" spans="1:14">
      <c r="A61" s="248"/>
      <c r="B61" s="244"/>
      <c r="C61" s="244"/>
      <c r="D61" s="244"/>
      <c r="E61" s="244"/>
      <c r="F61" s="244"/>
      <c r="G61" s="310" t="s">
        <v>514</v>
      </c>
      <c r="H61" s="334"/>
      <c r="I61" s="335">
        <v>1443774</v>
      </c>
      <c r="J61" s="336">
        <v>58176</v>
      </c>
      <c r="K61" s="337">
        <v>32.1</v>
      </c>
      <c r="L61" s="338">
        <v>56888</v>
      </c>
      <c r="M61" s="339">
        <v>7.5</v>
      </c>
      <c r="N61" s="324">
        <v>24.6</v>
      </c>
    </row>
    <row r="62" spans="1:14">
      <c r="A62" s="248"/>
      <c r="B62" s="244"/>
      <c r="C62" s="244"/>
      <c r="D62" s="244"/>
      <c r="E62" s="244"/>
      <c r="F62" s="244"/>
      <c r="G62" s="325"/>
      <c r="H62" s="326" t="s">
        <v>509</v>
      </c>
      <c r="I62" s="327">
        <v>956687</v>
      </c>
      <c r="J62" s="328">
        <v>38560</v>
      </c>
      <c r="K62" s="329">
        <v>30</v>
      </c>
      <c r="L62" s="330">
        <v>30054</v>
      </c>
      <c r="M62" s="331">
        <v>0.3</v>
      </c>
      <c r="N62" s="332">
        <v>29.7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32.42</v>
      </c>
      <c r="G47" s="12">
        <v>33.24</v>
      </c>
      <c r="H47" s="12">
        <v>35.42</v>
      </c>
      <c r="I47" s="12">
        <v>35.19</v>
      </c>
      <c r="J47" s="13">
        <v>33.93</v>
      </c>
    </row>
    <row r="48" spans="2:10" ht="57.75" customHeight="1">
      <c r="B48" s="14"/>
      <c r="C48" s="1139" t="s">
        <v>4</v>
      </c>
      <c r="D48" s="1139"/>
      <c r="E48" s="1140"/>
      <c r="F48" s="15">
        <v>6.73</v>
      </c>
      <c r="G48" s="16">
        <v>10.09</v>
      </c>
      <c r="H48" s="16">
        <v>7.88</v>
      </c>
      <c r="I48" s="16">
        <v>6.84</v>
      </c>
      <c r="J48" s="17">
        <v>11.01</v>
      </c>
    </row>
    <row r="49" spans="2:10" ht="57.75" customHeight="1" thickBot="1">
      <c r="B49" s="18"/>
      <c r="C49" s="1141" t="s">
        <v>5</v>
      </c>
      <c r="D49" s="1141"/>
      <c r="E49" s="1142"/>
      <c r="F49" s="19">
        <v>1.23</v>
      </c>
      <c r="G49" s="20">
        <v>5.29</v>
      </c>
      <c r="H49" s="20">
        <v>0.27</v>
      </c>
      <c r="I49" s="20">
        <v>0.15</v>
      </c>
      <c r="J49" s="21">
        <v>2.93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521</v>
      </c>
      <c r="D34" s="1149"/>
      <c r="E34" s="1150"/>
      <c r="F34" s="32">
        <v>18.96</v>
      </c>
      <c r="G34" s="33">
        <v>21.74</v>
      </c>
      <c r="H34" s="33">
        <v>22.65</v>
      </c>
      <c r="I34" s="33">
        <v>22.96</v>
      </c>
      <c r="J34" s="34">
        <v>26.82</v>
      </c>
      <c r="K34" s="22"/>
      <c r="L34" s="22"/>
      <c r="M34" s="22"/>
      <c r="N34" s="22"/>
      <c r="O34" s="22"/>
      <c r="P34" s="22"/>
    </row>
    <row r="35" spans="1:16" ht="39" customHeight="1">
      <c r="A35" s="22"/>
      <c r="B35" s="35"/>
      <c r="C35" s="1143" t="s">
        <v>522</v>
      </c>
      <c r="D35" s="1144"/>
      <c r="E35" s="1145"/>
      <c r="F35" s="36">
        <v>6.73</v>
      </c>
      <c r="G35" s="37">
        <v>10.09</v>
      </c>
      <c r="H35" s="37">
        <v>7.88</v>
      </c>
      <c r="I35" s="37">
        <v>6.84</v>
      </c>
      <c r="J35" s="38">
        <v>11.01</v>
      </c>
      <c r="K35" s="22"/>
      <c r="L35" s="22"/>
      <c r="M35" s="22"/>
      <c r="N35" s="22"/>
      <c r="O35" s="22"/>
      <c r="P35" s="22"/>
    </row>
    <row r="36" spans="1:16" ht="39" customHeight="1">
      <c r="A36" s="22"/>
      <c r="B36" s="35"/>
      <c r="C36" s="1143" t="s">
        <v>523</v>
      </c>
      <c r="D36" s="1144"/>
      <c r="E36" s="1145"/>
      <c r="F36" s="36">
        <v>1.5</v>
      </c>
      <c r="G36" s="37">
        <v>0.87</v>
      </c>
      <c r="H36" s="37">
        <v>1.21</v>
      </c>
      <c r="I36" s="37">
        <v>1.49</v>
      </c>
      <c r="J36" s="38">
        <v>1.68</v>
      </c>
      <c r="K36" s="22"/>
      <c r="L36" s="22"/>
      <c r="M36" s="22"/>
      <c r="N36" s="22"/>
      <c r="O36" s="22"/>
      <c r="P36" s="22"/>
    </row>
    <row r="37" spans="1:16" ht="39" customHeight="1">
      <c r="A37" s="22"/>
      <c r="B37" s="35"/>
      <c r="C37" s="1143" t="s">
        <v>524</v>
      </c>
      <c r="D37" s="1144"/>
      <c r="E37" s="1145"/>
      <c r="F37" s="36">
        <v>0.27</v>
      </c>
      <c r="G37" s="37">
        <v>0.03</v>
      </c>
      <c r="H37" s="37">
        <v>7.0000000000000007E-2</v>
      </c>
      <c r="I37" s="37">
        <v>0.15</v>
      </c>
      <c r="J37" s="38">
        <v>0.24</v>
      </c>
      <c r="K37" s="22"/>
      <c r="L37" s="22"/>
      <c r="M37" s="22"/>
      <c r="N37" s="22"/>
      <c r="O37" s="22"/>
      <c r="P37" s="22"/>
    </row>
    <row r="38" spans="1:16" ht="39" customHeight="1">
      <c r="A38" s="22"/>
      <c r="B38" s="35"/>
      <c r="C38" s="1143" t="s">
        <v>525</v>
      </c>
      <c r="D38" s="1144"/>
      <c r="E38" s="1145"/>
      <c r="F38" s="36">
        <v>0.11</v>
      </c>
      <c r="G38" s="37">
        <v>0.2</v>
      </c>
      <c r="H38" s="37">
        <v>0.12</v>
      </c>
      <c r="I38" s="37">
        <v>0.13</v>
      </c>
      <c r="J38" s="38">
        <v>0.17</v>
      </c>
      <c r="K38" s="22"/>
      <c r="L38" s="22"/>
      <c r="M38" s="22"/>
      <c r="N38" s="22"/>
      <c r="O38" s="22"/>
      <c r="P38" s="22"/>
    </row>
    <row r="39" spans="1:16" ht="39" customHeight="1">
      <c r="A39" s="22"/>
      <c r="B39" s="35"/>
      <c r="C39" s="1143" t="s">
        <v>526</v>
      </c>
      <c r="D39" s="1144"/>
      <c r="E39" s="1145"/>
      <c r="F39" s="36">
        <v>0.18</v>
      </c>
      <c r="G39" s="37">
        <v>0.19</v>
      </c>
      <c r="H39" s="37">
        <v>0.23</v>
      </c>
      <c r="I39" s="37">
        <v>0.18</v>
      </c>
      <c r="J39" s="38">
        <v>0.16</v>
      </c>
      <c r="K39" s="22"/>
      <c r="L39" s="22"/>
      <c r="M39" s="22"/>
      <c r="N39" s="22"/>
      <c r="O39" s="22"/>
      <c r="P39" s="22"/>
    </row>
    <row r="40" spans="1:16" ht="39" customHeight="1">
      <c r="A40" s="22"/>
      <c r="B40" s="35"/>
      <c r="C40" s="1143" t="s">
        <v>527</v>
      </c>
      <c r="D40" s="1144"/>
      <c r="E40" s="1145"/>
      <c r="F40" s="36">
        <v>0</v>
      </c>
      <c r="G40" s="37">
        <v>0.23</v>
      </c>
      <c r="H40" s="37">
        <v>0</v>
      </c>
      <c r="I40" s="37">
        <v>0</v>
      </c>
      <c r="J40" s="38">
        <v>0</v>
      </c>
      <c r="K40" s="22"/>
      <c r="L40" s="22"/>
      <c r="M40" s="22"/>
      <c r="N40" s="22"/>
      <c r="O40" s="22"/>
      <c r="P40" s="22"/>
    </row>
    <row r="41" spans="1:16" ht="39" customHeight="1">
      <c r="A41" s="22"/>
      <c r="B41" s="35"/>
      <c r="C41" s="1143" t="s">
        <v>528</v>
      </c>
      <c r="D41" s="1144"/>
      <c r="E41" s="1145"/>
      <c r="F41" s="36">
        <v>0.04</v>
      </c>
      <c r="G41" s="37">
        <v>0</v>
      </c>
      <c r="H41" s="37">
        <v>0</v>
      </c>
      <c r="I41" s="37">
        <v>0</v>
      </c>
      <c r="J41" s="38">
        <v>0</v>
      </c>
      <c r="K41" s="22"/>
      <c r="L41" s="22"/>
      <c r="M41" s="22"/>
      <c r="N41" s="22"/>
      <c r="O41" s="22"/>
      <c r="P41" s="22"/>
    </row>
    <row r="42" spans="1:16" ht="39" customHeight="1">
      <c r="A42" s="22"/>
      <c r="B42" s="39"/>
      <c r="C42" s="1143" t="s">
        <v>529</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530</v>
      </c>
      <c r="D43" s="1147"/>
      <c r="E43" s="1148"/>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636</v>
      </c>
      <c r="L45" s="60">
        <v>666</v>
      </c>
      <c r="M45" s="60">
        <v>636</v>
      </c>
      <c r="N45" s="60">
        <v>638</v>
      </c>
      <c r="O45" s="61">
        <v>637</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373</v>
      </c>
      <c r="L48" s="64">
        <v>340</v>
      </c>
      <c r="M48" s="64">
        <v>329</v>
      </c>
      <c r="N48" s="64">
        <v>347</v>
      </c>
      <c r="O48" s="65">
        <v>280</v>
      </c>
      <c r="P48" s="48"/>
      <c r="Q48" s="48"/>
      <c r="R48" s="48"/>
      <c r="S48" s="48"/>
      <c r="T48" s="48"/>
      <c r="U48" s="48"/>
    </row>
    <row r="49" spans="1:21" ht="30.75" customHeight="1">
      <c r="A49" s="48"/>
      <c r="B49" s="1161"/>
      <c r="C49" s="1162"/>
      <c r="D49" s="62"/>
      <c r="E49" s="1153" t="s">
        <v>16</v>
      </c>
      <c r="F49" s="1153"/>
      <c r="G49" s="1153"/>
      <c r="H49" s="1153"/>
      <c r="I49" s="1153"/>
      <c r="J49" s="1154"/>
      <c r="K49" s="63">
        <v>145</v>
      </c>
      <c r="L49" s="64">
        <v>129</v>
      </c>
      <c r="M49" s="64">
        <v>125</v>
      </c>
      <c r="N49" s="64">
        <v>127</v>
      </c>
      <c r="O49" s="65">
        <v>128</v>
      </c>
      <c r="P49" s="48"/>
      <c r="Q49" s="48"/>
      <c r="R49" s="48"/>
      <c r="S49" s="48"/>
      <c r="T49" s="48"/>
      <c r="U49" s="48"/>
    </row>
    <row r="50" spans="1:21" ht="30.75" customHeight="1">
      <c r="A50" s="48"/>
      <c r="B50" s="1161"/>
      <c r="C50" s="1162"/>
      <c r="D50" s="62"/>
      <c r="E50" s="1153" t="s">
        <v>17</v>
      </c>
      <c r="F50" s="1153"/>
      <c r="G50" s="1153"/>
      <c r="H50" s="1153"/>
      <c r="I50" s="1153"/>
      <c r="J50" s="1154"/>
      <c r="K50" s="63">
        <v>72</v>
      </c>
      <c r="L50" s="64">
        <v>42</v>
      </c>
      <c r="M50" s="64">
        <v>37</v>
      </c>
      <c r="N50" s="64">
        <v>29</v>
      </c>
      <c r="O50" s="65">
        <v>23</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619</v>
      </c>
      <c r="L52" s="64">
        <v>636</v>
      </c>
      <c r="M52" s="64">
        <v>638</v>
      </c>
      <c r="N52" s="64">
        <v>674</v>
      </c>
      <c r="O52" s="65">
        <v>690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607</v>
      </c>
      <c r="L53" s="69">
        <v>541</v>
      </c>
      <c r="M53" s="69">
        <v>489</v>
      </c>
      <c r="N53" s="69">
        <v>467</v>
      </c>
      <c r="O53" s="70">
        <v>378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2015-05-13T07:46:34Z</cp:lastPrinted>
  <dcterms:created xsi:type="dcterms:W3CDTF">2015-02-17T06:56:18Z</dcterms:created>
  <dcterms:modified xsi:type="dcterms:W3CDTF">2015-05-13T23:52:58Z</dcterms:modified>
</cp:coreProperties>
</file>