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AM37" i="9"/>
  <c r="C37" i="9"/>
  <c r="CO36" i="9"/>
  <c r="BW36" i="9"/>
  <c r="AM36" i="9"/>
  <c r="C36" i="9"/>
  <c r="CO35" i="9"/>
  <c r="BW35" i="9"/>
  <c r="AM35" i="9"/>
  <c r="C35" i="9"/>
  <c r="CO34" i="9"/>
  <c r="BW34" i="9"/>
  <c r="AM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<sst xmlns="http://schemas.openxmlformats.org/spreadsheetml/2006/main" count="1059" uniqueCount="558">
  <si>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</si>
  <si>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</si>
  <si>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</si>
  <si>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</si>
  <si>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</si>
  <si>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</si>
  <si>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</si>
  <si>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</si>
  <si>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</si>
  <si>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</si>
  <si>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</si>
  <si>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</si>
  <si>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</si>
  <si>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</si>
  <si>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</si>
  <si>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</si>
  <si>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</si>
  <si>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</si>
  <si>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</si>
  <si>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</si>
  <si>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</si>
  <si>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</si>
  <si>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</si>
  <si>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</si>
  <si>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</si>
  <si>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</si>
  <si>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</si>
  <si>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</si>
  <si>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</si>
  <si>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</si>
  <si>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</si>
  <si>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</si>
  <si>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</si>
  <si>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</si>
  <si>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</si>
  <si>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</si>
  <si>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</si>
  <si>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</si>
  <si>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</si>
  <si>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</si>
  <si>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</si>
  <si>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</si>
  <si>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</si>
  <si>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</si>
  <si>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</si>
  <si>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</si>
  <si>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</si>
  <si>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</si>
  <si>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</si>
  <si>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</si>
  <si>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</si>
  <si>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</si>
  <si>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</si>
  <si>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</si>
  <si>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</si>
  <si>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</si>
  <si>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</si>
  <si>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</si>
  <si>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</si>
  <si>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</si>
  <si>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</si>
  <si>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</si>
  <si>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</si>
  <si>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</si>
  <si>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</si>
  <si>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</si>
  <si>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</si>
  <si>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</si>
  <si>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</si>
  <si>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</si>
  <si>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</si>
  <si>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</si>
  <si>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</si>
  <si>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</si>
  <si>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</si>
  <si>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</si>
  <si>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</si>
  <si>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</si>
  <si>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</si>
  <si>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</si>
  <si>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</si>
  <si>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</si>
  <si>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白川村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</si>
  <si>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</si>
  <si>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</si>
  <si>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</si>
  <si>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</si>
  <si>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</si>
  <si>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</si>
  <si>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</si>
  <si>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</si>
  <si>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</si>
  <si>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</si>
  <si>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</si>
  <si>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</si>
  <si>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</si>
  <si>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</si>
  <si>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</si>
  <si>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</si>
  <si>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</si>
  <si>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</si>
  <si>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</si>
  <si>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</si>
  <si>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</si>
  <si>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</si>
  <si>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</si>
  <si>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</si>
  <si>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</si>
  <si>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</si>
  <si>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</si>
  <si>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</si>
  <si>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</si>
  <si>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</si>
  <si>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</si>
  <si>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</si>
  <si>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</si>
  <si>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</si>
  <si>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</si>
  <si>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</si>
  <si>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</si>
  <si>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</si>
  <si>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</si>
  <si>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</si>
  <si>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</si>
  <si>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</si>
  <si>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</si>
  <si>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</si>
  <si>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</si>
  <si>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</si>
  <si>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</si>
  <si>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</si>
  <si>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</si>
  <si>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</si>
  <si>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</si>
  <si>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</si>
  <si>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</si>
  <si>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</si>
  <si>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</si>
  <si>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</si>
  <si>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</si>
  <si>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</si>
  <si>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</si>
  <si>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</si>
  <si>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</si>
  <si>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</si>
  <si>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</si>
  <si>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</si>
  <si>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</si>
  <si>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</si>
  <si>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</si>
  <si>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</si>
  <si>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</si>
  <si>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</si>
  <si>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</si>
  <si>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</si>
  <si>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</si>
  <si>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</si>
  <si>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</si>
  <si>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</si>
  <si>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</si>
  <si>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</si>
  <si>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</si>
  <si>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</si>
  <si>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</si>
  <si>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</si>
  <si>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</si>
  <si>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</si>
  <si>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</si>
  <si>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</si>
  <si>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</si>
  <si>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</si>
  <si>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</si>
  <si>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</si>
  <si>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</si>
  <si>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</si>
  <si>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</si>
  <si>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</si>
  <si>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</si>
  <si>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</si>
  <si>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</si>
  <si>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</si>
  <si>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</si>
  <si>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</si>
  <si>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</si>
  <si>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</si>
  <si>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</si>
  <si>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</si>
  <si>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</si>
  <si>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</si>
  <si>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</si>
  <si>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</si>
  <si>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</si>
  <si>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</si>
  <si>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</si>
  <si>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</si>
  <si>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</si>
  <si>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岐阜県白川村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</si>
  <si>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</si>
  <si>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</si>
  <si>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</si>
  <si>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</si>
  <si>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</si>
  <si>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</si>
  <si>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</si>
  <si>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</si>
  <si>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</si>
  <si>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</si>
  <si>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</si>
  <si>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</si>
  <si>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</si>
  <si>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</si>
  <si>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</si>
  <si>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</si>
  <si>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</si>
  <si>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</si>
  <si>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</si>
  <si>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</si>
  <si>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</si>
  <si>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</si>
  <si>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</si>
  <si>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</si>
  <si>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</si>
  <si>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</si>
  <si>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</si>
  <si>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</si>
  <si>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</si>
  <si>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</si>
  <si>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</si>
  <si>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</si>
  <si>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</si>
  <si>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</si>
  <si>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</si>
  <si>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</si>
  <si>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</si>
  <si>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</si>
  <si>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</si>
  <si>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</si>
  <si>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</si>
  <si>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</si>
  <si>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</si>
  <si>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</si>
  <si>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</si>
  <si>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</si>
  <si>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</si>
  <si>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</si>
  <si>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</si>
  <si>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</si>
  <si>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</si>
  <si>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</si>
  <si>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</si>
  <si>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</si>
  <si>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</si>
  <si>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</si>
  <si>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</si>
  <si>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</si>
  <si>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</si>
  <si>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</si>
  <si>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</si>
  <si>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</si>
  <si>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</si>
  <si>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</si>
  <si>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</si>
  <si>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</si>
  <si>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</si>
  <si>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</si>
  <si>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</si>
  <si>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</si>
  <si>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</si>
  <si>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</si>
  <si>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</si>
  <si>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</si>
  <si>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</si>
  <si>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</si>
  <si>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</si>
  <si>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</si>
  <si>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</si>
  <si>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</si>
  <si>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</si>
  <si>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</si>
  <si>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</si>
  <si>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</si>
  <si>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</si>
  <si>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</si>
  <si>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</si>
  <si>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</si>
  <si>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</si>
  <si>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</si>
  <si>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</si>
  <si>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</si>
  <si>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</si>
  <si>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</si>
  <si>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</si>
  <si>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</si>
  <si>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</si>
  <si>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</si>
  <si>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</si>
  <si>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</si>
  <si>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</si>
  <si>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</si>
  <si>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</si>
  <si>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</si>
  <si>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</si>
  <si>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</si>
  <si>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</si>
  <si>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</si>
  <si>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</si>
  <si>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</si>
  <si>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</si>
  <si>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</si>
  <si>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</si>
  <si>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</si>
  <si>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</si>
  <si>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</si>
  <si>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</si>
  <si>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</si>
  <si>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</si>
  <si>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</si>
  <si>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</si>
  <si>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</si>
  <si>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</si>
  <si>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</si>
  <si>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</si>
  <si>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</si>
  <si>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</si>
  <si>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</si>
  <si>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</si>
  <si>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</si>
  <si>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</si>
  <si>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</si>
  <si>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</si>
  <si>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</si>
  <si>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</si>
  <si>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</si>
  <si>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</si>
  <si>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</si>
  <si>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</si>
  <si>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</si>
  <si>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</si>
  <si>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</si>
  <si>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</si>
  <si>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</si>
  <si>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</si>
  <si>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</si>
  <si>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</si>
  <si>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</si>
  <si>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</si>
  <si>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岐阜県白川村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</si>
  <si>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</si>
  <si>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</si>
  <si>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</si>
  <si>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</si>
  <si>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</si>
  <si>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</si>
  <si>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</si>
  <si>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</si>
  <si>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</si>
  <si>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</si>
  <si>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</si>
  <si>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</si>
  <si>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</si>
  <si>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</si>
  <si>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</si>
  <si>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</si>
  <si>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</si>
  <si>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</si>
  <si>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</si>
  <si>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</si>
  <si>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</si>
  <si>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</si>
  <si>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</si>
  <si>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</si>
  <si>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</si>
  <si>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</si>
  <si>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</si>
  <si>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</si>
  <si>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</si>
  <si>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</si>
  <si>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</si>
  <si>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</si>
  <si>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</si>
  <si>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国民健康保険特別会計事業勘定の部</t>
    <phoneticPr fontId="5"/>
  </si>
  <si>
    <t>国民健康保険特別会計直営診療施設勘定の部</t>
    <phoneticPr fontId="5"/>
  </si>
  <si>
    <t>介護保険特別会計保険事業勘定の部</t>
    <phoneticPr fontId="5"/>
  </si>
  <si>
    <t>後期高齢者医療特別会計</t>
    <phoneticPr fontId="5"/>
  </si>
  <si>
    <t>簡易水道特別会計</t>
    <phoneticPr fontId="5"/>
  </si>
  <si>
    <t>法非適用企業</t>
    <phoneticPr fontId="5"/>
  </si>
  <si>
    <t>公共下水道特別会計</t>
    <phoneticPr fontId="5"/>
  </si>
  <si>
    <t>温泉開発特別会計</t>
    <phoneticPr fontId="5"/>
  </si>
  <si>
    <t>白弓スキー場特別会計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</si>
  <si>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</si>
  <si>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</si>
  <si>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</si>
  <si>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</si>
  <si>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</si>
  <si>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</si>
  <si>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</si>
  <si>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</si>
  <si>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</si>
  <si>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</si>
  <si>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</si>
  <si>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</si>
  <si>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</si>
  <si>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</si>
  <si>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</si>
  <si>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</si>
  <si>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</si>
  <si>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</si>
  <si>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</si>
  <si>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</si>
  <si>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</si>
  <si>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</si>
  <si>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</si>
  <si>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</si>
  <si>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</si>
  <si>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</si>
  <si>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</si>
  <si>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</si>
  <si>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</si>
  <si>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</si>
  <si>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</si>
  <si>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</si>
  <si>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</si>
  <si>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</si>
  <si>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</si>
  <si>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</si>
  <si>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</si>
  <si>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</si>
  <si>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</si>
  <si>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</si>
  <si>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</si>
  <si>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</si>
  <si>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</si>
  <si>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</si>
  <si>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</si>
  <si>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</si>
  <si>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</si>
  <si>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</si>
  <si>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</si>
  <si>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</si>
  <si>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</si>
  <si>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</si>
  <si>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</si>
  <si>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</si>
  <si>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</si>
  <si>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</si>
  <si>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</si>
  <si>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</si>
  <si>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</si>
  <si>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</si>
  <si>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</si>
  <si>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</si>
  <si>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</si>
  <si>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</si>
  <si>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</si>
  <si>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</si>
  <si>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</si>
  <si>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</si>
  <si>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</si>
  <si>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</si>
  <si>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</si>
  <si>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</si>
  <si>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</si>
  <si>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</si>
  <si>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</si>
  <si>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</si>
  <si>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</si>
  <si>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</si>
  <si>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</si>
  <si>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</si>
  <si>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</si>
  <si>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</si>
  <si>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</si>
  <si>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</si>
  <si>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</si>
  <si>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</si>
  <si>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</si>
  <si>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</si>
  <si>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</si>
  <si>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</si>
  <si>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</si>
  <si>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</si>
  <si>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</si>
  <si>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</si>
  <si>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</si>
  <si>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</si>
  <si>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</si>
  <si>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</si>
  <si>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</si>
  <si>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</si>
  <si>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</si>
  <si>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</si>
  <si>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</si>
  <si>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</si>
  <si>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</si>
  <si>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</si>
  <si>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</si>
  <si>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</si>
  <si>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</si>
  <si>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</si>
  <si>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</si>
  <si>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</si>
  <si>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</si>
  <si>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</si>
  <si>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</si>
  <si>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</si>
  <si>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</si>
  <si>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</si>
  <si>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</si>
  <si>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</si>
  <si>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</si>
  <si>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</si>
  <si>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</si>
  <si>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</si>
  <si>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</si>
  <si>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</si>
  <si>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</si>
  <si>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</si>
  <si>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</si>
  <si>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</si>
  <si>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</si>
  <si>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</si>
  <si>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</si>
  <si>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</si>
  <si>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</si>
  <si>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</si>
  <si>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介護保険特別会計保険事業勘定の部</t>
  </si>
  <si>
    <t>国民健康保険特別会計直営診療施設勘定の部</t>
  </si>
  <si>
    <t>国民健康保険特別会計事業勘定の部</t>
  </si>
  <si>
    <t>後期高齢者医療特別会計</t>
  </si>
  <si>
    <t>温泉開発特別会計</t>
  </si>
  <si>
    <t>白弓スキー場特別会計</t>
  </si>
  <si>
    <t>公共下水道特別会計</t>
  </si>
  <si>
    <t>その他会計（赤字）</t>
  </si>
  <si>
    <t>その他会計（黒字）</t>
  </si>
  <si>
    <t>基金から1百万円繰入</t>
    <rPh sb="0" eb="2">
      <t>キキン</t>
    </rPh>
    <rPh sb="5" eb="8">
      <t>ヒャクマンエン</t>
    </rPh>
    <rPh sb="8" eb="10">
      <t>クリイレ</t>
    </rPh>
    <phoneticPr fontId="2"/>
  </si>
  <si>
    <t>―</t>
    <phoneticPr fontId="2"/>
  </si>
  <si>
    <t>―</t>
    <phoneticPr fontId="2"/>
  </si>
  <si>
    <t>―</t>
    <phoneticPr fontId="2"/>
  </si>
  <si>
    <t>―</t>
    <phoneticPr fontId="2"/>
  </si>
  <si>
    <t>―</t>
    <phoneticPr fontId="2"/>
  </si>
  <si>
    <t>―</t>
    <phoneticPr fontId="2"/>
  </si>
  <si>
    <t>―</t>
    <phoneticPr fontId="2"/>
  </si>
  <si>
    <t>―</t>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</si>
  <si>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</si>
  <si>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</si>
  <si>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飛騨農業共済事務組合</t>
    <rPh sb="0" eb="2">
      <t>ヒダ</t>
    </rPh>
    <rPh sb="2" eb="4">
      <t>ノウギョウ</t>
    </rPh>
    <rPh sb="4" eb="6">
      <t>キョウサイ</t>
    </rPh>
    <rPh sb="6" eb="8">
      <t>ジム</t>
    </rPh>
    <rPh sb="8" eb="10">
      <t>クミアイ</t>
    </rPh>
    <phoneticPr fontId="2"/>
  </si>
  <si>
    <t>後期高齢者医療連合会（一般会計分）</t>
    <rPh sb="0" eb="2">
      <t>コウキ</t>
    </rPh>
    <rPh sb="2" eb="5">
      <t>コウレイシャ</t>
    </rPh>
    <rPh sb="5" eb="7">
      <t>イリョウ</t>
    </rPh>
    <rPh sb="7" eb="10">
      <t>レンゴウカイ</t>
    </rPh>
    <rPh sb="11" eb="13">
      <t>イッパン</t>
    </rPh>
    <rPh sb="13" eb="15">
      <t>カイケイ</t>
    </rPh>
    <rPh sb="15" eb="16">
      <t>ブン</t>
    </rPh>
    <phoneticPr fontId="2"/>
  </si>
  <si>
    <t>後期高齢者医療連合会（特別会計分）</t>
    <rPh sb="0" eb="2">
      <t>コウキ</t>
    </rPh>
    <rPh sb="2" eb="5">
      <t>コウレイシャ</t>
    </rPh>
    <rPh sb="5" eb="7">
      <t>イリョウ</t>
    </rPh>
    <rPh sb="7" eb="10">
      <t>レンゴウカイ</t>
    </rPh>
    <rPh sb="11" eb="13">
      <t>トクベツ</t>
    </rPh>
    <rPh sb="13" eb="15">
      <t>カイケイ</t>
    </rPh>
    <rPh sb="15" eb="16">
      <t>ブン</t>
    </rPh>
    <phoneticPr fontId="2"/>
  </si>
  <si>
    <t>―</t>
    <phoneticPr fontId="2"/>
  </si>
  <si>
    <t>基金から2,200百万円繰入</t>
    <rPh sb="0" eb="2">
      <t>キキン</t>
    </rPh>
    <rPh sb="9" eb="12">
      <t>ヒャクマンエン</t>
    </rPh>
    <rPh sb="12" eb="14">
      <t>クリイレ</t>
    </rPh>
    <phoneticPr fontId="2"/>
  </si>
  <si>
    <t>法適用</t>
    <rPh sb="0" eb="1">
      <t>ホウ</t>
    </rPh>
    <rPh sb="1" eb="3">
      <t>テキヨウ</t>
    </rPh>
    <phoneticPr fontId="2"/>
  </si>
  <si>
    <t>基金から1,320百万円繰入</t>
    <rPh sb="0" eb="2">
      <t>キキン</t>
    </rPh>
    <rPh sb="9" eb="12">
      <t>ヒャクマンエン</t>
    </rPh>
    <rPh sb="12" eb="14">
      <t>クリイレ</t>
    </rPh>
    <phoneticPr fontId="2"/>
  </si>
  <si>
    <t>白川村緑地資源開発公社</t>
    <rPh sb="0" eb="3">
      <t>シラカワムラ</t>
    </rPh>
    <rPh sb="3" eb="5">
      <t>リョクチ</t>
    </rPh>
    <rPh sb="5" eb="7">
      <t>シゲン</t>
    </rPh>
    <rPh sb="7" eb="9">
      <t>カイハツ</t>
    </rPh>
    <rPh sb="9" eb="11">
      <t>コウシャ</t>
    </rPh>
    <phoneticPr fontId="2"/>
  </si>
  <si>
    <t>飯島観光開発</t>
    <rPh sb="0" eb="2">
      <t>イイジマ</t>
    </rPh>
    <rPh sb="2" eb="4">
      <t>カンコウ</t>
    </rPh>
    <rPh sb="4" eb="6">
      <t>カイハツ</t>
    </rPh>
    <phoneticPr fontId="2"/>
  </si>
  <si>
    <t>世界遺産合掌造り保存財団</t>
    <rPh sb="0" eb="2">
      <t>セカイ</t>
    </rPh>
    <rPh sb="2" eb="4">
      <t>イサン</t>
    </rPh>
    <rPh sb="4" eb="6">
      <t>ガッショウ</t>
    </rPh>
    <rPh sb="6" eb="7">
      <t>ヅク</t>
    </rPh>
    <rPh sb="8" eb="10">
      <t>ホゾン</t>
    </rPh>
    <rPh sb="10" eb="12">
      <t>ザイダン</t>
    </rPh>
    <phoneticPr fontId="2"/>
  </si>
  <si>
    <t>大白川温泉観光</t>
    <rPh sb="0" eb="3">
      <t>オオシラカワ</t>
    </rPh>
    <rPh sb="3" eb="5">
      <t>オンセン</t>
    </rPh>
    <rPh sb="5" eb="7">
      <t>カンコウ</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</si>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</sst>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291917</c:v>
                </c:pt>
                <c:pt idx="1">
                  <c:v>325581</c:v>
                </c:pt>
                <c:pt idx="2">
                  <c:v>203567</c:v>
                </c:pt>
                <c:pt idx="3">
                  <c:v>185018</c:v>
                </c:pt>
                <c:pt idx="4">
                  <c:v>238802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557556</c:v>
                </c:pt>
                <c:pt idx="1">
                  <c:v>545408</c:v>
                </c:pt>
                <c:pt idx="2">
                  <c:v>244128</c:v>
                </c:pt>
                <c:pt idx="3">
                  <c:v>420357</c:v>
                </c:pt>
                <c:pt idx="4">
                  <c:v>329627</c:v>
                </c:pt>
              </c:numCache>
            </c:numRef>
          </c:val>
          <c:smooth val="0"/>
        </c:ser>
        <c:dLbls>
          <c:showLegendKey val="0"/>
          <c:showVal val="0"/>
          <c:showCatName val="0"/>
          <c:showSerName val="0"/>
          <c:showPercent val="0"/>
          <c:showBubbleSize val="0"/>
        </c:dLbls>
        <c:marker val="1"/>
        <c:smooth val="0"/>
        <c:axId val="40508800"/>
        <c:axId val="40527360"/>
      </c:lineChart>
      <c:catAx>
        <c:axId val="405088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527360"/>
        <c:crosses val="autoZero"/>
        <c:auto val="1"/>
        <c:lblAlgn val="ctr"/>
        <c:lblOffset val="100"/>
        <c:tickLblSkip val="1"/>
        <c:tickMarkSkip val="1"/>
        <c:noMultiLvlLbl val="0"/>
      </c:catAx>
      <c:valAx>
        <c:axId val="4052736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508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2.35</c:v>
                </c:pt>
                <c:pt idx="1">
                  <c:v>1.29</c:v>
                </c:pt>
                <c:pt idx="2">
                  <c:v>2.88</c:v>
                </c:pt>
                <c:pt idx="3">
                  <c:v>3.45</c:v>
                </c:pt>
                <c:pt idx="4">
                  <c:v>3.3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64.83</c:v>
                </c:pt>
                <c:pt idx="1">
                  <c:v>63.71</c:v>
                </c:pt>
                <c:pt idx="2">
                  <c:v>72.13</c:v>
                </c:pt>
                <c:pt idx="3">
                  <c:v>94.2</c:v>
                </c:pt>
                <c:pt idx="4">
                  <c:v>125.06</c:v>
                </c:pt>
              </c:numCache>
            </c:numRef>
          </c:val>
        </c:ser>
        <c:dLbls>
          <c:showLegendKey val="0"/>
          <c:showVal val="0"/>
          <c:showCatName val="0"/>
          <c:showSerName val="0"/>
          <c:showPercent val="0"/>
          <c:showBubbleSize val="0"/>
        </c:dLbls>
        <c:gapWidth val="250"/>
        <c:overlap val="100"/>
        <c:axId val="108755968"/>
        <c:axId val="108766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24.62</c:v>
                </c:pt>
                <c:pt idx="1">
                  <c:v>4.68</c:v>
                </c:pt>
                <c:pt idx="2">
                  <c:v>8.5500000000000007</c:v>
                </c:pt>
                <c:pt idx="3">
                  <c:v>34.06</c:v>
                </c:pt>
                <c:pt idx="4">
                  <c:v>28.71</c:v>
                </c:pt>
              </c:numCache>
            </c:numRef>
          </c:val>
          <c:smooth val="0"/>
        </c:ser>
        <c:dLbls>
          <c:showLegendKey val="0"/>
          <c:showVal val="0"/>
          <c:showCatName val="0"/>
          <c:showSerName val="0"/>
          <c:showPercent val="0"/>
          <c:showBubbleSize val="0"/>
        </c:dLbls>
        <c:marker val="1"/>
        <c:smooth val="0"/>
        <c:axId val="108755968"/>
        <c:axId val="108766336"/>
      </c:lineChart>
      <c:catAx>
        <c:axId val="10875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766336"/>
        <c:crosses val="autoZero"/>
        <c:auto val="1"/>
        <c:lblAlgn val="ctr"/>
        <c:lblOffset val="100"/>
        <c:tickLblSkip val="1"/>
        <c:tickMarkSkip val="1"/>
        <c:noMultiLvlLbl val="0"/>
      </c:catAx>
      <c:valAx>
        <c:axId val="108766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755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0.73</c:v>
                </c:pt>
                <c:pt idx="2">
                  <c:v>#N/A</c:v>
                </c:pt>
                <c:pt idx="3">
                  <c:v>0.28999999999999998</c:v>
                </c:pt>
                <c:pt idx="4">
                  <c:v>#N/A</c:v>
                </c:pt>
                <c:pt idx="5">
                  <c:v>0.47</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0.06</c:v>
                </c:pt>
                <c:pt idx="2">
                  <c:v>#N/A</c:v>
                </c:pt>
                <c:pt idx="3">
                  <c:v>0.1</c:v>
                </c:pt>
                <c:pt idx="4">
                  <c:v>#N/A</c:v>
                </c:pt>
                <c:pt idx="5">
                  <c:v>0.04</c:v>
                </c:pt>
                <c:pt idx="6">
                  <c:v>#N/A</c:v>
                </c:pt>
                <c:pt idx="7">
                  <c:v>0.05</c:v>
                </c:pt>
                <c:pt idx="8">
                  <c:v>#N/A</c:v>
                </c:pt>
                <c:pt idx="9">
                  <c:v>0.05</c:v>
                </c:pt>
              </c:numCache>
            </c:numRef>
          </c:val>
        </c:ser>
        <c:ser>
          <c:idx val="3"/>
          <c:order val="3"/>
          <c:tx>
            <c:strRef>
              <c:f>データシート!$A$30</c:f>
              <c:strCache>
                <c:ptCount val="1"/>
                <c:pt idx="0">
                  <c:v>白弓スキー場特別会計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7.0000000000000007E-2</c:v>
                </c:pt>
                <c:pt idx="2">
                  <c:v>#N/A</c:v>
                </c:pt>
                <c:pt idx="3">
                  <c:v>0.09</c:v>
                </c:pt>
                <c:pt idx="4">
                  <c:v>#N/A</c:v>
                </c:pt>
                <c:pt idx="5">
                  <c:v>0</c:v>
                </c:pt>
                <c:pt idx="6">
                  <c:v>#N/A</c:v>
                </c:pt>
                <c:pt idx="7">
                  <c:v>0.09</c:v>
                </c:pt>
                <c:pt idx="8">
                  <c:v>#N/A</c:v>
                </c:pt>
                <c:pt idx="9">
                  <c:v>0.05</c:v>
                </c:pt>
              </c:numCache>
            </c:numRef>
          </c:val>
        </c:ser>
        <c:ser>
          <c:idx val="4"/>
          <c:order val="4"/>
          <c:tx>
            <c:strRef>
              <c:f>データシート!$A$31</c:f>
              <c:strCache>
                <c:ptCount val="1"/>
                <c:pt idx="0">
                  <c:v>温泉開発特別会計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0.06</c:v>
                </c:pt>
                <c:pt idx="2">
                  <c:v>#N/A</c:v>
                </c:pt>
                <c:pt idx="3">
                  <c:v>0.02</c:v>
                </c:pt>
                <c:pt idx="4">
                  <c:v>#N/A</c:v>
                </c:pt>
                <c:pt idx="5">
                  <c:v>0</c:v>
                </c:pt>
                <c:pt idx="6">
                  <c:v>#N/A</c:v>
                </c:pt>
                <c:pt idx="7">
                  <c:v>0.32</c:v>
                </c:pt>
                <c:pt idx="8">
                  <c:v>#N/A</c:v>
                </c:pt>
                <c:pt idx="9">
                  <c:v>0.05</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0.03</c:v>
                </c:pt>
                <c:pt idx="2">
                  <c:v>#N/A</c:v>
                </c:pt>
                <c:pt idx="3">
                  <c:v>0.02</c:v>
                </c:pt>
                <c:pt idx="4">
                  <c:v>#N/A</c:v>
                </c:pt>
                <c:pt idx="5">
                  <c:v>0.04</c:v>
                </c:pt>
                <c:pt idx="6">
                  <c:v>#N/A</c:v>
                </c:pt>
                <c:pt idx="7">
                  <c:v>0.12</c:v>
                </c:pt>
                <c:pt idx="8">
                  <c:v>#N/A</c:v>
                </c:pt>
                <c:pt idx="9">
                  <c:v>0.12</c:v>
                </c:pt>
              </c:numCache>
            </c:numRef>
          </c:val>
        </c:ser>
        <c:ser>
          <c:idx val="6"/>
          <c:order val="6"/>
          <c:tx>
            <c:strRef>
              <c:f>データシート!$A$33</c:f>
              <c:strCache>
                <c:ptCount val="1"/>
                <c:pt idx="0">
                  <c:v>国民健康保険特別会計事業勘定の部</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1.04</c:v>
                </c:pt>
                <c:pt idx="2">
                  <c:v>#N/A</c:v>
                </c:pt>
                <c:pt idx="3">
                  <c:v>0.94</c:v>
                </c:pt>
                <c:pt idx="4">
                  <c:v>#N/A</c:v>
                </c:pt>
                <c:pt idx="5">
                  <c:v>1.77</c:v>
                </c:pt>
                <c:pt idx="6">
                  <c:v>#N/A</c:v>
                </c:pt>
                <c:pt idx="7">
                  <c:v>0.49</c:v>
                </c:pt>
                <c:pt idx="8">
                  <c:v>#N/A</c:v>
                </c:pt>
                <c:pt idx="9">
                  <c:v>0.37</c:v>
                </c:pt>
              </c:numCache>
            </c:numRef>
          </c:val>
        </c:ser>
        <c:ser>
          <c:idx val="7"/>
          <c:order val="7"/>
          <c:tx>
            <c:strRef>
              <c:f>データシート!$A$34</c:f>
              <c:strCache>
                <c:ptCount val="1"/>
                <c:pt idx="0">
                  <c:v>国民健康保険特別会計直営診療施設勘定の部</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0.16</c:v>
                </c:pt>
                <c:pt idx="2">
                  <c:v>#N/A</c:v>
                </c:pt>
                <c:pt idx="3">
                  <c:v>0.28000000000000003</c:v>
                </c:pt>
                <c:pt idx="4">
                  <c:v>#N/A</c:v>
                </c:pt>
                <c:pt idx="5">
                  <c:v>0.31</c:v>
                </c:pt>
                <c:pt idx="6">
                  <c:v>#N/A</c:v>
                </c:pt>
                <c:pt idx="7">
                  <c:v>0.4</c:v>
                </c:pt>
                <c:pt idx="8">
                  <c:v>#N/A</c:v>
                </c:pt>
                <c:pt idx="9">
                  <c:v>0.43</c:v>
                </c:pt>
              </c:numCache>
            </c:numRef>
          </c:val>
        </c:ser>
        <c:ser>
          <c:idx val="8"/>
          <c:order val="8"/>
          <c:tx>
            <c:strRef>
              <c:f>データシート!$A$35</c:f>
              <c:strCache>
                <c:ptCount val="1"/>
                <c:pt idx="0">
                  <c:v>介護保険特別会計保険事業勘定の部</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0.72</c:v>
                </c:pt>
                <c:pt idx="2">
                  <c:v>#N/A</c:v>
                </c:pt>
                <c:pt idx="3">
                  <c:v>0.57999999999999996</c:v>
                </c:pt>
                <c:pt idx="4">
                  <c:v>#N/A</c:v>
                </c:pt>
                <c:pt idx="5">
                  <c:v>0.62</c:v>
                </c:pt>
                <c:pt idx="6">
                  <c:v>#N/A</c:v>
                </c:pt>
                <c:pt idx="7">
                  <c:v>0.64</c:v>
                </c:pt>
                <c:pt idx="8">
                  <c:v>#N/A</c:v>
                </c:pt>
                <c:pt idx="9">
                  <c:v>0.7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2.35</c:v>
                </c:pt>
                <c:pt idx="2">
                  <c:v>#N/A</c:v>
                </c:pt>
                <c:pt idx="3">
                  <c:v>1.29</c:v>
                </c:pt>
                <c:pt idx="4">
                  <c:v>#N/A</c:v>
                </c:pt>
                <c:pt idx="5">
                  <c:v>2.88</c:v>
                </c:pt>
                <c:pt idx="6">
                  <c:v>#N/A</c:v>
                </c:pt>
                <c:pt idx="7">
                  <c:v>3.45</c:v>
                </c:pt>
                <c:pt idx="8">
                  <c:v>#N/A</c:v>
                </c:pt>
                <c:pt idx="9">
                  <c:v>3.3</c:v>
                </c:pt>
              </c:numCache>
            </c:numRef>
          </c:val>
        </c:ser>
        <c:dLbls>
          <c:showLegendKey val="0"/>
          <c:showVal val="0"/>
          <c:showCatName val="0"/>
          <c:showSerName val="0"/>
          <c:showPercent val="0"/>
          <c:showBubbleSize val="0"/>
        </c:dLbls>
        <c:gapWidth val="150"/>
        <c:overlap val="100"/>
        <c:axId val="40257024"/>
        <c:axId val="40258560"/>
      </c:barChart>
      <c:catAx>
        <c:axId val="4025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258560"/>
        <c:crosses val="autoZero"/>
        <c:auto val="1"/>
        <c:lblAlgn val="ctr"/>
        <c:lblOffset val="100"/>
        <c:tickLblSkip val="1"/>
        <c:tickMarkSkip val="1"/>
        <c:noMultiLvlLbl val="0"/>
      </c:catAx>
      <c:valAx>
        <c:axId val="40258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57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419</c:v>
                </c:pt>
                <c:pt idx="5">
                  <c:v>412</c:v>
                </c:pt>
                <c:pt idx="8">
                  <c:v>401</c:v>
                </c:pt>
                <c:pt idx="11">
                  <c:v>386</c:v>
                </c:pt>
                <c:pt idx="14">
                  <c:v>400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c:v>
                </c:pt>
                <c:pt idx="3">
                  <c:v>1</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168</c:v>
                </c:pt>
                <c:pt idx="3">
                  <c:v>150</c:v>
                </c:pt>
                <c:pt idx="6">
                  <c:v>137</c:v>
                </c:pt>
                <c:pt idx="9">
                  <c:v>99</c:v>
                </c:pt>
                <c:pt idx="12">
                  <c:v>74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475</c:v>
                </c:pt>
                <c:pt idx="3">
                  <c:v>319</c:v>
                </c:pt>
                <c:pt idx="6">
                  <c:v>289</c:v>
                </c:pt>
                <c:pt idx="9">
                  <c:v>298</c:v>
                </c:pt>
                <c:pt idx="12">
                  <c:v>335</c:v>
                </c:pt>
              </c:numCache>
            </c:numRef>
          </c:val>
        </c:ser>
        <c:dLbls>
          <c:showLegendKey val="0"/>
          <c:showVal val="0"/>
          <c:showCatName val="0"/>
          <c:showSerName val="0"/>
          <c:showPercent val="0"/>
          <c:showBubbleSize val="0"/>
        </c:dLbls>
        <c:gapWidth val="100"/>
        <c:overlap val="100"/>
        <c:axId val="107848448"/>
        <c:axId val="107850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225</c:v>
                </c:pt>
                <c:pt idx="2">
                  <c:v>#N/A</c:v>
                </c:pt>
                <c:pt idx="3">
                  <c:v>#N/A</c:v>
                </c:pt>
                <c:pt idx="4">
                  <c:v>58</c:v>
                </c:pt>
                <c:pt idx="5">
                  <c:v>#N/A</c:v>
                </c:pt>
                <c:pt idx="6">
                  <c:v>#N/A</c:v>
                </c:pt>
                <c:pt idx="7">
                  <c:v>26</c:v>
                </c:pt>
                <c:pt idx="8">
                  <c:v>#N/A</c:v>
                </c:pt>
                <c:pt idx="9">
                  <c:v>#N/A</c:v>
                </c:pt>
                <c:pt idx="10">
                  <c:v>12</c:v>
                </c:pt>
                <c:pt idx="11">
                  <c:v>#N/A</c:v>
                </c:pt>
                <c:pt idx="12">
                  <c:v>#N/A</c:v>
                </c:pt>
                <c:pt idx="13">
                  <c:v>10</c:v>
                </c:pt>
                <c:pt idx="14">
                  <c:v>#N/A</c:v>
                </c:pt>
              </c:numCache>
            </c:numRef>
          </c:val>
          <c:smooth val="0"/>
        </c:ser>
        <c:dLbls>
          <c:showLegendKey val="0"/>
          <c:showVal val="0"/>
          <c:showCatName val="0"/>
          <c:showSerName val="0"/>
          <c:showPercent val="0"/>
          <c:showBubbleSize val="0"/>
        </c:dLbls>
        <c:marker val="1"/>
        <c:smooth val="0"/>
        <c:axId val="107848448"/>
        <c:axId val="107850368"/>
      </c:lineChart>
      <c:catAx>
        <c:axId val="10784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850368"/>
        <c:crosses val="autoZero"/>
        <c:auto val="1"/>
        <c:lblAlgn val="ctr"/>
        <c:lblOffset val="100"/>
        <c:tickLblSkip val="1"/>
        <c:tickMarkSkip val="1"/>
        <c:noMultiLvlLbl val="0"/>
      </c:catAx>
      <c:valAx>
        <c:axId val="107850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848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3511</c:v>
                </c:pt>
                <c:pt idx="5">
                  <c:v>3378</c:v>
                </c:pt>
                <c:pt idx="8">
                  <c:v>3597</c:v>
                </c:pt>
                <c:pt idx="11">
                  <c:v>3314</c:v>
                </c:pt>
                <c:pt idx="14">
                  <c:v>3464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11</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2002</c:v>
                </c:pt>
                <c:pt idx="5">
                  <c:v>2125</c:v>
                </c:pt>
                <c:pt idx="8">
                  <c:v>2119</c:v>
                </c:pt>
                <c:pt idx="11">
                  <c:v>2322</c:v>
                </c:pt>
                <c:pt idx="14">
                  <c:v>2932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433</c:v>
                </c:pt>
                <c:pt idx="3">
                  <c:v>513</c:v>
                </c:pt>
                <c:pt idx="6">
                  <c:v>510</c:v>
                </c:pt>
                <c:pt idx="9">
                  <c:v>433</c:v>
                </c:pt>
                <c:pt idx="12">
                  <c:v>423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1589</c:v>
                </c:pt>
                <c:pt idx="3">
                  <c:v>1509</c:v>
                </c:pt>
                <c:pt idx="6">
                  <c:v>1101</c:v>
                </c:pt>
                <c:pt idx="9">
                  <c:v>701</c:v>
                </c:pt>
                <c:pt idx="12">
                  <c:v>554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7</c:v>
                </c:pt>
                <c:pt idx="3">
                  <c:v>7</c:v>
                </c:pt>
                <c:pt idx="6">
                  <c:v>6</c:v>
                </c:pt>
                <c:pt idx="9">
                  <c:v>5</c:v>
                </c:pt>
                <c:pt idx="12">
                  <c:v>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2594</c:v>
                </c:pt>
                <c:pt idx="3">
                  <c:v>2830</c:v>
                </c:pt>
                <c:pt idx="6">
                  <c:v>2825</c:v>
                </c:pt>
                <c:pt idx="9">
                  <c:v>2928</c:v>
                </c:pt>
                <c:pt idx="12">
                  <c:v>2966</c:v>
                </c:pt>
              </c:numCache>
            </c:numRef>
          </c:val>
        </c:ser>
        <c:dLbls>
          <c:showLegendKey val="0"/>
          <c:showVal val="0"/>
          <c:showCatName val="0"/>
          <c:showSerName val="0"/>
          <c:showPercent val="0"/>
          <c:showBubbleSize val="0"/>
        </c:dLbls>
        <c:gapWidth val="100"/>
        <c:overlap val="100"/>
        <c:axId val="108917120"/>
        <c:axId val="108919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8917120"/>
        <c:axId val="108919040"/>
      </c:lineChart>
      <c:catAx>
        <c:axId val="108917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919040"/>
        <c:crosses val="autoZero"/>
        <c:auto val="1"/>
        <c:lblAlgn val="ctr"/>
        <c:lblOffset val="100"/>
        <c:tickLblSkip val="1"/>
        <c:tickMarkSkip val="1"/>
        <c:noMultiLvlLbl val="0"/>
      </c:catAx>
      <c:valAx>
        <c:axId val="108919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917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岐阜県白川村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1,722
1,707
356.55
3,315,747
3,233,061
65,608
1,987,248
2,966,345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歳入目においては、電発施設に係る償却資産に支えられ、類似他団体の中では上位となる</a:t>
          </a:r>
          <a:r>
            <a:rPr kumimoji="1" lang="en-US" altLang="ja-JP" sz="1300">
              <a:latin typeface="ＭＳ Ｐゴシック"/>
            </a:rPr>
            <a:t>0.33</a:t>
          </a:r>
          <a:r>
            <a:rPr kumimoji="1" lang="ja-JP" altLang="en-US" sz="1300">
              <a:latin typeface="ＭＳ Ｐゴシック"/>
            </a:rPr>
            <a:t>％となっているが、税収の性質により年々減少している。一方、景気の低迷や原油高等の影響が続いており個人及び法人村民税に関して低下傾向（平成</a:t>
          </a:r>
          <a:r>
            <a:rPr kumimoji="1" lang="en-US" altLang="ja-JP" sz="1300">
              <a:latin typeface="ＭＳ Ｐゴシック"/>
            </a:rPr>
            <a:t>22</a:t>
          </a:r>
          <a:r>
            <a:rPr kumimoji="1" lang="ja-JP" altLang="en-US" sz="1300">
              <a:latin typeface="ＭＳ Ｐゴシック"/>
            </a:rPr>
            <a:t>年度より</a:t>
          </a:r>
          <a:r>
            <a:rPr kumimoji="1" lang="en-US" altLang="ja-JP" sz="1300">
              <a:latin typeface="ＭＳ Ｐゴシック"/>
            </a:rPr>
            <a:t>4</a:t>
          </a:r>
          <a:r>
            <a:rPr kumimoji="1" lang="ja-JP" altLang="en-US" sz="1300">
              <a:latin typeface="ＭＳ Ｐゴシック"/>
            </a:rPr>
            <a:t>年連続）にあるため、税の徴収強化を図り歳入確保に努める。</a:t>
          </a:r>
          <a:endParaRPr kumimoji="1" lang="en-US" altLang="ja-JP" sz="1300">
            <a:latin typeface="ＭＳ Ｐゴシック"/>
          </a:endParaRPr>
        </a:p>
        <a:p>
          <a:r>
            <a:rPr kumimoji="1" lang="ja-JP" altLang="en-US" sz="1300">
              <a:latin typeface="ＭＳ Ｐゴシック"/>
            </a:rPr>
            <a:t>　歳出面においては、公債費の削減のため村債発行の抑制や高利率の既往債の繰上償還を進めている。人件費にあっては、行政サービスの向上及び消防職員の確保を目的とした方針に転換している。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14288</xdr:rowOff>
    </xdr:to>
    <xdr:cxnSp macro="">
      <xdr:nvCxnSpPr>
        <xdr:cNvPr id="58" name="直線コネクタ 57"/>
        <xdr:cNvCxnSpPr/>
      </xdr:nvCxnSpPr>
      <xdr:spPr>
        <a:xfrm flipV="1">
          <a:off x="4953000" y="6333490"/>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9"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60" name="直線コネクタ 59"/>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1"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2" name="直線コネクタ 61"/>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164147</xdr:rowOff>
    </xdr:from>
    <xdr:to>
      <xdr:col>7</xdr:col>
      <xdr:colOff>152400</xdr:colOff>
      <xdr:row>43</xdr:row>
      <xdr:rowOff>16828</xdr:rowOff>
    </xdr:to>
    <xdr:cxnSp macro="">
      <xdr:nvCxnSpPr>
        <xdr:cNvPr id="63" name="直線コネクタ 62"/>
        <xdr:cNvCxnSpPr/>
      </xdr:nvCxnSpPr>
      <xdr:spPr>
        <a:xfrm>
          <a:off x="4114800" y="7365047"/>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151782</xdr:rowOff>
    </xdr:from>
    <xdr:ext cx="762000" cy="259045"/>
    <xdr:sp macro="" textlink="">
      <xdr:nvSpPr>
        <xdr:cNvPr id="64" name="財政力平均値テキスト"/>
        <xdr:cNvSpPr txBox="1"/>
      </xdr:nvSpPr>
      <xdr:spPr>
        <a:xfrm>
          <a:off x="5041900" y="735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8255</xdr:rowOff>
    </xdr:from>
    <xdr:to>
      <xdr:col>7</xdr:col>
      <xdr:colOff>203200</xdr:colOff>
      <xdr:row>43</xdr:row>
      <xdr:rowOff>109855</xdr:rowOff>
    </xdr:to>
    <xdr:sp macro="" textlink="">
      <xdr:nvSpPr>
        <xdr:cNvPr id="65" name="フローチャート : 判断 64"/>
        <xdr:cNvSpPr/>
      </xdr:nvSpPr>
      <xdr:spPr>
        <a:xfrm>
          <a:off x="49022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164147</xdr:rowOff>
    </xdr:to>
    <xdr:cxnSp macro="">
      <xdr:nvCxnSpPr>
        <xdr:cNvPr id="66" name="直線コネクタ 65"/>
        <xdr:cNvCxnSpPr/>
      </xdr:nvCxnSpPr>
      <xdr:spPr>
        <a:xfrm>
          <a:off x="3225800" y="7346950"/>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14288</xdr:rowOff>
    </xdr:from>
    <xdr:to>
      <xdr:col>6</xdr:col>
      <xdr:colOff>50800</xdr:colOff>
      <xdr:row>43</xdr:row>
      <xdr:rowOff>115888</xdr:rowOff>
    </xdr:to>
    <xdr:sp macro="" textlink="">
      <xdr:nvSpPr>
        <xdr:cNvPr id="67" name="フローチャート : 判断 66"/>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100665</xdr:rowOff>
    </xdr:from>
    <xdr:ext cx="736600" cy="259045"/>
    <xdr:sp macro="" textlink="">
      <xdr:nvSpPr>
        <xdr:cNvPr id="68" name="テキスト ボックス 67"/>
        <xdr:cNvSpPr txBox="1"/>
      </xdr:nvSpPr>
      <xdr:spPr>
        <a:xfrm>
          <a:off x="3733800" y="747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140018</xdr:rowOff>
    </xdr:from>
    <xdr:to>
      <xdr:col>4</xdr:col>
      <xdr:colOff>482600</xdr:colOff>
      <xdr:row>42</xdr:row>
      <xdr:rowOff>146050</xdr:rowOff>
    </xdr:to>
    <xdr:cxnSp macro="">
      <xdr:nvCxnSpPr>
        <xdr:cNvPr id="69" name="直線コネクタ 68"/>
        <xdr:cNvCxnSpPr/>
      </xdr:nvCxnSpPr>
      <xdr:spPr>
        <a:xfrm>
          <a:off x="2336800" y="734091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8255</xdr:rowOff>
    </xdr:from>
    <xdr:to>
      <xdr:col>4</xdr:col>
      <xdr:colOff>533400</xdr:colOff>
      <xdr:row>43</xdr:row>
      <xdr:rowOff>109855</xdr:rowOff>
    </xdr:to>
    <xdr:sp macro="" textlink="">
      <xdr:nvSpPr>
        <xdr:cNvPr id="70" name="フローチャート : 判断 69"/>
        <xdr:cNvSpPr/>
      </xdr:nvSpPr>
      <xdr:spPr>
        <a:xfrm>
          <a:off x="3175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94632</xdr:rowOff>
    </xdr:from>
    <xdr:ext cx="762000" cy="259045"/>
    <xdr:sp macro="" textlink="">
      <xdr:nvSpPr>
        <xdr:cNvPr id="71" name="テキスト ボックス 70"/>
        <xdr:cNvSpPr txBox="1"/>
      </xdr:nvSpPr>
      <xdr:spPr>
        <a:xfrm>
          <a:off x="2844800" y="746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133985</xdr:rowOff>
    </xdr:from>
    <xdr:to>
      <xdr:col>3</xdr:col>
      <xdr:colOff>279400</xdr:colOff>
      <xdr:row>42</xdr:row>
      <xdr:rowOff>140018</xdr:rowOff>
    </xdr:to>
    <xdr:cxnSp macro="">
      <xdr:nvCxnSpPr>
        <xdr:cNvPr id="72" name="直線コネクタ 71"/>
        <xdr:cNvCxnSpPr/>
      </xdr:nvCxnSpPr>
      <xdr:spPr>
        <a:xfrm>
          <a:off x="1447800" y="733488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14288</xdr:rowOff>
    </xdr:from>
    <xdr:to>
      <xdr:col>3</xdr:col>
      <xdr:colOff>330200</xdr:colOff>
      <xdr:row>43</xdr:row>
      <xdr:rowOff>115888</xdr:rowOff>
    </xdr:to>
    <xdr:sp macro="" textlink="">
      <xdr:nvSpPr>
        <xdr:cNvPr id="73" name="フローチャート : 判断 72"/>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100665</xdr:rowOff>
    </xdr:from>
    <xdr:ext cx="762000" cy="259045"/>
    <xdr:sp macro="" textlink="">
      <xdr:nvSpPr>
        <xdr:cNvPr id="74" name="テキスト ボックス 73"/>
        <xdr:cNvSpPr txBox="1"/>
      </xdr:nvSpPr>
      <xdr:spPr>
        <a:xfrm>
          <a:off x="1955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2222</xdr:rowOff>
    </xdr:from>
    <xdr:to>
      <xdr:col>2</xdr:col>
      <xdr:colOff>127000</xdr:colOff>
      <xdr:row>43</xdr:row>
      <xdr:rowOff>103822</xdr:rowOff>
    </xdr:to>
    <xdr:sp macro="" textlink="">
      <xdr:nvSpPr>
        <xdr:cNvPr id="75" name="フローチャート : 判断 74"/>
        <xdr:cNvSpPr/>
      </xdr:nvSpPr>
      <xdr:spPr>
        <a:xfrm>
          <a:off x="1397000" y="737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88599</xdr:rowOff>
    </xdr:from>
    <xdr:ext cx="762000" cy="259045"/>
    <xdr:sp macro="" textlink="">
      <xdr:nvSpPr>
        <xdr:cNvPr id="76" name="テキスト ボックス 75"/>
        <xdr:cNvSpPr txBox="1"/>
      </xdr:nvSpPr>
      <xdr:spPr>
        <a:xfrm>
          <a:off x="1066800" y="746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137478</xdr:rowOff>
    </xdr:from>
    <xdr:to>
      <xdr:col>7</xdr:col>
      <xdr:colOff>203200</xdr:colOff>
      <xdr:row>43</xdr:row>
      <xdr:rowOff>67628</xdr:rowOff>
    </xdr:to>
    <xdr:sp macro="" textlink="">
      <xdr:nvSpPr>
        <xdr:cNvPr id="82" name="円/楕円 81"/>
        <xdr:cNvSpPr/>
      </xdr:nvSpPr>
      <xdr:spPr>
        <a:xfrm>
          <a:off x="4902200" y="73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154005</xdr:rowOff>
    </xdr:from>
    <xdr:ext cx="762000" cy="259045"/>
    <xdr:sp macro="" textlink="">
      <xdr:nvSpPr>
        <xdr:cNvPr id="83" name="財政力該当値テキスト"/>
        <xdr:cNvSpPr txBox="1"/>
      </xdr:nvSpPr>
      <xdr:spPr>
        <a:xfrm>
          <a:off x="5041900" y="718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113347</xdr:rowOff>
    </xdr:from>
    <xdr:to>
      <xdr:col>6</xdr:col>
      <xdr:colOff>50800</xdr:colOff>
      <xdr:row>43</xdr:row>
      <xdr:rowOff>43497</xdr:rowOff>
    </xdr:to>
    <xdr:sp macro="" textlink="">
      <xdr:nvSpPr>
        <xdr:cNvPr id="84" name="円/楕円 83"/>
        <xdr:cNvSpPr/>
      </xdr:nvSpPr>
      <xdr:spPr>
        <a:xfrm>
          <a:off x="4064000" y="731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53674</xdr:rowOff>
    </xdr:from>
    <xdr:ext cx="736600" cy="259045"/>
    <xdr:sp macro="" textlink="">
      <xdr:nvSpPr>
        <xdr:cNvPr id="85" name="テキスト ボックス 84"/>
        <xdr:cNvSpPr txBox="1"/>
      </xdr:nvSpPr>
      <xdr:spPr>
        <a:xfrm>
          <a:off x="3733800" y="7083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86" name="円/楕円 85"/>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87" name="テキスト ボックス 8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89218</xdr:rowOff>
    </xdr:from>
    <xdr:to>
      <xdr:col>3</xdr:col>
      <xdr:colOff>330200</xdr:colOff>
      <xdr:row>43</xdr:row>
      <xdr:rowOff>19368</xdr:rowOff>
    </xdr:to>
    <xdr:sp macro="" textlink="">
      <xdr:nvSpPr>
        <xdr:cNvPr id="88" name="円/楕円 87"/>
        <xdr:cNvSpPr/>
      </xdr:nvSpPr>
      <xdr:spPr>
        <a:xfrm>
          <a:off x="2286000" y="729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29545</xdr:rowOff>
    </xdr:from>
    <xdr:ext cx="762000" cy="259045"/>
    <xdr:sp macro="" textlink="">
      <xdr:nvSpPr>
        <xdr:cNvPr id="89" name="テキスト ボックス 88"/>
        <xdr:cNvSpPr txBox="1"/>
      </xdr:nvSpPr>
      <xdr:spPr>
        <a:xfrm>
          <a:off x="1955800" y="7058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83185</xdr:rowOff>
    </xdr:from>
    <xdr:to>
      <xdr:col>2</xdr:col>
      <xdr:colOff>127000</xdr:colOff>
      <xdr:row>43</xdr:row>
      <xdr:rowOff>13335</xdr:rowOff>
    </xdr:to>
    <xdr:sp macro="" textlink="">
      <xdr:nvSpPr>
        <xdr:cNvPr id="90" name="円/楕円 89"/>
        <xdr:cNvSpPr/>
      </xdr:nvSpPr>
      <xdr:spPr>
        <a:xfrm>
          <a:off x="1397000" y="728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23512</xdr:rowOff>
    </xdr:from>
    <xdr:ext cx="762000" cy="259045"/>
    <xdr:sp macro="" textlink="">
      <xdr:nvSpPr>
        <xdr:cNvPr id="91" name="テキスト ボックス 90"/>
        <xdr:cNvSpPr txBox="1"/>
      </xdr:nvSpPr>
      <xdr:spPr>
        <a:xfrm>
          <a:off x="1066800" y="705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3" name="テキスト ボックス 92"/>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4" name="テキスト ボックス 93"/>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公債費においては、集中改革プランの遂行により、村債の発行抑制や、高利率の既往債について繰り上げ償還を実施など公債費の抑制に務めていることにより</a:t>
          </a:r>
          <a:r>
            <a:rPr kumimoji="1" lang="en-US" altLang="ja-JP" sz="1300">
              <a:latin typeface="ＭＳ Ｐゴシック"/>
            </a:rPr>
            <a:t>12.7</a:t>
          </a:r>
          <a:r>
            <a:rPr kumimoji="1" lang="ja-JP" altLang="en-US" sz="1300">
              <a:latin typeface="ＭＳ Ｐゴシック"/>
            </a:rPr>
            <a:t>％減少している。</a:t>
          </a:r>
          <a:endParaRPr kumimoji="1" lang="en-US" altLang="ja-JP" sz="1300">
            <a:latin typeface="ＭＳ Ｐゴシック"/>
          </a:endParaRPr>
        </a:p>
        <a:p>
          <a:r>
            <a:rPr kumimoji="1" lang="ja-JP" altLang="en-US" sz="1300">
              <a:latin typeface="ＭＳ Ｐゴシック"/>
            </a:rPr>
            <a:t>　扶助費にあっては、少子高齢化対策に向けた人口増加策等の取組を進めており、扶助費の増額となる要因となっているため前年度比</a:t>
          </a:r>
          <a:r>
            <a:rPr kumimoji="1" lang="en-US" altLang="ja-JP" sz="1300">
              <a:latin typeface="ＭＳ Ｐゴシック"/>
            </a:rPr>
            <a:t>3</a:t>
          </a:r>
          <a:r>
            <a:rPr kumimoji="1" lang="ja-JP" altLang="en-US" sz="1300">
              <a:latin typeface="ＭＳ Ｐゴシック"/>
            </a:rPr>
            <a:t>％の増となっている。</a:t>
          </a:r>
          <a:endParaRPr kumimoji="1" lang="en-US" altLang="ja-JP" sz="1300">
            <a:latin typeface="ＭＳ Ｐゴシック"/>
          </a:endParaRPr>
        </a:p>
        <a:p>
          <a:r>
            <a:rPr kumimoji="1" lang="ja-JP" altLang="en-US" sz="1300">
              <a:latin typeface="ＭＳ Ｐゴシック"/>
            </a:rPr>
            <a:t>　人件費においては、人件費削減に向けた一定の効果を達成したことから、人員の確保を目的とした方針に転換しているため前年度と変動がない。</a:t>
          </a:r>
          <a:endParaRPr kumimoji="1" lang="en-US" altLang="ja-JP" sz="1300">
            <a:latin typeface="ＭＳ Ｐゴシック"/>
          </a:endParaRPr>
        </a:p>
        <a:p>
          <a:r>
            <a:rPr kumimoji="1" lang="ja-JP" altLang="en-US" sz="1300">
              <a:latin typeface="ＭＳ Ｐゴシック"/>
            </a:rPr>
            <a:t>　物件費においては、電算管理経費に係る委託料等の増加により前年度比</a:t>
          </a:r>
          <a:r>
            <a:rPr kumimoji="1" lang="en-US" altLang="ja-JP" sz="1300">
              <a:latin typeface="ＭＳ Ｐゴシック"/>
            </a:rPr>
            <a:t>1</a:t>
          </a:r>
          <a:r>
            <a:rPr kumimoji="1" lang="ja-JP" altLang="en-US" sz="1300">
              <a:latin typeface="ＭＳ Ｐゴシック"/>
            </a:rPr>
            <a:t>％の増となっている。</a:t>
          </a: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8" name="直線コネクタ 107"/>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0" name="直線コネクタ 109"/>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2" name="直線コネクタ 111"/>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4" name="直線コネクタ 113"/>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6" name="直線コネクタ 115"/>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58631</xdr:rowOff>
    </xdr:from>
    <xdr:to>
      <xdr:col>7</xdr:col>
      <xdr:colOff>152400</xdr:colOff>
      <xdr:row>66</xdr:row>
      <xdr:rowOff>106</xdr:rowOff>
    </xdr:to>
    <xdr:cxnSp macro="">
      <xdr:nvCxnSpPr>
        <xdr:cNvPr id="121" name="直線コネクタ 120"/>
        <xdr:cNvCxnSpPr/>
      </xdr:nvCxnSpPr>
      <xdr:spPr>
        <a:xfrm flipV="1">
          <a:off x="4953000" y="10002731"/>
          <a:ext cx="0" cy="1313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143633</xdr:rowOff>
    </xdr:from>
    <xdr:ext cx="762000" cy="259045"/>
    <xdr:sp macro="" textlink="">
      <xdr:nvSpPr>
        <xdr:cNvPr id="122"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105.9</a:t>
          </a:r>
          <a:endParaRPr kumimoji="1" lang="ja-JP" altLang="en-US" sz="1000" b="1">
            <a:latin typeface="ＭＳ Ｐゴシック"/>
          </a:endParaRPr>
        </a:p>
      </xdr:txBody>
    </xdr:sp>
    <xdr:clientData/>
  </xdr:oneCellAnchor>
  <xdr:twoCellAnchor>
    <xdr:from>
      <xdr:col>7</xdr:col>
      <xdr:colOff>63500</xdr:colOff>
      <xdr:row>66</xdr:row>
      <xdr:rowOff>106</xdr:rowOff>
    </xdr:from>
    <xdr:to>
      <xdr:col>7</xdr:col>
      <xdr:colOff>241300</xdr:colOff>
      <xdr:row>66</xdr:row>
      <xdr:rowOff>106</xdr:rowOff>
    </xdr:to>
    <xdr:cxnSp macro="">
      <xdr:nvCxnSpPr>
        <xdr:cNvPr id="123" name="直線コネクタ 122"/>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145008</xdr:rowOff>
    </xdr:from>
    <xdr:ext cx="762000" cy="259045"/>
    <xdr:sp macro="" textlink="">
      <xdr:nvSpPr>
        <xdr:cNvPr id="124" name="財政構造の弾力性最大値テキスト"/>
        <xdr:cNvSpPr txBox="1"/>
      </xdr:nvSpPr>
      <xdr:spPr>
        <a:xfrm>
          <a:off x="5041900" y="974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7</xdr:col>
      <xdr:colOff>63500</xdr:colOff>
      <xdr:row>58</xdr:row>
      <xdr:rowOff>58631</xdr:rowOff>
    </xdr:from>
    <xdr:to>
      <xdr:col>7</xdr:col>
      <xdr:colOff>241300</xdr:colOff>
      <xdr:row>58</xdr:row>
      <xdr:rowOff>58631</xdr:rowOff>
    </xdr:to>
    <xdr:cxnSp macro="">
      <xdr:nvCxnSpPr>
        <xdr:cNvPr id="125" name="直線コネクタ 124"/>
        <xdr:cNvCxnSpPr/>
      </xdr:nvCxnSpPr>
      <xdr:spPr>
        <a:xfrm>
          <a:off x="4864100" y="100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71649</xdr:rowOff>
    </xdr:from>
    <xdr:to>
      <xdr:col>7</xdr:col>
      <xdr:colOff>152400</xdr:colOff>
      <xdr:row>60</xdr:row>
      <xdr:rowOff>113877</xdr:rowOff>
    </xdr:to>
    <xdr:cxnSp macro="">
      <xdr:nvCxnSpPr>
        <xdr:cNvPr id="126" name="直線コネクタ 125"/>
        <xdr:cNvCxnSpPr/>
      </xdr:nvCxnSpPr>
      <xdr:spPr>
        <a:xfrm>
          <a:off x="4114800" y="10358649"/>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92409</xdr:rowOff>
    </xdr:from>
    <xdr:ext cx="762000" cy="259045"/>
    <xdr:sp macro="" textlink="">
      <xdr:nvSpPr>
        <xdr:cNvPr id="127" name="財政構造の弾力性平均値テキスト"/>
        <xdr:cNvSpPr txBox="1"/>
      </xdr:nvSpPr>
      <xdr:spPr>
        <a:xfrm>
          <a:off x="5041900" y="10722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120332</xdr:rowOff>
    </xdr:from>
    <xdr:to>
      <xdr:col>7</xdr:col>
      <xdr:colOff>203200</xdr:colOff>
      <xdr:row>63</xdr:row>
      <xdr:rowOff>50482</xdr:rowOff>
    </xdr:to>
    <xdr:sp macro="" textlink="">
      <xdr:nvSpPr>
        <xdr:cNvPr id="128" name="フローチャート : 判断 127"/>
        <xdr:cNvSpPr/>
      </xdr:nvSpPr>
      <xdr:spPr>
        <a:xfrm>
          <a:off x="49022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71649</xdr:rowOff>
    </xdr:from>
    <xdr:to>
      <xdr:col>6</xdr:col>
      <xdr:colOff>0</xdr:colOff>
      <xdr:row>61</xdr:row>
      <xdr:rowOff>141499</xdr:rowOff>
    </xdr:to>
    <xdr:cxnSp macro="">
      <xdr:nvCxnSpPr>
        <xdr:cNvPr id="129" name="直線コネクタ 128"/>
        <xdr:cNvCxnSpPr/>
      </xdr:nvCxnSpPr>
      <xdr:spPr>
        <a:xfrm flipV="1">
          <a:off x="3225800" y="1035864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128376</xdr:rowOff>
    </xdr:from>
    <xdr:to>
      <xdr:col>6</xdr:col>
      <xdr:colOff>50800</xdr:colOff>
      <xdr:row>63</xdr:row>
      <xdr:rowOff>58526</xdr:rowOff>
    </xdr:to>
    <xdr:sp macro="" textlink="">
      <xdr:nvSpPr>
        <xdr:cNvPr id="130" name="フローチャート : 判断 129"/>
        <xdr:cNvSpPr/>
      </xdr:nvSpPr>
      <xdr:spPr>
        <a:xfrm>
          <a:off x="4064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43303</xdr:rowOff>
    </xdr:from>
    <xdr:ext cx="736600" cy="259045"/>
    <xdr:sp macro="" textlink="">
      <xdr:nvSpPr>
        <xdr:cNvPr id="131" name="テキスト ボックス 130"/>
        <xdr:cNvSpPr txBox="1"/>
      </xdr:nvSpPr>
      <xdr:spPr>
        <a:xfrm>
          <a:off x="3733800" y="1084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141499</xdr:rowOff>
    </xdr:from>
    <xdr:to>
      <xdr:col>4</xdr:col>
      <xdr:colOff>482600</xdr:colOff>
      <xdr:row>61</xdr:row>
      <xdr:rowOff>149543</xdr:rowOff>
    </xdr:to>
    <xdr:cxnSp macro="">
      <xdr:nvCxnSpPr>
        <xdr:cNvPr id="132" name="直線コネクタ 131"/>
        <xdr:cNvCxnSpPr/>
      </xdr:nvCxnSpPr>
      <xdr:spPr>
        <a:xfrm flipV="1">
          <a:off x="2336800" y="1059994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5186</xdr:rowOff>
    </xdr:from>
    <xdr:to>
      <xdr:col>4</xdr:col>
      <xdr:colOff>533400</xdr:colOff>
      <xdr:row>63</xdr:row>
      <xdr:rowOff>106786</xdr:rowOff>
    </xdr:to>
    <xdr:sp macro="" textlink="">
      <xdr:nvSpPr>
        <xdr:cNvPr id="133" name="フローチャート : 判断 132"/>
        <xdr:cNvSpPr/>
      </xdr:nvSpPr>
      <xdr:spPr>
        <a:xfrm>
          <a:off x="3175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91563</xdr:rowOff>
    </xdr:from>
    <xdr:ext cx="762000" cy="259045"/>
    <xdr:sp macro="" textlink="">
      <xdr:nvSpPr>
        <xdr:cNvPr id="134" name="テキスト ボックス 133"/>
        <xdr:cNvSpPr txBox="1"/>
      </xdr:nvSpPr>
      <xdr:spPr>
        <a:xfrm>
          <a:off x="2844800" y="1089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149543</xdr:rowOff>
    </xdr:from>
    <xdr:to>
      <xdr:col>3</xdr:col>
      <xdr:colOff>279400</xdr:colOff>
      <xdr:row>62</xdr:row>
      <xdr:rowOff>68580</xdr:rowOff>
    </xdr:to>
    <xdr:cxnSp macro="">
      <xdr:nvCxnSpPr>
        <xdr:cNvPr id="135" name="直線コネクタ 134"/>
        <xdr:cNvCxnSpPr/>
      </xdr:nvCxnSpPr>
      <xdr:spPr>
        <a:xfrm flipV="1">
          <a:off x="1447800" y="1060799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136419</xdr:rowOff>
    </xdr:from>
    <xdr:to>
      <xdr:col>3</xdr:col>
      <xdr:colOff>330200</xdr:colOff>
      <xdr:row>63</xdr:row>
      <xdr:rowOff>66569</xdr:rowOff>
    </xdr:to>
    <xdr:sp macro="" textlink="">
      <xdr:nvSpPr>
        <xdr:cNvPr id="136" name="フローチャート : 判断 135"/>
        <xdr:cNvSpPr/>
      </xdr:nvSpPr>
      <xdr:spPr>
        <a:xfrm>
          <a:off x="2286000" y="107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51346</xdr:rowOff>
    </xdr:from>
    <xdr:ext cx="762000" cy="259045"/>
    <xdr:sp macro="" textlink="">
      <xdr:nvSpPr>
        <xdr:cNvPr id="137" name="テキスト ボックス 136"/>
        <xdr:cNvSpPr txBox="1"/>
      </xdr:nvSpPr>
      <xdr:spPr>
        <a:xfrm>
          <a:off x="1955800" y="108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21272</xdr:rowOff>
    </xdr:from>
    <xdr:to>
      <xdr:col>2</xdr:col>
      <xdr:colOff>127000</xdr:colOff>
      <xdr:row>63</xdr:row>
      <xdr:rowOff>122872</xdr:rowOff>
    </xdr:to>
    <xdr:sp macro="" textlink="">
      <xdr:nvSpPr>
        <xdr:cNvPr id="138" name="フローチャート : 判断 137"/>
        <xdr:cNvSpPr/>
      </xdr:nvSpPr>
      <xdr:spPr>
        <a:xfrm>
          <a:off x="1397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107649</xdr:rowOff>
    </xdr:from>
    <xdr:ext cx="762000" cy="259045"/>
    <xdr:sp macro="" textlink="">
      <xdr:nvSpPr>
        <xdr:cNvPr id="139" name="テキスト ボックス 138"/>
        <xdr:cNvSpPr txBox="1"/>
      </xdr:nvSpPr>
      <xdr:spPr>
        <a:xfrm>
          <a:off x="1066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63077</xdr:rowOff>
    </xdr:from>
    <xdr:to>
      <xdr:col>7</xdr:col>
      <xdr:colOff>203200</xdr:colOff>
      <xdr:row>60</xdr:row>
      <xdr:rowOff>164677</xdr:rowOff>
    </xdr:to>
    <xdr:sp macro="" textlink="">
      <xdr:nvSpPr>
        <xdr:cNvPr id="145" name="円/楕円 144"/>
        <xdr:cNvSpPr/>
      </xdr:nvSpPr>
      <xdr:spPr>
        <a:xfrm>
          <a:off x="49022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79604</xdr:rowOff>
    </xdr:from>
    <xdr:ext cx="762000" cy="259045"/>
    <xdr:sp macro="" textlink="">
      <xdr:nvSpPr>
        <xdr:cNvPr id="146" name="財政構造の弾力性該当値テキスト"/>
        <xdr:cNvSpPr txBox="1"/>
      </xdr:nvSpPr>
      <xdr:spPr>
        <a:xfrm>
          <a:off x="5041900" y="1019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20849</xdr:rowOff>
    </xdr:from>
    <xdr:to>
      <xdr:col>6</xdr:col>
      <xdr:colOff>50800</xdr:colOff>
      <xdr:row>60</xdr:row>
      <xdr:rowOff>122449</xdr:rowOff>
    </xdr:to>
    <xdr:sp macro="" textlink="">
      <xdr:nvSpPr>
        <xdr:cNvPr id="147" name="円/楕円 146"/>
        <xdr:cNvSpPr/>
      </xdr:nvSpPr>
      <xdr:spPr>
        <a:xfrm>
          <a:off x="4064000" y="103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132626</xdr:rowOff>
    </xdr:from>
    <xdr:ext cx="736600" cy="259045"/>
    <xdr:sp macro="" textlink="">
      <xdr:nvSpPr>
        <xdr:cNvPr id="148" name="テキスト ボックス 147"/>
        <xdr:cNvSpPr txBox="1"/>
      </xdr:nvSpPr>
      <xdr:spPr>
        <a:xfrm>
          <a:off x="3733800" y="10076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90699</xdr:rowOff>
    </xdr:from>
    <xdr:to>
      <xdr:col>4</xdr:col>
      <xdr:colOff>533400</xdr:colOff>
      <xdr:row>62</xdr:row>
      <xdr:rowOff>20849</xdr:rowOff>
    </xdr:to>
    <xdr:sp macro="" textlink="">
      <xdr:nvSpPr>
        <xdr:cNvPr id="149" name="円/楕円 148"/>
        <xdr:cNvSpPr/>
      </xdr:nvSpPr>
      <xdr:spPr>
        <a:xfrm>
          <a:off x="3175000" y="1054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31026</xdr:rowOff>
    </xdr:from>
    <xdr:ext cx="762000" cy="259045"/>
    <xdr:sp macro="" textlink="">
      <xdr:nvSpPr>
        <xdr:cNvPr id="150" name="テキスト ボックス 149"/>
        <xdr:cNvSpPr txBox="1"/>
      </xdr:nvSpPr>
      <xdr:spPr>
        <a:xfrm>
          <a:off x="2844800" y="10318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98743</xdr:rowOff>
    </xdr:from>
    <xdr:to>
      <xdr:col>3</xdr:col>
      <xdr:colOff>330200</xdr:colOff>
      <xdr:row>62</xdr:row>
      <xdr:rowOff>28893</xdr:rowOff>
    </xdr:to>
    <xdr:sp macro="" textlink="">
      <xdr:nvSpPr>
        <xdr:cNvPr id="151" name="円/楕円 150"/>
        <xdr:cNvSpPr/>
      </xdr:nvSpPr>
      <xdr:spPr>
        <a:xfrm>
          <a:off x="2286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39070</xdr:rowOff>
    </xdr:from>
    <xdr:ext cx="762000" cy="259045"/>
    <xdr:sp macro="" textlink="">
      <xdr:nvSpPr>
        <xdr:cNvPr id="152" name="テキスト ボックス 151"/>
        <xdr:cNvSpPr txBox="1"/>
      </xdr:nvSpPr>
      <xdr:spPr>
        <a:xfrm>
          <a:off x="1955800" y="1032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17780</xdr:rowOff>
    </xdr:from>
    <xdr:to>
      <xdr:col>2</xdr:col>
      <xdr:colOff>127000</xdr:colOff>
      <xdr:row>62</xdr:row>
      <xdr:rowOff>119380</xdr:rowOff>
    </xdr:to>
    <xdr:sp macro="" textlink="">
      <xdr:nvSpPr>
        <xdr:cNvPr id="153" name="円/楕円 152"/>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129557</xdr:rowOff>
    </xdr:from>
    <xdr:ext cx="762000" cy="259045"/>
    <xdr:sp macro="" textlink="">
      <xdr:nvSpPr>
        <xdr:cNvPr id="154" name="テキスト ボックス 153"/>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6" name="テキスト ボックス 155"/>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57" name="テキスト ボックス 156"/>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[567,112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行政改革を進め適正な人員管理を進めることにより、　人口一人当の人件費は、平成</a:t>
          </a:r>
          <a:r>
            <a:rPr kumimoji="1" lang="en-US" altLang="ja-JP" sz="1300">
              <a:latin typeface="ＭＳ Ｐゴシック"/>
            </a:rPr>
            <a:t>25</a:t>
          </a:r>
          <a:r>
            <a:rPr kumimoji="1" lang="ja-JP" altLang="en-US" sz="1300">
              <a:latin typeface="ＭＳ Ｐゴシック"/>
            </a:rPr>
            <a:t>年度において類似他団体と比較した場合</a:t>
          </a:r>
          <a:r>
            <a:rPr kumimoji="1" lang="en-US" altLang="ja-JP" sz="1300">
              <a:latin typeface="ＭＳ Ｐゴシック"/>
            </a:rPr>
            <a:t>188,339</a:t>
          </a:r>
          <a:r>
            <a:rPr kumimoji="1" lang="ja-JP" altLang="en-US" sz="1300">
              <a:latin typeface="ＭＳ Ｐゴシック"/>
            </a:rPr>
            <a:t>円上回っている。前年度からの推移では類似団体</a:t>
          </a:r>
          <a:r>
            <a:rPr kumimoji="1" lang="en-US" altLang="ja-JP" sz="1300">
              <a:latin typeface="ＭＳ Ｐゴシック"/>
            </a:rPr>
            <a:t>14,542</a:t>
          </a:r>
          <a:r>
            <a:rPr kumimoji="1" lang="ja-JP" altLang="en-US" sz="1300">
              <a:latin typeface="ＭＳ Ｐゴシック"/>
            </a:rPr>
            <a:t>円増額に対し、本村では</a:t>
          </a:r>
          <a:r>
            <a:rPr kumimoji="1" lang="en-US" altLang="ja-JP" sz="1300">
              <a:latin typeface="ＭＳ Ｐゴシック"/>
            </a:rPr>
            <a:t>1,072</a:t>
          </a:r>
          <a:r>
            <a:rPr kumimoji="1" lang="ja-JP" altLang="en-US" sz="1300">
              <a:latin typeface="ＭＳ Ｐゴシック"/>
            </a:rPr>
            <a:t>円減少している。一方、面積を分母として見た場合、本村は広大な面積を管理していることから、その額は非常に少ない額となる。</a:t>
          </a:r>
          <a:endParaRPr kumimoji="1" lang="en-US" altLang="ja-JP" sz="1300">
            <a:latin typeface="ＭＳ Ｐゴシック"/>
          </a:endParaRPr>
        </a:p>
        <a:p>
          <a:r>
            <a:rPr kumimoji="1" lang="ja-JP" altLang="en-US" sz="1300">
              <a:latin typeface="ＭＳ Ｐゴシック"/>
            </a:rPr>
            <a:t>　職員削減により住民サービスの低下が危惧されていることから、安易な費用削減はできず計画的な人員確保を行う。</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77499</xdr:rowOff>
    </xdr:from>
    <xdr:to>
      <xdr:col>7</xdr:col>
      <xdr:colOff>152400</xdr:colOff>
      <xdr:row>88</xdr:row>
      <xdr:rowOff>31908</xdr:rowOff>
    </xdr:to>
    <xdr:cxnSp macro="">
      <xdr:nvCxnSpPr>
        <xdr:cNvPr id="181" name="直線コネクタ 180"/>
        <xdr:cNvCxnSpPr/>
      </xdr:nvCxnSpPr>
      <xdr:spPr>
        <a:xfrm flipV="1">
          <a:off x="4953000" y="13964949"/>
          <a:ext cx="0" cy="11545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3985</xdr:rowOff>
    </xdr:from>
    <xdr:ext cx="762000" cy="259045"/>
    <xdr:sp macro="" textlink="">
      <xdr:nvSpPr>
        <xdr:cNvPr id="182" name="人件費・物件費等の状況最小値テキスト"/>
        <xdr:cNvSpPr txBox="1"/>
      </xdr:nvSpPr>
      <xdr:spPr>
        <a:xfrm>
          <a:off x="5041900" y="1509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2,566,118</a:t>
          </a:r>
          <a:endParaRPr kumimoji="1" lang="ja-JP" altLang="en-US" sz="1000" b="1">
            <a:latin typeface="ＭＳ Ｐゴシック"/>
          </a:endParaRPr>
        </a:p>
      </xdr:txBody>
    </xdr:sp>
    <xdr:clientData/>
  </xdr:oneCellAnchor>
  <xdr:twoCellAnchor>
    <xdr:from>
      <xdr:col>7</xdr:col>
      <xdr:colOff>63500</xdr:colOff>
      <xdr:row>88</xdr:row>
      <xdr:rowOff>31908</xdr:rowOff>
    </xdr:from>
    <xdr:to>
      <xdr:col>7</xdr:col>
      <xdr:colOff>241300</xdr:colOff>
      <xdr:row>88</xdr:row>
      <xdr:rowOff>31908</xdr:rowOff>
    </xdr:to>
    <xdr:cxnSp macro="">
      <xdr:nvCxnSpPr>
        <xdr:cNvPr id="183" name="直線コネクタ 182"/>
        <xdr:cNvCxnSpPr/>
      </xdr:nvCxnSpPr>
      <xdr:spPr>
        <a:xfrm>
          <a:off x="4864100" y="1511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163876</xdr:rowOff>
    </xdr:from>
    <xdr:ext cx="762000" cy="259045"/>
    <xdr:sp macro="" textlink="">
      <xdr:nvSpPr>
        <xdr:cNvPr id="184" name="人件費・物件費等の状況最大値テキスト"/>
        <xdr:cNvSpPr txBox="1"/>
      </xdr:nvSpPr>
      <xdr:spPr>
        <a:xfrm>
          <a:off x="5041900" y="13708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173,743</a:t>
          </a:r>
          <a:endParaRPr kumimoji="1" lang="ja-JP" altLang="en-US" sz="1000" b="1">
            <a:latin typeface="ＭＳ Ｐゴシック"/>
          </a:endParaRPr>
        </a:p>
      </xdr:txBody>
    </xdr:sp>
    <xdr:clientData/>
  </xdr:oneCellAnchor>
  <xdr:twoCellAnchor>
    <xdr:from>
      <xdr:col>7</xdr:col>
      <xdr:colOff>63500</xdr:colOff>
      <xdr:row>81</xdr:row>
      <xdr:rowOff>77499</xdr:rowOff>
    </xdr:from>
    <xdr:to>
      <xdr:col>7</xdr:col>
      <xdr:colOff>241300</xdr:colOff>
      <xdr:row>81</xdr:row>
      <xdr:rowOff>77499</xdr:rowOff>
    </xdr:to>
    <xdr:cxnSp macro="">
      <xdr:nvCxnSpPr>
        <xdr:cNvPr id="185" name="直線コネクタ 184"/>
        <xdr:cNvCxnSpPr/>
      </xdr:nvCxnSpPr>
      <xdr:spPr>
        <a:xfrm>
          <a:off x="4864100" y="1396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95889</xdr:rowOff>
    </xdr:from>
    <xdr:to>
      <xdr:col>7</xdr:col>
      <xdr:colOff>152400</xdr:colOff>
      <xdr:row>82</xdr:row>
      <xdr:rowOff>96405</xdr:rowOff>
    </xdr:to>
    <xdr:cxnSp macro="">
      <xdr:nvCxnSpPr>
        <xdr:cNvPr id="186" name="直線コネクタ 185"/>
        <xdr:cNvCxnSpPr/>
      </xdr:nvCxnSpPr>
      <xdr:spPr>
        <a:xfrm flipV="1">
          <a:off x="4114800" y="14154789"/>
          <a:ext cx="8382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142174</xdr:rowOff>
    </xdr:from>
    <xdr:ext cx="762000" cy="259045"/>
    <xdr:sp macro="" textlink="">
      <xdr:nvSpPr>
        <xdr:cNvPr id="187" name="人件費・物件費等の状況平均値テキスト"/>
        <xdr:cNvSpPr txBox="1"/>
      </xdr:nvSpPr>
      <xdr:spPr>
        <a:xfrm>
          <a:off x="5041900" y="13858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125647</xdr:rowOff>
    </xdr:from>
    <xdr:to>
      <xdr:col>7</xdr:col>
      <xdr:colOff>203200</xdr:colOff>
      <xdr:row>82</xdr:row>
      <xdr:rowOff>55797</xdr:rowOff>
    </xdr:to>
    <xdr:sp macro="" textlink="">
      <xdr:nvSpPr>
        <xdr:cNvPr id="188" name="フローチャート : 判断 187"/>
        <xdr:cNvSpPr/>
      </xdr:nvSpPr>
      <xdr:spPr>
        <a:xfrm>
          <a:off x="49022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91656</xdr:rowOff>
    </xdr:from>
    <xdr:to>
      <xdr:col>6</xdr:col>
      <xdr:colOff>0</xdr:colOff>
      <xdr:row>82</xdr:row>
      <xdr:rowOff>96405</xdr:rowOff>
    </xdr:to>
    <xdr:cxnSp macro="">
      <xdr:nvCxnSpPr>
        <xdr:cNvPr id="189" name="直線コネクタ 188"/>
        <xdr:cNvCxnSpPr/>
      </xdr:nvCxnSpPr>
      <xdr:spPr>
        <a:xfrm>
          <a:off x="3225800" y="14150556"/>
          <a:ext cx="889000" cy="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118628</xdr:rowOff>
    </xdr:from>
    <xdr:to>
      <xdr:col>6</xdr:col>
      <xdr:colOff>50800</xdr:colOff>
      <xdr:row>82</xdr:row>
      <xdr:rowOff>48778</xdr:rowOff>
    </xdr:to>
    <xdr:sp macro="" textlink="">
      <xdr:nvSpPr>
        <xdr:cNvPr id="190" name="フローチャート : 判断 189"/>
        <xdr:cNvSpPr/>
      </xdr:nvSpPr>
      <xdr:spPr>
        <a:xfrm>
          <a:off x="4064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58955</xdr:rowOff>
    </xdr:from>
    <xdr:ext cx="736600" cy="259045"/>
    <xdr:sp macro="" textlink="">
      <xdr:nvSpPr>
        <xdr:cNvPr id="191" name="テキスト ボックス 190"/>
        <xdr:cNvSpPr txBox="1"/>
      </xdr:nvSpPr>
      <xdr:spPr>
        <a:xfrm>
          <a:off x="3733800" y="13774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73730</xdr:rowOff>
    </xdr:from>
    <xdr:to>
      <xdr:col>4</xdr:col>
      <xdr:colOff>482600</xdr:colOff>
      <xdr:row>82</xdr:row>
      <xdr:rowOff>91656</xdr:rowOff>
    </xdr:to>
    <xdr:cxnSp macro="">
      <xdr:nvCxnSpPr>
        <xdr:cNvPr id="192" name="直線コネクタ 191"/>
        <xdr:cNvCxnSpPr/>
      </xdr:nvCxnSpPr>
      <xdr:spPr>
        <a:xfrm>
          <a:off x="2336800" y="14132630"/>
          <a:ext cx="889000" cy="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118849</xdr:rowOff>
    </xdr:from>
    <xdr:to>
      <xdr:col>4</xdr:col>
      <xdr:colOff>533400</xdr:colOff>
      <xdr:row>82</xdr:row>
      <xdr:rowOff>48999</xdr:rowOff>
    </xdr:to>
    <xdr:sp macro="" textlink="">
      <xdr:nvSpPr>
        <xdr:cNvPr id="193" name="フローチャート : 判断 192"/>
        <xdr:cNvSpPr/>
      </xdr:nvSpPr>
      <xdr:spPr>
        <a:xfrm>
          <a:off x="3175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59176</xdr:rowOff>
    </xdr:from>
    <xdr:ext cx="762000" cy="259045"/>
    <xdr:sp macro="" textlink="">
      <xdr:nvSpPr>
        <xdr:cNvPr id="194" name="テキスト ボックス 193"/>
        <xdr:cNvSpPr txBox="1"/>
      </xdr:nvSpPr>
      <xdr:spPr>
        <a:xfrm>
          <a:off x="2844800" y="1377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73730</xdr:rowOff>
    </xdr:from>
    <xdr:to>
      <xdr:col>3</xdr:col>
      <xdr:colOff>279400</xdr:colOff>
      <xdr:row>82</xdr:row>
      <xdr:rowOff>79166</xdr:rowOff>
    </xdr:to>
    <xdr:cxnSp macro="">
      <xdr:nvCxnSpPr>
        <xdr:cNvPr id="195" name="直線コネクタ 194"/>
        <xdr:cNvCxnSpPr/>
      </xdr:nvCxnSpPr>
      <xdr:spPr>
        <a:xfrm flipV="1">
          <a:off x="1447800" y="14132630"/>
          <a:ext cx="889000" cy="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129998</xdr:rowOff>
    </xdr:from>
    <xdr:to>
      <xdr:col>3</xdr:col>
      <xdr:colOff>330200</xdr:colOff>
      <xdr:row>82</xdr:row>
      <xdr:rowOff>60148</xdr:rowOff>
    </xdr:to>
    <xdr:sp macro="" textlink="">
      <xdr:nvSpPr>
        <xdr:cNvPr id="196" name="フローチャート : 判断 195"/>
        <xdr:cNvSpPr/>
      </xdr:nvSpPr>
      <xdr:spPr>
        <a:xfrm>
          <a:off x="2286000" y="140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70325</xdr:rowOff>
    </xdr:from>
    <xdr:ext cx="762000" cy="259045"/>
    <xdr:sp macro="" textlink="">
      <xdr:nvSpPr>
        <xdr:cNvPr id="197" name="テキスト ボックス 196"/>
        <xdr:cNvSpPr txBox="1"/>
      </xdr:nvSpPr>
      <xdr:spPr>
        <a:xfrm>
          <a:off x="1955800" y="1378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123129</xdr:rowOff>
    </xdr:from>
    <xdr:to>
      <xdr:col>2</xdr:col>
      <xdr:colOff>127000</xdr:colOff>
      <xdr:row>82</xdr:row>
      <xdr:rowOff>53279</xdr:rowOff>
    </xdr:to>
    <xdr:sp macro="" textlink="">
      <xdr:nvSpPr>
        <xdr:cNvPr id="198" name="フローチャート : 判断 197"/>
        <xdr:cNvSpPr/>
      </xdr:nvSpPr>
      <xdr:spPr>
        <a:xfrm>
          <a:off x="1397000" y="1401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63456</xdr:rowOff>
    </xdr:from>
    <xdr:ext cx="762000" cy="259045"/>
    <xdr:sp macro="" textlink="">
      <xdr:nvSpPr>
        <xdr:cNvPr id="199" name="テキスト ボックス 198"/>
        <xdr:cNvSpPr txBox="1"/>
      </xdr:nvSpPr>
      <xdr:spPr>
        <a:xfrm>
          <a:off x="1066800" y="1377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373,557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0" name="テキスト ボックス 19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1" name="テキスト ボックス 20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2" name="テキスト ボックス 20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3" name="テキスト ボックス 20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4" name="テキスト ボックス 20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45089</xdr:rowOff>
    </xdr:from>
    <xdr:to>
      <xdr:col>7</xdr:col>
      <xdr:colOff>203200</xdr:colOff>
      <xdr:row>82</xdr:row>
      <xdr:rowOff>146689</xdr:rowOff>
    </xdr:to>
    <xdr:sp macro="" textlink="">
      <xdr:nvSpPr>
        <xdr:cNvPr id="205" name="円/楕円 204"/>
        <xdr:cNvSpPr/>
      </xdr:nvSpPr>
      <xdr:spPr>
        <a:xfrm>
          <a:off x="4902200" y="1410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17166</xdr:rowOff>
    </xdr:from>
    <xdr:ext cx="762000" cy="259045"/>
    <xdr:sp macro="" textlink="">
      <xdr:nvSpPr>
        <xdr:cNvPr id="206" name="人件費・物件費等の状況該当値テキスト"/>
        <xdr:cNvSpPr txBox="1"/>
      </xdr:nvSpPr>
      <xdr:spPr>
        <a:xfrm>
          <a:off x="5041900" y="1407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567,112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45605</xdr:rowOff>
    </xdr:from>
    <xdr:to>
      <xdr:col>6</xdr:col>
      <xdr:colOff>50800</xdr:colOff>
      <xdr:row>82</xdr:row>
      <xdr:rowOff>147205</xdr:rowOff>
    </xdr:to>
    <xdr:sp macro="" textlink="">
      <xdr:nvSpPr>
        <xdr:cNvPr id="207" name="円/楕円 206"/>
        <xdr:cNvSpPr/>
      </xdr:nvSpPr>
      <xdr:spPr>
        <a:xfrm>
          <a:off x="4064000" y="1410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131982</xdr:rowOff>
    </xdr:from>
    <xdr:ext cx="736600" cy="259045"/>
    <xdr:sp macro="" textlink="">
      <xdr:nvSpPr>
        <xdr:cNvPr id="208" name="テキスト ボックス 207"/>
        <xdr:cNvSpPr txBox="1"/>
      </xdr:nvSpPr>
      <xdr:spPr>
        <a:xfrm>
          <a:off x="3733800" y="14190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568,184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40856</xdr:rowOff>
    </xdr:from>
    <xdr:to>
      <xdr:col>4</xdr:col>
      <xdr:colOff>533400</xdr:colOff>
      <xdr:row>82</xdr:row>
      <xdr:rowOff>142456</xdr:rowOff>
    </xdr:to>
    <xdr:sp macro="" textlink="">
      <xdr:nvSpPr>
        <xdr:cNvPr id="209" name="円/楕円 208"/>
        <xdr:cNvSpPr/>
      </xdr:nvSpPr>
      <xdr:spPr>
        <a:xfrm>
          <a:off x="3175000" y="1409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127233</xdr:rowOff>
    </xdr:from>
    <xdr:ext cx="762000" cy="259045"/>
    <xdr:sp macro="" textlink="">
      <xdr:nvSpPr>
        <xdr:cNvPr id="210" name="テキスト ボックス 209"/>
        <xdr:cNvSpPr txBox="1"/>
      </xdr:nvSpPr>
      <xdr:spPr>
        <a:xfrm>
          <a:off x="2844800" y="1418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558,342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22930</xdr:rowOff>
    </xdr:from>
    <xdr:to>
      <xdr:col>3</xdr:col>
      <xdr:colOff>330200</xdr:colOff>
      <xdr:row>82</xdr:row>
      <xdr:rowOff>124530</xdr:rowOff>
    </xdr:to>
    <xdr:sp macro="" textlink="">
      <xdr:nvSpPr>
        <xdr:cNvPr id="211" name="円/楕円 210"/>
        <xdr:cNvSpPr/>
      </xdr:nvSpPr>
      <xdr:spPr>
        <a:xfrm>
          <a:off x="2286000" y="1408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109307</xdr:rowOff>
    </xdr:from>
    <xdr:ext cx="762000" cy="259045"/>
    <xdr:sp macro="" textlink="">
      <xdr:nvSpPr>
        <xdr:cNvPr id="212" name="テキスト ボックス 211"/>
        <xdr:cNvSpPr txBox="1"/>
      </xdr:nvSpPr>
      <xdr:spPr>
        <a:xfrm>
          <a:off x="1955800" y="1416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521,200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28366</xdr:rowOff>
    </xdr:from>
    <xdr:to>
      <xdr:col>2</xdr:col>
      <xdr:colOff>127000</xdr:colOff>
      <xdr:row>82</xdr:row>
      <xdr:rowOff>129966</xdr:rowOff>
    </xdr:to>
    <xdr:sp macro="" textlink="">
      <xdr:nvSpPr>
        <xdr:cNvPr id="213" name="円/楕円 212"/>
        <xdr:cNvSpPr/>
      </xdr:nvSpPr>
      <xdr:spPr>
        <a:xfrm>
          <a:off x="1397000" y="1408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114743</xdr:rowOff>
    </xdr:from>
    <xdr:ext cx="762000" cy="259045"/>
    <xdr:sp macro="" textlink="">
      <xdr:nvSpPr>
        <xdr:cNvPr id="214" name="テキスト ボックス 213"/>
        <xdr:cNvSpPr txBox="1"/>
      </xdr:nvSpPr>
      <xdr:spPr>
        <a:xfrm>
          <a:off x="1066800" y="14173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532,461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5" name="正方形/長方形 21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16" name="テキスト ボックス 21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17" name="テキスト ボックス 21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8" name="正方形/長方形 21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9" name="正方形/長方形 21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0" name="正方形/長方形 21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1" name="正方形/長方形 22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2" name="正方形/長方形 22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3" name="正方形/長方形 22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ラスパイレス指数にあっては、類似他団体に対し</a:t>
          </a:r>
          <a:r>
            <a:rPr kumimoji="1" lang="en-US" altLang="ja-JP" sz="1300">
              <a:latin typeface="ＭＳ Ｐゴシック"/>
            </a:rPr>
            <a:t>0.5</a:t>
          </a:r>
          <a:r>
            <a:rPr kumimoji="1" lang="ja-JP" altLang="en-US" sz="1300">
              <a:latin typeface="ＭＳ Ｐゴシック"/>
            </a:rPr>
            <a:t>ポイント下回っている。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0" name="直線コネクタ 22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1" name="テキスト ボックス 23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2" name="直線コネクタ 23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3" name="テキスト ボックス 23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4" name="直線コネクタ 23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5" name="テキスト ボックス 23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6" name="直線コネクタ 23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7" name="テキスト ボックス 23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21273</xdr:rowOff>
    </xdr:from>
    <xdr:to>
      <xdr:col>24</xdr:col>
      <xdr:colOff>558800</xdr:colOff>
      <xdr:row>89</xdr:row>
      <xdr:rowOff>45720</xdr:rowOff>
    </xdr:to>
    <xdr:cxnSp macro="">
      <xdr:nvCxnSpPr>
        <xdr:cNvPr id="239" name="直線コネクタ 238"/>
        <xdr:cNvCxnSpPr/>
      </xdr:nvCxnSpPr>
      <xdr:spPr>
        <a:xfrm flipV="1">
          <a:off x="17018000" y="14080173"/>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17797</xdr:rowOff>
    </xdr:from>
    <xdr:ext cx="762000" cy="259045"/>
    <xdr:sp macro="" textlink="">
      <xdr:nvSpPr>
        <xdr:cNvPr id="240" name="給与水準   （国との比較）最小値テキスト"/>
        <xdr:cNvSpPr txBox="1"/>
      </xdr:nvSpPr>
      <xdr:spPr>
        <a:xfrm>
          <a:off x="17106900" y="1527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89</xdr:row>
      <xdr:rowOff>45720</xdr:rowOff>
    </xdr:from>
    <xdr:to>
      <xdr:col>24</xdr:col>
      <xdr:colOff>647700</xdr:colOff>
      <xdr:row>89</xdr:row>
      <xdr:rowOff>45720</xdr:rowOff>
    </xdr:to>
    <xdr:cxnSp macro="">
      <xdr:nvCxnSpPr>
        <xdr:cNvPr id="241" name="直線コネクタ 240"/>
        <xdr:cNvCxnSpPr/>
      </xdr:nvCxnSpPr>
      <xdr:spPr>
        <a:xfrm>
          <a:off x="16929100" y="1530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107650</xdr:rowOff>
    </xdr:from>
    <xdr:ext cx="762000" cy="259045"/>
    <xdr:sp macro="" textlink="">
      <xdr:nvSpPr>
        <xdr:cNvPr id="242" name="給与水準   （国との比較）最大値テキスト"/>
        <xdr:cNvSpPr txBox="1"/>
      </xdr:nvSpPr>
      <xdr:spPr>
        <a:xfrm>
          <a:off x="17106900" y="138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24</xdr:col>
      <xdr:colOff>469900</xdr:colOff>
      <xdr:row>82</xdr:row>
      <xdr:rowOff>21273</xdr:rowOff>
    </xdr:from>
    <xdr:to>
      <xdr:col>24</xdr:col>
      <xdr:colOff>647700</xdr:colOff>
      <xdr:row>82</xdr:row>
      <xdr:rowOff>21273</xdr:rowOff>
    </xdr:to>
    <xdr:cxnSp macro="">
      <xdr:nvCxnSpPr>
        <xdr:cNvPr id="243" name="直線コネクタ 242"/>
        <xdr:cNvCxnSpPr/>
      </xdr:nvCxnSpPr>
      <xdr:spPr>
        <a:xfrm>
          <a:off x="16929100" y="1408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35243</xdr:rowOff>
    </xdr:from>
    <xdr:to>
      <xdr:col>24</xdr:col>
      <xdr:colOff>558800</xdr:colOff>
      <xdr:row>88</xdr:row>
      <xdr:rowOff>114618</xdr:rowOff>
    </xdr:to>
    <xdr:cxnSp macro="">
      <xdr:nvCxnSpPr>
        <xdr:cNvPr id="244" name="直線コネクタ 243"/>
        <xdr:cNvCxnSpPr/>
      </xdr:nvCxnSpPr>
      <xdr:spPr>
        <a:xfrm flipV="1">
          <a:off x="16179800" y="14779943"/>
          <a:ext cx="8382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158132</xdr:rowOff>
    </xdr:from>
    <xdr:ext cx="762000" cy="259045"/>
    <xdr:sp macro="" textlink="">
      <xdr:nvSpPr>
        <xdr:cNvPr id="245" name="給与水準   （国との比較）平均値テキスト"/>
        <xdr:cNvSpPr txBox="1"/>
      </xdr:nvSpPr>
      <xdr:spPr>
        <a:xfrm>
          <a:off x="17106900" y="14731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14605</xdr:rowOff>
    </xdr:from>
    <xdr:to>
      <xdr:col>24</xdr:col>
      <xdr:colOff>609600</xdr:colOff>
      <xdr:row>86</xdr:row>
      <xdr:rowOff>116205</xdr:rowOff>
    </xdr:to>
    <xdr:sp macro="" textlink="">
      <xdr:nvSpPr>
        <xdr:cNvPr id="246" name="フローチャート : 判断 245"/>
        <xdr:cNvSpPr/>
      </xdr:nvSpPr>
      <xdr:spPr>
        <a:xfrm>
          <a:off x="169672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90488</xdr:rowOff>
    </xdr:from>
    <xdr:to>
      <xdr:col>23</xdr:col>
      <xdr:colOff>406400</xdr:colOff>
      <xdr:row>88</xdr:row>
      <xdr:rowOff>114618</xdr:rowOff>
    </xdr:to>
    <xdr:cxnSp macro="">
      <xdr:nvCxnSpPr>
        <xdr:cNvPr id="247" name="直線コネクタ 246"/>
        <xdr:cNvCxnSpPr/>
      </xdr:nvCxnSpPr>
      <xdr:spPr>
        <a:xfrm>
          <a:off x="15290800" y="1517808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124143</xdr:rowOff>
    </xdr:from>
    <xdr:to>
      <xdr:col>23</xdr:col>
      <xdr:colOff>457200</xdr:colOff>
      <xdr:row>89</xdr:row>
      <xdr:rowOff>54293</xdr:rowOff>
    </xdr:to>
    <xdr:sp macro="" textlink="">
      <xdr:nvSpPr>
        <xdr:cNvPr id="248" name="フローチャート : 判断 247"/>
        <xdr:cNvSpPr/>
      </xdr:nvSpPr>
      <xdr:spPr>
        <a:xfrm>
          <a:off x="16129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39070</xdr:rowOff>
    </xdr:from>
    <xdr:ext cx="736600" cy="259045"/>
    <xdr:sp macro="" textlink="">
      <xdr:nvSpPr>
        <xdr:cNvPr id="249" name="テキスト ボックス 248"/>
        <xdr:cNvSpPr txBox="1"/>
      </xdr:nvSpPr>
      <xdr:spPr>
        <a:xfrm>
          <a:off x="15798800" y="1529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80011</xdr:rowOff>
    </xdr:from>
    <xdr:to>
      <xdr:col>22</xdr:col>
      <xdr:colOff>203200</xdr:colOff>
      <xdr:row>88</xdr:row>
      <xdr:rowOff>90488</xdr:rowOff>
    </xdr:to>
    <xdr:cxnSp macro="">
      <xdr:nvCxnSpPr>
        <xdr:cNvPr id="250" name="直線コネクタ 249"/>
        <xdr:cNvCxnSpPr/>
      </xdr:nvCxnSpPr>
      <xdr:spPr>
        <a:xfrm>
          <a:off x="14401800" y="14653261"/>
          <a:ext cx="889000" cy="52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112077</xdr:rowOff>
    </xdr:from>
    <xdr:to>
      <xdr:col>22</xdr:col>
      <xdr:colOff>254000</xdr:colOff>
      <xdr:row>89</xdr:row>
      <xdr:rowOff>42227</xdr:rowOff>
    </xdr:to>
    <xdr:sp macro="" textlink="">
      <xdr:nvSpPr>
        <xdr:cNvPr id="251" name="フローチャート : 判断 250"/>
        <xdr:cNvSpPr/>
      </xdr:nvSpPr>
      <xdr:spPr>
        <a:xfrm>
          <a:off x="15240000" y="151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27004</xdr:rowOff>
    </xdr:from>
    <xdr:ext cx="762000" cy="259045"/>
    <xdr:sp macro="" textlink="">
      <xdr:nvSpPr>
        <xdr:cNvPr id="252" name="テキスト ボックス 251"/>
        <xdr:cNvSpPr txBox="1"/>
      </xdr:nvSpPr>
      <xdr:spPr>
        <a:xfrm>
          <a:off x="14909800" y="152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80011</xdr:rowOff>
    </xdr:from>
    <xdr:to>
      <xdr:col>21</xdr:col>
      <xdr:colOff>0</xdr:colOff>
      <xdr:row>85</xdr:row>
      <xdr:rowOff>98107</xdr:rowOff>
    </xdr:to>
    <xdr:cxnSp macro="">
      <xdr:nvCxnSpPr>
        <xdr:cNvPr id="253" name="直線コネクタ 252"/>
        <xdr:cNvCxnSpPr/>
      </xdr:nvCxnSpPr>
      <xdr:spPr>
        <a:xfrm flipV="1">
          <a:off x="13512800" y="14653261"/>
          <a:ext cx="8890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95568</xdr:rowOff>
    </xdr:from>
    <xdr:to>
      <xdr:col>21</xdr:col>
      <xdr:colOff>50800</xdr:colOff>
      <xdr:row>86</xdr:row>
      <xdr:rowOff>25718</xdr:rowOff>
    </xdr:to>
    <xdr:sp macro="" textlink="">
      <xdr:nvSpPr>
        <xdr:cNvPr id="254" name="フローチャート : 判断 253"/>
        <xdr:cNvSpPr/>
      </xdr:nvSpPr>
      <xdr:spPr>
        <a:xfrm>
          <a:off x="14351000" y="1466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10495</xdr:rowOff>
    </xdr:from>
    <xdr:ext cx="762000" cy="259045"/>
    <xdr:sp macro="" textlink="">
      <xdr:nvSpPr>
        <xdr:cNvPr id="255" name="テキスト ボックス 254"/>
        <xdr:cNvSpPr txBox="1"/>
      </xdr:nvSpPr>
      <xdr:spPr>
        <a:xfrm>
          <a:off x="14020800" y="1475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71438</xdr:rowOff>
    </xdr:from>
    <xdr:to>
      <xdr:col>19</xdr:col>
      <xdr:colOff>533400</xdr:colOff>
      <xdr:row>86</xdr:row>
      <xdr:rowOff>1588</xdr:rowOff>
    </xdr:to>
    <xdr:sp macro="" textlink="">
      <xdr:nvSpPr>
        <xdr:cNvPr id="256" name="フローチャート : 判断 255"/>
        <xdr:cNvSpPr/>
      </xdr:nvSpPr>
      <xdr:spPr>
        <a:xfrm>
          <a:off x="134620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157815</xdr:rowOff>
    </xdr:from>
    <xdr:ext cx="762000" cy="259045"/>
    <xdr:sp macro="" textlink="">
      <xdr:nvSpPr>
        <xdr:cNvPr id="257" name="テキスト ボックス 256"/>
        <xdr:cNvSpPr txBox="1"/>
      </xdr:nvSpPr>
      <xdr:spPr>
        <a:xfrm>
          <a:off x="13131800" y="147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8" name="テキスト ボックス 25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59" name="テキスト ボックス 25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0" name="テキスト ボックス 25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1" name="テキスト ボックス 26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2" name="テキスト ボックス 26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155893</xdr:rowOff>
    </xdr:from>
    <xdr:to>
      <xdr:col>24</xdr:col>
      <xdr:colOff>609600</xdr:colOff>
      <xdr:row>86</xdr:row>
      <xdr:rowOff>86043</xdr:rowOff>
    </xdr:to>
    <xdr:sp macro="" textlink="">
      <xdr:nvSpPr>
        <xdr:cNvPr id="263" name="円/楕円 262"/>
        <xdr:cNvSpPr/>
      </xdr:nvSpPr>
      <xdr:spPr>
        <a:xfrm>
          <a:off x="16967200" y="147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970</xdr:rowOff>
    </xdr:from>
    <xdr:ext cx="762000" cy="259045"/>
    <xdr:sp macro="" textlink="">
      <xdr:nvSpPr>
        <xdr:cNvPr id="264" name="給与水準   （国との比較）該当値テキスト"/>
        <xdr:cNvSpPr txBox="1"/>
      </xdr:nvSpPr>
      <xdr:spPr>
        <a:xfrm>
          <a:off x="17106900" y="1457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63818</xdr:rowOff>
    </xdr:from>
    <xdr:to>
      <xdr:col>23</xdr:col>
      <xdr:colOff>457200</xdr:colOff>
      <xdr:row>88</xdr:row>
      <xdr:rowOff>165418</xdr:rowOff>
    </xdr:to>
    <xdr:sp macro="" textlink="">
      <xdr:nvSpPr>
        <xdr:cNvPr id="265" name="円/楕円 264"/>
        <xdr:cNvSpPr/>
      </xdr:nvSpPr>
      <xdr:spPr>
        <a:xfrm>
          <a:off x="16129000" y="1515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4145</xdr:rowOff>
    </xdr:from>
    <xdr:ext cx="736600" cy="259045"/>
    <xdr:sp macro="" textlink="">
      <xdr:nvSpPr>
        <xdr:cNvPr id="266" name="テキスト ボックス 265"/>
        <xdr:cNvSpPr txBox="1"/>
      </xdr:nvSpPr>
      <xdr:spPr>
        <a:xfrm>
          <a:off x="15798800" y="14920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39688</xdr:rowOff>
    </xdr:from>
    <xdr:to>
      <xdr:col>22</xdr:col>
      <xdr:colOff>254000</xdr:colOff>
      <xdr:row>88</xdr:row>
      <xdr:rowOff>141288</xdr:rowOff>
    </xdr:to>
    <xdr:sp macro="" textlink="">
      <xdr:nvSpPr>
        <xdr:cNvPr id="267" name="円/楕円 266"/>
        <xdr:cNvSpPr/>
      </xdr:nvSpPr>
      <xdr:spPr>
        <a:xfrm>
          <a:off x="15240000" y="1512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151465</xdr:rowOff>
    </xdr:from>
    <xdr:ext cx="762000" cy="259045"/>
    <xdr:sp macro="" textlink="">
      <xdr:nvSpPr>
        <xdr:cNvPr id="268" name="テキスト ボックス 267"/>
        <xdr:cNvSpPr txBox="1"/>
      </xdr:nvSpPr>
      <xdr:spPr>
        <a:xfrm>
          <a:off x="14909800" y="14896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29211</xdr:rowOff>
    </xdr:from>
    <xdr:to>
      <xdr:col>21</xdr:col>
      <xdr:colOff>50800</xdr:colOff>
      <xdr:row>85</xdr:row>
      <xdr:rowOff>130811</xdr:rowOff>
    </xdr:to>
    <xdr:sp macro="" textlink="">
      <xdr:nvSpPr>
        <xdr:cNvPr id="269" name="円/楕円 268"/>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140988</xdr:rowOff>
    </xdr:from>
    <xdr:ext cx="762000" cy="259045"/>
    <xdr:sp macro="" textlink="">
      <xdr:nvSpPr>
        <xdr:cNvPr id="270" name="テキスト ボックス 269"/>
        <xdr:cNvSpPr txBox="1"/>
      </xdr:nvSpPr>
      <xdr:spPr>
        <a:xfrm>
          <a:off x="14020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47307</xdr:rowOff>
    </xdr:from>
    <xdr:to>
      <xdr:col>19</xdr:col>
      <xdr:colOff>533400</xdr:colOff>
      <xdr:row>85</xdr:row>
      <xdr:rowOff>148907</xdr:rowOff>
    </xdr:to>
    <xdr:sp macro="" textlink="">
      <xdr:nvSpPr>
        <xdr:cNvPr id="271" name="円/楕円 270"/>
        <xdr:cNvSpPr/>
      </xdr:nvSpPr>
      <xdr:spPr>
        <a:xfrm>
          <a:off x="13462000" y="146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159084</xdr:rowOff>
    </xdr:from>
    <xdr:ext cx="762000" cy="259045"/>
    <xdr:sp macro="" textlink="">
      <xdr:nvSpPr>
        <xdr:cNvPr id="272" name="テキスト ボックス 271"/>
        <xdr:cNvSpPr txBox="1"/>
      </xdr:nvSpPr>
      <xdr:spPr>
        <a:xfrm>
          <a:off x="13131800" y="1438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3" name="正方形/長方形 27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74" name="テキスト ボックス 27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75" name="テキスト ボックス 27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6" name="正方形/長方形 27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7" name="正方形/長方形 27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8" name="正方形/長方形 27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79" name="正方形/長方形 27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0" name="正方形/長方形 27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1" name="正方形/長方形 28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2" name="正方形/長方形 28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3" name="正方形/長方形 28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4" name="正方形/長方形 28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5" name="テキスト ボックス 28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革大綱（集中改革プラン）に掲げた新規採用に抑制に務めてきたが、本村の広大な面積を管理することや、住民に対するきめ細やかなサービスの提供に支障を及ぼすことが危惧されていることから、方針を改め適正人員数の確保を進めている。</a:t>
          </a:r>
          <a:endParaRPr kumimoji="1" lang="en-US" altLang="ja-JP" sz="1300">
            <a:latin typeface="ＭＳ Ｐゴシック"/>
          </a:endParaRPr>
        </a:p>
        <a:p>
          <a:r>
            <a:rPr kumimoji="1" lang="ja-JP" altLang="en-US" sz="1300">
              <a:latin typeface="ＭＳ Ｐゴシック"/>
            </a:rPr>
            <a:t>　一方、分子分に当る人口が少子高齢化により減少が続くものと見込まれており、少子高齢化対策や地域産業の活性化など対策に努め人口増加を進めている。</a:t>
          </a:r>
        </a:p>
      </xdr:txBody>
    </xdr:sp>
    <xdr:clientData/>
  </xdr:twoCellAnchor>
  <xdr:oneCellAnchor>
    <xdr:from>
      <xdr:col>18</xdr:col>
      <xdr:colOff>444500</xdr:colOff>
      <xdr:row>54</xdr:row>
      <xdr:rowOff>139700</xdr:rowOff>
    </xdr:from>
    <xdr:ext cx="349839" cy="225703"/>
    <xdr:sp macro="" textlink="">
      <xdr:nvSpPr>
        <xdr:cNvPr id="286" name="テキスト ボックス 28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7" name="直線コネクタ 28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8" name="テキスト ボックス 28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89" name="直線コネクタ 28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0" name="テキスト ボックス 28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1" name="直線コネクタ 29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2" name="テキスト ボックス 29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3" name="直線コネクタ 29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4" name="テキスト ボックス 29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5" name="直線コネクタ 29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6" name="テキスト ボックス 29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7" name="直線コネクタ 29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298" name="テキスト ボックス 29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299" name="直線コネクタ 29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0" name="テキスト ボックス 29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1" name="直線コネクタ 30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93563</xdr:rowOff>
    </xdr:from>
    <xdr:to>
      <xdr:col>24</xdr:col>
      <xdr:colOff>558800</xdr:colOff>
      <xdr:row>67</xdr:row>
      <xdr:rowOff>611</xdr:rowOff>
    </xdr:to>
    <xdr:cxnSp macro="">
      <xdr:nvCxnSpPr>
        <xdr:cNvPr id="303" name="直線コネクタ 302"/>
        <xdr:cNvCxnSpPr/>
      </xdr:nvCxnSpPr>
      <xdr:spPr>
        <a:xfrm flipV="1">
          <a:off x="17018000" y="10037663"/>
          <a:ext cx="0" cy="14500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144138</xdr:rowOff>
    </xdr:from>
    <xdr:ext cx="762000" cy="259045"/>
    <xdr:sp macro="" textlink="">
      <xdr:nvSpPr>
        <xdr:cNvPr id="304" name="定員管理の状況最小値テキスト"/>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135.29</a:t>
          </a:r>
          <a:endParaRPr kumimoji="1" lang="ja-JP" altLang="en-US" sz="1000" b="1">
            <a:latin typeface="ＭＳ Ｐゴシック"/>
          </a:endParaRPr>
        </a:p>
      </xdr:txBody>
    </xdr:sp>
    <xdr:clientData/>
  </xdr:oneCellAnchor>
  <xdr:twoCellAnchor>
    <xdr:from>
      <xdr:col>24</xdr:col>
      <xdr:colOff>469900</xdr:colOff>
      <xdr:row>67</xdr:row>
      <xdr:rowOff>611</xdr:rowOff>
    </xdr:from>
    <xdr:to>
      <xdr:col>24</xdr:col>
      <xdr:colOff>647700</xdr:colOff>
      <xdr:row>67</xdr:row>
      <xdr:rowOff>611</xdr:rowOff>
    </xdr:to>
    <xdr:cxnSp macro="">
      <xdr:nvCxnSpPr>
        <xdr:cNvPr id="305" name="直線コネクタ 304"/>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8490</xdr:rowOff>
    </xdr:from>
    <xdr:ext cx="762000" cy="259045"/>
    <xdr:sp macro="" textlink="">
      <xdr:nvSpPr>
        <xdr:cNvPr id="306" name="定員管理の状況最大値テキスト"/>
        <xdr:cNvSpPr txBox="1"/>
      </xdr:nvSpPr>
      <xdr:spPr>
        <a:xfrm>
          <a:off x="17106900" y="978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24</xdr:col>
      <xdr:colOff>469900</xdr:colOff>
      <xdr:row>58</xdr:row>
      <xdr:rowOff>93563</xdr:rowOff>
    </xdr:from>
    <xdr:to>
      <xdr:col>24</xdr:col>
      <xdr:colOff>647700</xdr:colOff>
      <xdr:row>58</xdr:row>
      <xdr:rowOff>93563</xdr:rowOff>
    </xdr:to>
    <xdr:cxnSp macro="">
      <xdr:nvCxnSpPr>
        <xdr:cNvPr id="307" name="直線コネクタ 306"/>
        <xdr:cNvCxnSpPr/>
      </xdr:nvCxnSpPr>
      <xdr:spPr>
        <a:xfrm>
          <a:off x="16929100" y="1003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167090</xdr:rowOff>
    </xdr:from>
    <xdr:to>
      <xdr:col>24</xdr:col>
      <xdr:colOff>558800</xdr:colOff>
      <xdr:row>60</xdr:row>
      <xdr:rowOff>6555</xdr:rowOff>
    </xdr:to>
    <xdr:cxnSp macro="">
      <xdr:nvCxnSpPr>
        <xdr:cNvPr id="308" name="直線コネクタ 307"/>
        <xdr:cNvCxnSpPr/>
      </xdr:nvCxnSpPr>
      <xdr:spPr>
        <a:xfrm>
          <a:off x="16179800" y="10282640"/>
          <a:ext cx="838200" cy="1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29517</xdr:rowOff>
    </xdr:from>
    <xdr:ext cx="762000" cy="259045"/>
    <xdr:sp macro="" textlink="">
      <xdr:nvSpPr>
        <xdr:cNvPr id="309" name="定員管理の状況平均値テキスト"/>
        <xdr:cNvSpPr txBox="1"/>
      </xdr:nvSpPr>
      <xdr:spPr>
        <a:xfrm>
          <a:off x="17106900" y="9973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12990</xdr:rowOff>
    </xdr:from>
    <xdr:to>
      <xdr:col>24</xdr:col>
      <xdr:colOff>609600</xdr:colOff>
      <xdr:row>59</xdr:row>
      <xdr:rowOff>114590</xdr:rowOff>
    </xdr:to>
    <xdr:sp macro="" textlink="">
      <xdr:nvSpPr>
        <xdr:cNvPr id="310" name="フローチャート : 判断 309"/>
        <xdr:cNvSpPr/>
      </xdr:nvSpPr>
      <xdr:spPr>
        <a:xfrm>
          <a:off x="169672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167090</xdr:rowOff>
    </xdr:from>
    <xdr:to>
      <xdr:col>23</xdr:col>
      <xdr:colOff>406400</xdr:colOff>
      <xdr:row>60</xdr:row>
      <xdr:rowOff>3453</xdr:rowOff>
    </xdr:to>
    <xdr:cxnSp macro="">
      <xdr:nvCxnSpPr>
        <xdr:cNvPr id="311" name="直線コネクタ 310"/>
        <xdr:cNvCxnSpPr/>
      </xdr:nvCxnSpPr>
      <xdr:spPr>
        <a:xfrm flipV="1">
          <a:off x="15290800" y="10282640"/>
          <a:ext cx="889000" cy="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15748</xdr:rowOff>
    </xdr:from>
    <xdr:to>
      <xdr:col>23</xdr:col>
      <xdr:colOff>457200</xdr:colOff>
      <xdr:row>59</xdr:row>
      <xdr:rowOff>117348</xdr:rowOff>
    </xdr:to>
    <xdr:sp macro="" textlink="">
      <xdr:nvSpPr>
        <xdr:cNvPr id="312" name="フローチャート : 判断 311"/>
        <xdr:cNvSpPr/>
      </xdr:nvSpPr>
      <xdr:spPr>
        <a:xfrm>
          <a:off x="16129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127525</xdr:rowOff>
    </xdr:from>
    <xdr:ext cx="736600" cy="259045"/>
    <xdr:sp macro="" textlink="">
      <xdr:nvSpPr>
        <xdr:cNvPr id="313" name="テキスト ボックス 312"/>
        <xdr:cNvSpPr txBox="1"/>
      </xdr:nvSpPr>
      <xdr:spPr>
        <a:xfrm>
          <a:off x="15798800" y="9900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155484</xdr:rowOff>
    </xdr:from>
    <xdr:to>
      <xdr:col>22</xdr:col>
      <xdr:colOff>203200</xdr:colOff>
      <xdr:row>60</xdr:row>
      <xdr:rowOff>3453</xdr:rowOff>
    </xdr:to>
    <xdr:cxnSp macro="">
      <xdr:nvCxnSpPr>
        <xdr:cNvPr id="314" name="直線コネクタ 313"/>
        <xdr:cNvCxnSpPr/>
      </xdr:nvCxnSpPr>
      <xdr:spPr>
        <a:xfrm>
          <a:off x="14401800" y="10271034"/>
          <a:ext cx="889000" cy="1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12990</xdr:rowOff>
    </xdr:from>
    <xdr:to>
      <xdr:col>22</xdr:col>
      <xdr:colOff>254000</xdr:colOff>
      <xdr:row>59</xdr:row>
      <xdr:rowOff>114590</xdr:rowOff>
    </xdr:to>
    <xdr:sp macro="" textlink="">
      <xdr:nvSpPr>
        <xdr:cNvPr id="315" name="フローチャート : 判断 314"/>
        <xdr:cNvSpPr/>
      </xdr:nvSpPr>
      <xdr:spPr>
        <a:xfrm>
          <a:off x="15240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124767</xdr:rowOff>
    </xdr:from>
    <xdr:ext cx="762000" cy="259045"/>
    <xdr:sp macro="" textlink="">
      <xdr:nvSpPr>
        <xdr:cNvPr id="316" name="テキスト ボックス 315"/>
        <xdr:cNvSpPr txBox="1"/>
      </xdr:nvSpPr>
      <xdr:spPr>
        <a:xfrm>
          <a:off x="14909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136525</xdr:rowOff>
    </xdr:from>
    <xdr:to>
      <xdr:col>21</xdr:col>
      <xdr:colOff>0</xdr:colOff>
      <xdr:row>59</xdr:row>
      <xdr:rowOff>155484</xdr:rowOff>
    </xdr:to>
    <xdr:cxnSp macro="">
      <xdr:nvCxnSpPr>
        <xdr:cNvPr id="317" name="直線コネクタ 316"/>
        <xdr:cNvCxnSpPr/>
      </xdr:nvCxnSpPr>
      <xdr:spPr>
        <a:xfrm>
          <a:off x="13512800" y="10252075"/>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40222</xdr:rowOff>
    </xdr:from>
    <xdr:to>
      <xdr:col>21</xdr:col>
      <xdr:colOff>50800</xdr:colOff>
      <xdr:row>59</xdr:row>
      <xdr:rowOff>141822</xdr:rowOff>
    </xdr:to>
    <xdr:sp macro="" textlink="">
      <xdr:nvSpPr>
        <xdr:cNvPr id="318" name="フローチャート : 判断 317"/>
        <xdr:cNvSpPr/>
      </xdr:nvSpPr>
      <xdr:spPr>
        <a:xfrm>
          <a:off x="14351000" y="1015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151999</xdr:rowOff>
    </xdr:from>
    <xdr:ext cx="762000" cy="259045"/>
    <xdr:sp macro="" textlink="">
      <xdr:nvSpPr>
        <xdr:cNvPr id="319" name="テキスト ボックス 318"/>
        <xdr:cNvSpPr txBox="1"/>
      </xdr:nvSpPr>
      <xdr:spPr>
        <a:xfrm>
          <a:off x="14020800" y="99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32294</xdr:rowOff>
    </xdr:from>
    <xdr:to>
      <xdr:col>19</xdr:col>
      <xdr:colOff>533400</xdr:colOff>
      <xdr:row>59</xdr:row>
      <xdr:rowOff>133894</xdr:rowOff>
    </xdr:to>
    <xdr:sp macro="" textlink="">
      <xdr:nvSpPr>
        <xdr:cNvPr id="320" name="フローチャート : 判断 319"/>
        <xdr:cNvSpPr/>
      </xdr:nvSpPr>
      <xdr:spPr>
        <a:xfrm>
          <a:off x="13462000" y="1014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144071</xdr:rowOff>
    </xdr:from>
    <xdr:ext cx="762000" cy="259045"/>
    <xdr:sp macro="" textlink="">
      <xdr:nvSpPr>
        <xdr:cNvPr id="321" name="テキスト ボックス 320"/>
        <xdr:cNvSpPr txBox="1"/>
      </xdr:nvSpPr>
      <xdr:spPr>
        <a:xfrm>
          <a:off x="13131800" y="991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127205</xdr:rowOff>
    </xdr:from>
    <xdr:to>
      <xdr:col>24</xdr:col>
      <xdr:colOff>609600</xdr:colOff>
      <xdr:row>60</xdr:row>
      <xdr:rowOff>57355</xdr:rowOff>
    </xdr:to>
    <xdr:sp macro="" textlink="">
      <xdr:nvSpPr>
        <xdr:cNvPr id="327" name="円/楕円 326"/>
        <xdr:cNvSpPr/>
      </xdr:nvSpPr>
      <xdr:spPr>
        <a:xfrm>
          <a:off x="16967200" y="1024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99282</xdr:rowOff>
    </xdr:from>
    <xdr:ext cx="762000" cy="259045"/>
    <xdr:sp macro="" textlink="">
      <xdr:nvSpPr>
        <xdr:cNvPr id="328" name="定員管理の状況該当値テキスト"/>
        <xdr:cNvSpPr txBox="1"/>
      </xdr:nvSpPr>
      <xdr:spPr>
        <a:xfrm>
          <a:off x="17106900" y="1021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31.36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116290</xdr:rowOff>
    </xdr:from>
    <xdr:to>
      <xdr:col>23</xdr:col>
      <xdr:colOff>457200</xdr:colOff>
      <xdr:row>60</xdr:row>
      <xdr:rowOff>46440</xdr:rowOff>
    </xdr:to>
    <xdr:sp macro="" textlink="">
      <xdr:nvSpPr>
        <xdr:cNvPr id="329" name="円/楕円 328"/>
        <xdr:cNvSpPr/>
      </xdr:nvSpPr>
      <xdr:spPr>
        <a:xfrm>
          <a:off x="16129000" y="102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31217</xdr:rowOff>
    </xdr:from>
    <xdr:ext cx="736600" cy="259045"/>
    <xdr:sp macro="" textlink="">
      <xdr:nvSpPr>
        <xdr:cNvPr id="330" name="テキスト ボックス 329"/>
        <xdr:cNvSpPr txBox="1"/>
      </xdr:nvSpPr>
      <xdr:spPr>
        <a:xfrm>
          <a:off x="15798800" y="103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124103</xdr:rowOff>
    </xdr:from>
    <xdr:to>
      <xdr:col>22</xdr:col>
      <xdr:colOff>254000</xdr:colOff>
      <xdr:row>60</xdr:row>
      <xdr:rowOff>54253</xdr:rowOff>
    </xdr:to>
    <xdr:sp macro="" textlink="">
      <xdr:nvSpPr>
        <xdr:cNvPr id="331" name="円/楕円 330"/>
        <xdr:cNvSpPr/>
      </xdr:nvSpPr>
      <xdr:spPr>
        <a:xfrm>
          <a:off x="15240000" y="1023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39030</xdr:rowOff>
    </xdr:from>
    <xdr:ext cx="762000" cy="259045"/>
    <xdr:sp macro="" textlink="">
      <xdr:nvSpPr>
        <xdr:cNvPr id="332" name="テキスト ボックス 331"/>
        <xdr:cNvSpPr txBox="1"/>
      </xdr:nvSpPr>
      <xdr:spPr>
        <a:xfrm>
          <a:off x="14909800" y="10326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104684</xdr:rowOff>
    </xdr:from>
    <xdr:to>
      <xdr:col>21</xdr:col>
      <xdr:colOff>50800</xdr:colOff>
      <xdr:row>60</xdr:row>
      <xdr:rowOff>34834</xdr:rowOff>
    </xdr:to>
    <xdr:sp macro="" textlink="">
      <xdr:nvSpPr>
        <xdr:cNvPr id="333" name="円/楕円 332"/>
        <xdr:cNvSpPr/>
      </xdr:nvSpPr>
      <xdr:spPr>
        <a:xfrm>
          <a:off x="14351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19611</xdr:rowOff>
    </xdr:from>
    <xdr:ext cx="762000" cy="259045"/>
    <xdr:sp macro="" textlink="">
      <xdr:nvSpPr>
        <xdr:cNvPr id="334" name="テキスト ボックス 333"/>
        <xdr:cNvSpPr txBox="1"/>
      </xdr:nvSpPr>
      <xdr:spPr>
        <a:xfrm>
          <a:off x="14020800" y="1030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85725</xdr:rowOff>
    </xdr:from>
    <xdr:to>
      <xdr:col>19</xdr:col>
      <xdr:colOff>533400</xdr:colOff>
      <xdr:row>60</xdr:row>
      <xdr:rowOff>15875</xdr:rowOff>
    </xdr:to>
    <xdr:sp macro="" textlink="">
      <xdr:nvSpPr>
        <xdr:cNvPr id="335" name="円/楕円 334"/>
        <xdr:cNvSpPr/>
      </xdr:nvSpPr>
      <xdr:spPr>
        <a:xfrm>
          <a:off x="13462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652</xdr:rowOff>
    </xdr:from>
    <xdr:ext cx="762000" cy="259045"/>
    <xdr:sp macro="" textlink="">
      <xdr:nvSpPr>
        <xdr:cNvPr id="336" name="テキスト ボックス 335"/>
        <xdr:cNvSpPr txBox="1"/>
      </xdr:nvSpPr>
      <xdr:spPr>
        <a:xfrm>
          <a:off x="13131800" y="1028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38" name="テキスト ボックス 33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39" name="テキスト ボックス 33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4" name="正方形/長方形 34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5" name="正方形/長方形 34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実質公債費比率は、平成</a:t>
          </a:r>
          <a:r>
            <a:rPr kumimoji="1" lang="en-US" altLang="ja-JP" sz="1300">
              <a:latin typeface="ＭＳ Ｐゴシック"/>
            </a:rPr>
            <a:t>20</a:t>
          </a:r>
          <a:r>
            <a:rPr kumimoji="1" lang="ja-JP" altLang="en-US" sz="1300">
              <a:latin typeface="ＭＳ Ｐゴシック"/>
            </a:rPr>
            <a:t>年度に地方債発行に県の許可が必要となる</a:t>
          </a:r>
          <a:r>
            <a:rPr kumimoji="1" lang="en-US" altLang="ja-JP" sz="1300">
              <a:latin typeface="ＭＳ Ｐゴシック"/>
            </a:rPr>
            <a:t>18</a:t>
          </a:r>
          <a:r>
            <a:rPr kumimoji="1" lang="ja-JP" altLang="en-US" sz="1300">
              <a:latin typeface="ＭＳ Ｐゴシック"/>
            </a:rPr>
            <a:t>％を上回り地方債発行許可団体となった。こうした状況から健全財政安定化を図るため、地方債発行の抑制並びに、高利率の既往債を積極的に繰上償還を進めたことにより前年度比</a:t>
          </a:r>
          <a:r>
            <a:rPr kumimoji="1" lang="en-US" altLang="ja-JP" sz="1300">
              <a:latin typeface="ＭＳ Ｐゴシック"/>
            </a:rPr>
            <a:t>1.2</a:t>
          </a:r>
          <a:r>
            <a:rPr kumimoji="1" lang="ja-JP" altLang="en-US" sz="1300">
              <a:latin typeface="ＭＳ Ｐゴシック"/>
            </a:rPr>
            <a:t>ポイント改善し、類似団体比は</a:t>
          </a:r>
          <a:r>
            <a:rPr kumimoji="1" lang="en-US" altLang="ja-JP" sz="1300">
              <a:latin typeface="ＭＳ Ｐゴシック"/>
            </a:rPr>
            <a:t>7.5</a:t>
          </a:r>
          <a:r>
            <a:rPr kumimoji="1" lang="ja-JP" altLang="en-US" sz="1300">
              <a:latin typeface="ＭＳ Ｐゴシック"/>
            </a:rPr>
            <a:t>ポイント良好な状況となっている。</a:t>
          </a:r>
          <a:endParaRPr kumimoji="1" lang="en-US" altLang="ja-JP" sz="1300">
            <a:latin typeface="ＭＳ Ｐゴシック"/>
          </a:endParaRPr>
        </a:p>
        <a:p>
          <a:r>
            <a:rPr kumimoji="1" lang="ja-JP" altLang="en-US" sz="1300">
              <a:latin typeface="ＭＳ Ｐゴシック"/>
            </a:rPr>
            <a:t>　今後も財政計画に基づき財政安定化を図る。</a:t>
          </a:r>
        </a:p>
      </xdr:txBody>
    </xdr:sp>
    <xdr:clientData/>
  </xdr:twoCellAnchor>
  <xdr:oneCellAnchor>
    <xdr:from>
      <xdr:col>18</xdr:col>
      <xdr:colOff>444500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3" name="直線コネクタ 35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4" name="テキスト ボックス 35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5" name="直線コネクタ 35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6" name="テキスト ボックス 35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7" name="直線コネクタ 35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8" name="テキスト ボックス 35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59" name="直線コネクタ 35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0" name="テキスト ボックス 35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1" name="直線コネクタ 36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2" name="テキスト ボックス 36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98213</xdr:rowOff>
    </xdr:to>
    <xdr:cxnSp macro="">
      <xdr:nvCxnSpPr>
        <xdr:cNvPr id="365" name="直線コネクタ 364"/>
        <xdr:cNvCxnSpPr/>
      </xdr:nvCxnSpPr>
      <xdr:spPr>
        <a:xfrm flipV="1">
          <a:off x="17018000" y="6261100"/>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6"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7" name="直線コネクタ 366"/>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68"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69" name="直線コネクタ 368"/>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96943</xdr:rowOff>
    </xdr:from>
    <xdr:to>
      <xdr:col>24</xdr:col>
      <xdr:colOff>558800</xdr:colOff>
      <xdr:row>37</xdr:row>
      <xdr:rowOff>22013</xdr:rowOff>
    </xdr:to>
    <xdr:cxnSp macro="">
      <xdr:nvCxnSpPr>
        <xdr:cNvPr id="370" name="直線コネクタ 369"/>
        <xdr:cNvCxnSpPr/>
      </xdr:nvCxnSpPr>
      <xdr:spPr>
        <a:xfrm flipV="1">
          <a:off x="16179800" y="6269143"/>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107121</xdr:rowOff>
    </xdr:from>
    <xdr:ext cx="762000" cy="259045"/>
    <xdr:sp macro="" textlink="">
      <xdr:nvSpPr>
        <xdr:cNvPr id="371" name="公債費負担の状況平均値テキスト"/>
        <xdr:cNvSpPr txBox="1"/>
      </xdr:nvSpPr>
      <xdr:spPr>
        <a:xfrm>
          <a:off x="17106900" y="679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135044</xdr:rowOff>
    </xdr:from>
    <xdr:to>
      <xdr:col>24</xdr:col>
      <xdr:colOff>609600</xdr:colOff>
      <xdr:row>40</xdr:row>
      <xdr:rowOff>65194</xdr:rowOff>
    </xdr:to>
    <xdr:sp macro="" textlink="">
      <xdr:nvSpPr>
        <xdr:cNvPr id="372" name="フローチャート : 判断 371"/>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22013</xdr:rowOff>
    </xdr:from>
    <xdr:to>
      <xdr:col>23</xdr:col>
      <xdr:colOff>406400</xdr:colOff>
      <xdr:row>39</xdr:row>
      <xdr:rowOff>121496</xdr:rowOff>
    </xdr:to>
    <xdr:cxnSp macro="">
      <xdr:nvCxnSpPr>
        <xdr:cNvPr id="373" name="直線コネクタ 372"/>
        <xdr:cNvCxnSpPr/>
      </xdr:nvCxnSpPr>
      <xdr:spPr>
        <a:xfrm flipV="1">
          <a:off x="15290800" y="6365663"/>
          <a:ext cx="889000" cy="44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74" name="フローチャート : 判断 373"/>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75" name="テキスト ボックス 374"/>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121496</xdr:rowOff>
    </xdr:from>
    <xdr:to>
      <xdr:col>22</xdr:col>
      <xdr:colOff>203200</xdr:colOff>
      <xdr:row>42</xdr:row>
      <xdr:rowOff>57573</xdr:rowOff>
    </xdr:to>
    <xdr:cxnSp macro="">
      <xdr:nvCxnSpPr>
        <xdr:cNvPr id="376" name="直線コネクタ 375"/>
        <xdr:cNvCxnSpPr/>
      </xdr:nvCxnSpPr>
      <xdr:spPr>
        <a:xfrm flipV="1">
          <a:off x="14401800" y="6808046"/>
          <a:ext cx="889000" cy="45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140546</xdr:rowOff>
    </xdr:from>
    <xdr:to>
      <xdr:col>22</xdr:col>
      <xdr:colOff>254000</xdr:colOff>
      <xdr:row>41</xdr:row>
      <xdr:rowOff>70696</xdr:rowOff>
    </xdr:to>
    <xdr:sp macro="" textlink="">
      <xdr:nvSpPr>
        <xdr:cNvPr id="377" name="フローチャート : 判断 376"/>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55473</xdr:rowOff>
    </xdr:from>
    <xdr:ext cx="762000" cy="259045"/>
    <xdr:sp macro="" textlink="">
      <xdr:nvSpPr>
        <xdr:cNvPr id="378" name="テキスト ボックス 377"/>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57573</xdr:rowOff>
    </xdr:from>
    <xdr:to>
      <xdr:col>21</xdr:col>
      <xdr:colOff>0</xdr:colOff>
      <xdr:row>44</xdr:row>
      <xdr:rowOff>76623</xdr:rowOff>
    </xdr:to>
    <xdr:cxnSp macro="">
      <xdr:nvCxnSpPr>
        <xdr:cNvPr id="379" name="直線コネクタ 378"/>
        <xdr:cNvCxnSpPr/>
      </xdr:nvCxnSpPr>
      <xdr:spPr>
        <a:xfrm flipV="1">
          <a:off x="13512800" y="7258473"/>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80" name="フローチャート : 判断 379"/>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381" name="テキスト ボックス 380"/>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82" name="フローチャート : 判断 381"/>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70290</xdr:rowOff>
    </xdr:from>
    <xdr:ext cx="762000" cy="259045"/>
    <xdr:sp macro="" textlink="">
      <xdr:nvSpPr>
        <xdr:cNvPr id="383" name="テキスト ボックス 382"/>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36</xdr:row>
      <xdr:rowOff>46143</xdr:rowOff>
    </xdr:from>
    <xdr:to>
      <xdr:col>24</xdr:col>
      <xdr:colOff>609600</xdr:colOff>
      <xdr:row>36</xdr:row>
      <xdr:rowOff>147743</xdr:rowOff>
    </xdr:to>
    <xdr:sp macro="" textlink="">
      <xdr:nvSpPr>
        <xdr:cNvPr id="389" name="円/楕円 388"/>
        <xdr:cNvSpPr/>
      </xdr:nvSpPr>
      <xdr:spPr>
        <a:xfrm>
          <a:off x="16967200" y="62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138870</xdr:rowOff>
    </xdr:from>
    <xdr:ext cx="762000" cy="259045"/>
    <xdr:sp macro="" textlink="">
      <xdr:nvSpPr>
        <xdr:cNvPr id="390" name="公債費負担の状況該当値テキスト"/>
        <xdr:cNvSpPr txBox="1"/>
      </xdr:nvSpPr>
      <xdr:spPr>
        <a:xfrm>
          <a:off x="17106900" y="613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142663</xdr:rowOff>
    </xdr:from>
    <xdr:to>
      <xdr:col>23</xdr:col>
      <xdr:colOff>457200</xdr:colOff>
      <xdr:row>37</xdr:row>
      <xdr:rowOff>72813</xdr:rowOff>
    </xdr:to>
    <xdr:sp macro="" textlink="">
      <xdr:nvSpPr>
        <xdr:cNvPr id="391" name="円/楕円 390"/>
        <xdr:cNvSpPr/>
      </xdr:nvSpPr>
      <xdr:spPr>
        <a:xfrm>
          <a:off x="16129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82990</xdr:rowOff>
    </xdr:from>
    <xdr:ext cx="736600" cy="259045"/>
    <xdr:sp macro="" textlink="">
      <xdr:nvSpPr>
        <xdr:cNvPr id="392" name="テキスト ボックス 391"/>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70696</xdr:rowOff>
    </xdr:from>
    <xdr:to>
      <xdr:col>22</xdr:col>
      <xdr:colOff>254000</xdr:colOff>
      <xdr:row>40</xdr:row>
      <xdr:rowOff>846</xdr:rowOff>
    </xdr:to>
    <xdr:sp macro="" textlink="">
      <xdr:nvSpPr>
        <xdr:cNvPr id="393" name="円/楕円 392"/>
        <xdr:cNvSpPr/>
      </xdr:nvSpPr>
      <xdr:spPr>
        <a:xfrm>
          <a:off x="15240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11023</xdr:rowOff>
    </xdr:from>
    <xdr:ext cx="762000" cy="259045"/>
    <xdr:sp macro="" textlink="">
      <xdr:nvSpPr>
        <xdr:cNvPr id="394" name="テキスト ボックス 393"/>
        <xdr:cNvSpPr txBox="1"/>
      </xdr:nvSpPr>
      <xdr:spPr>
        <a:xfrm>
          <a:off x="14909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6773</xdr:rowOff>
    </xdr:from>
    <xdr:to>
      <xdr:col>21</xdr:col>
      <xdr:colOff>50800</xdr:colOff>
      <xdr:row>42</xdr:row>
      <xdr:rowOff>108373</xdr:rowOff>
    </xdr:to>
    <xdr:sp macro="" textlink="">
      <xdr:nvSpPr>
        <xdr:cNvPr id="395" name="円/楕円 394"/>
        <xdr:cNvSpPr/>
      </xdr:nvSpPr>
      <xdr:spPr>
        <a:xfrm>
          <a:off x="14351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93150</xdr:rowOff>
    </xdr:from>
    <xdr:ext cx="762000" cy="259045"/>
    <xdr:sp macro="" textlink="">
      <xdr:nvSpPr>
        <xdr:cNvPr id="396" name="テキスト ボックス 395"/>
        <xdr:cNvSpPr txBox="1"/>
      </xdr:nvSpPr>
      <xdr:spPr>
        <a:xfrm>
          <a:off x="14020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25823</xdr:rowOff>
    </xdr:from>
    <xdr:to>
      <xdr:col>19</xdr:col>
      <xdr:colOff>533400</xdr:colOff>
      <xdr:row>44</xdr:row>
      <xdr:rowOff>127423</xdr:rowOff>
    </xdr:to>
    <xdr:sp macro="" textlink="">
      <xdr:nvSpPr>
        <xdr:cNvPr id="397" name="円/楕円 396"/>
        <xdr:cNvSpPr/>
      </xdr:nvSpPr>
      <xdr:spPr>
        <a:xfrm>
          <a:off x="13462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112200</xdr:rowOff>
    </xdr:from>
    <xdr:ext cx="762000" cy="259045"/>
    <xdr:sp macro="" textlink="">
      <xdr:nvSpPr>
        <xdr:cNvPr id="398" name="テキスト ボックス 397"/>
        <xdr:cNvSpPr txBox="1"/>
      </xdr:nvSpPr>
      <xdr:spPr>
        <a:xfrm>
          <a:off x="13131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0" name="テキスト ボックス 39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1" name="テキスト ボックス 40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既往債の繰上償還による借入残高の削減等将来に及ぼす負担額の軽減に努めている。また、平成</a:t>
          </a:r>
          <a:r>
            <a:rPr kumimoji="1" lang="en-US" altLang="ja-JP" sz="1300">
              <a:latin typeface="ＭＳ Ｐゴシック"/>
            </a:rPr>
            <a:t>23</a:t>
          </a:r>
          <a:r>
            <a:rPr kumimoji="1" lang="ja-JP" altLang="en-US" sz="1300">
              <a:latin typeface="ＭＳ Ｐゴシック"/>
            </a:rPr>
            <a:t>年度より既存の目的基金の見直しを行い財政調整基金への積み直し等を実施することにより、財政調整基金保有額を</a:t>
          </a:r>
          <a:r>
            <a:rPr kumimoji="1" lang="en-US" altLang="ja-JP" sz="1300">
              <a:latin typeface="ＭＳ Ｐゴシック"/>
            </a:rPr>
            <a:t>24</a:t>
          </a:r>
          <a:r>
            <a:rPr kumimoji="1" lang="ja-JP" altLang="en-US" sz="1300">
              <a:latin typeface="ＭＳ Ｐゴシック"/>
            </a:rPr>
            <a:t>億円とした。</a:t>
          </a:r>
          <a:endParaRPr kumimoji="1" lang="en-US" altLang="ja-JP" sz="1300">
            <a:latin typeface="ＭＳ Ｐゴシック"/>
          </a:endParaRPr>
        </a:p>
        <a:p>
          <a:r>
            <a:rPr kumimoji="1" lang="ja-JP" altLang="en-US" sz="1300">
              <a:latin typeface="ＭＳ Ｐゴシック"/>
            </a:rPr>
            <a:t>　今後も後世へ負担をかけることの無いよう財政健全化に努めたい。</a:t>
          </a:r>
        </a:p>
      </xdr:txBody>
    </xdr:sp>
    <xdr:clientData/>
  </xdr:twoCellAnchor>
  <xdr:oneCellAnchor>
    <xdr:from>
      <xdr:col>18</xdr:col>
      <xdr:colOff>444500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5" name="直線コネクタ 41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6" name="テキスト ボックス 41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7" name="直線コネクタ 41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8" name="テキスト ボックス 41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19" name="直線コネクタ 41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0" name="テキスト ボックス 41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1" name="直線コネクタ 42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2" name="テキスト ボックス 42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3" name="直線コネクタ 42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4" name="テキスト ボックス 42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5" name="直線コネクタ 42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6" name="テキスト ボックス 42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113090</xdr:rowOff>
    </xdr:from>
    <xdr:to>
      <xdr:col>24</xdr:col>
      <xdr:colOff>558800</xdr:colOff>
      <xdr:row>22</xdr:row>
      <xdr:rowOff>45418</xdr:rowOff>
    </xdr:to>
    <xdr:cxnSp macro="">
      <xdr:nvCxnSpPr>
        <xdr:cNvPr id="429" name="直線コネクタ 428"/>
        <xdr:cNvCxnSpPr/>
      </xdr:nvCxnSpPr>
      <xdr:spPr>
        <a:xfrm flipV="1">
          <a:off x="17018000" y="2341940"/>
          <a:ext cx="0" cy="14753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17495</xdr:rowOff>
    </xdr:from>
    <xdr:ext cx="762000" cy="259045"/>
    <xdr:sp macro="" textlink="">
      <xdr:nvSpPr>
        <xdr:cNvPr id="430" name="将来負担の状況最小値テキスト"/>
        <xdr:cNvSpPr txBox="1"/>
      </xdr:nvSpPr>
      <xdr:spPr>
        <a:xfrm>
          <a:off x="17106900" y="378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22</xdr:row>
      <xdr:rowOff>45418</xdr:rowOff>
    </xdr:from>
    <xdr:to>
      <xdr:col>24</xdr:col>
      <xdr:colOff>647700</xdr:colOff>
      <xdr:row>22</xdr:row>
      <xdr:rowOff>45418</xdr:rowOff>
    </xdr:to>
    <xdr:cxnSp macro="">
      <xdr:nvCxnSpPr>
        <xdr:cNvPr id="431" name="直線コネクタ 430"/>
        <xdr:cNvCxnSpPr/>
      </xdr:nvCxnSpPr>
      <xdr:spPr>
        <a:xfrm>
          <a:off x="16929100" y="3817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164391</xdr:rowOff>
    </xdr:from>
    <xdr:ext cx="762000" cy="259045"/>
    <xdr:sp macro="" textlink="">
      <xdr:nvSpPr>
        <xdr:cNvPr id="432" name="将来負担の状況最大値テキスト"/>
        <xdr:cNvSpPr txBox="1"/>
      </xdr:nvSpPr>
      <xdr:spPr>
        <a:xfrm>
          <a:off x="17106900" y="222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13</xdr:row>
      <xdr:rowOff>113090</xdr:rowOff>
    </xdr:from>
    <xdr:to>
      <xdr:col>24</xdr:col>
      <xdr:colOff>647700</xdr:colOff>
      <xdr:row>13</xdr:row>
      <xdr:rowOff>113090</xdr:rowOff>
    </xdr:to>
    <xdr:cxnSp macro="">
      <xdr:nvCxnSpPr>
        <xdr:cNvPr id="433" name="直線コネクタ 432"/>
        <xdr:cNvCxnSpPr/>
      </xdr:nvCxnSpPr>
      <xdr:spPr>
        <a:xfrm>
          <a:off x="16929100" y="234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50091</xdr:rowOff>
    </xdr:from>
    <xdr:ext cx="762000" cy="259045"/>
    <xdr:sp macro="" textlink="">
      <xdr:nvSpPr>
        <xdr:cNvPr id="434" name="将来負担の状況平均値テキスト"/>
        <xdr:cNvSpPr txBox="1"/>
      </xdr:nvSpPr>
      <xdr:spPr>
        <a:xfrm>
          <a:off x="17106900" y="210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5" name="フローチャート : 判断 43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6" name="フローチャート : 判断 435"/>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37" name="テキスト ボックス 436"/>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38" name="フローチャート : 判断 437"/>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39" name="テキスト ボックス 438"/>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0" name="フローチャート : 判断 43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1" name="テキスト ボックス 44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47353</xdr:rowOff>
    </xdr:from>
    <xdr:to>
      <xdr:col>19</xdr:col>
      <xdr:colOff>533400</xdr:colOff>
      <xdr:row>13</xdr:row>
      <xdr:rowOff>148953</xdr:rowOff>
    </xdr:to>
    <xdr:sp macro="" textlink="">
      <xdr:nvSpPr>
        <xdr:cNvPr id="442" name="フローチャート : 判断 441"/>
        <xdr:cNvSpPr/>
      </xdr:nvSpPr>
      <xdr:spPr>
        <a:xfrm>
          <a:off x="13462000" y="227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159130</xdr:rowOff>
    </xdr:from>
    <xdr:ext cx="762000" cy="259045"/>
    <xdr:sp macro="" textlink="">
      <xdr:nvSpPr>
        <xdr:cNvPr id="443" name="テキスト ボックス 442"/>
        <xdr:cNvSpPr txBox="1"/>
      </xdr:nvSpPr>
      <xdr:spPr>
        <a:xfrm>
          <a:off x="13131800" y="204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岐阜県白川村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1,722
1,707
356.55
3,315,747
3,233,061
65,608
1,987,248
2,966,345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人件費に係る経常収支比率が類似他団体を下回っている。</a:t>
          </a:r>
          <a:endParaRPr kumimoji="1" lang="en-US" altLang="ja-JP" sz="1300">
            <a:latin typeface="ＭＳ Ｐゴシック"/>
          </a:endParaRPr>
        </a:p>
        <a:p>
          <a:r>
            <a:rPr kumimoji="1" lang="ja-JP" altLang="en-US" sz="1300">
              <a:latin typeface="ＭＳ Ｐゴシック"/>
            </a:rPr>
            <a:t>　人件費に係る経常収支比率は新規職員採用の抑制などを進めてきたことにより</a:t>
          </a:r>
          <a:r>
            <a:rPr kumimoji="1" lang="en-US" altLang="ja-JP" sz="1300">
              <a:latin typeface="ＭＳ Ｐゴシック"/>
            </a:rPr>
            <a:t>6.8</a:t>
          </a:r>
          <a:r>
            <a:rPr kumimoji="1" lang="ja-JP" altLang="en-US" sz="1300">
              <a:latin typeface="ＭＳ Ｐゴシック"/>
            </a:rPr>
            <a:t>ポイント減少するなど効果が表れている。</a:t>
          </a:r>
          <a:endParaRPr kumimoji="1" lang="en-US" altLang="ja-JP" sz="1300">
            <a:latin typeface="ＭＳ Ｐゴシック"/>
          </a:endParaRPr>
        </a:p>
        <a:p>
          <a:r>
            <a:rPr kumimoji="1" lang="ja-JP" altLang="en-US" sz="1300">
              <a:latin typeface="ＭＳ Ｐゴシック"/>
            </a:rPr>
            <a:t>　一般行政職においては、年齢構成の平準化を図り</a:t>
          </a:r>
          <a:r>
            <a:rPr kumimoji="1" lang="en-US" altLang="ja-JP" sz="1300">
              <a:latin typeface="ＭＳ Ｐゴシック"/>
            </a:rPr>
            <a:t>30</a:t>
          </a:r>
          <a:r>
            <a:rPr kumimoji="1" lang="ja-JP" altLang="en-US" sz="1300">
              <a:latin typeface="ＭＳ Ｐゴシック"/>
            </a:rPr>
            <a:t>歳未満の採用を進め、退職者の補充を基本として採用を図る。しかし、消防職員の確保が必要であるため計画的な増員を図る。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41</xdr:row>
      <xdr:rowOff>16510</xdr:rowOff>
    </xdr:to>
    <xdr:cxnSp macro="">
      <xdr:nvCxnSpPr>
        <xdr:cNvPr id="60" name="直線コネクタ 59"/>
        <xdr:cNvCxnSpPr/>
      </xdr:nvCxnSpPr>
      <xdr:spPr>
        <a:xfrm flipV="1">
          <a:off x="4826000" y="57581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160037</xdr:rowOff>
    </xdr:from>
    <xdr:ext cx="762000" cy="259045"/>
    <xdr:sp macro="" textlink="">
      <xdr:nvSpPr>
        <xdr:cNvPr id="61"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6</xdr:col>
      <xdr:colOff>612775</xdr:colOff>
      <xdr:row>41</xdr:row>
      <xdr:rowOff>16510</xdr:rowOff>
    </xdr:from>
    <xdr:to>
      <xdr:col>7</xdr:col>
      <xdr:colOff>104775</xdr:colOff>
      <xdr:row>41</xdr:row>
      <xdr:rowOff>16510</xdr:rowOff>
    </xdr:to>
    <xdr:cxnSp macro="">
      <xdr:nvCxnSpPr>
        <xdr:cNvPr id="62" name="直線コネクタ 61"/>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3"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4" name="直線コネクタ 63"/>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88900</xdr:rowOff>
    </xdr:from>
    <xdr:to>
      <xdr:col>7</xdr:col>
      <xdr:colOff>15875</xdr:colOff>
      <xdr:row>34</xdr:row>
      <xdr:rowOff>107950</xdr:rowOff>
    </xdr:to>
    <xdr:cxnSp macro="">
      <xdr:nvCxnSpPr>
        <xdr:cNvPr id="65" name="直線コネクタ 64"/>
        <xdr:cNvCxnSpPr/>
      </xdr:nvCxnSpPr>
      <xdr:spPr>
        <a:xfrm>
          <a:off x="3987800" y="5918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116857</xdr:rowOff>
    </xdr:from>
    <xdr:ext cx="762000" cy="259045"/>
    <xdr:sp macro="" textlink="">
      <xdr:nvSpPr>
        <xdr:cNvPr id="66" name="人件費平均値テキスト"/>
        <xdr:cNvSpPr txBox="1"/>
      </xdr:nvSpPr>
      <xdr:spPr>
        <a:xfrm>
          <a:off x="4914900" y="6117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144780</xdr:rowOff>
    </xdr:from>
    <xdr:to>
      <xdr:col>7</xdr:col>
      <xdr:colOff>66675</xdr:colOff>
      <xdr:row>36</xdr:row>
      <xdr:rowOff>74930</xdr:rowOff>
    </xdr:to>
    <xdr:sp macro="" textlink="">
      <xdr:nvSpPr>
        <xdr:cNvPr id="67" name="フローチャート : 判断 66"/>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88900</xdr:rowOff>
    </xdr:from>
    <xdr:to>
      <xdr:col>5</xdr:col>
      <xdr:colOff>549275</xdr:colOff>
      <xdr:row>35</xdr:row>
      <xdr:rowOff>39370</xdr:rowOff>
    </xdr:to>
    <xdr:cxnSp macro="">
      <xdr:nvCxnSpPr>
        <xdr:cNvPr id="68" name="直線コネクタ 67"/>
        <xdr:cNvCxnSpPr/>
      </xdr:nvCxnSpPr>
      <xdr:spPr>
        <a:xfrm flipV="1">
          <a:off x="3098800" y="59182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160020</xdr:rowOff>
    </xdr:from>
    <xdr:to>
      <xdr:col>5</xdr:col>
      <xdr:colOff>600075</xdr:colOff>
      <xdr:row>36</xdr:row>
      <xdr:rowOff>90170</xdr:rowOff>
    </xdr:to>
    <xdr:sp macro="" textlink="">
      <xdr:nvSpPr>
        <xdr:cNvPr id="69" name="フローチャート : 判断 68"/>
        <xdr:cNvSpPr/>
      </xdr:nvSpPr>
      <xdr:spPr>
        <a:xfrm>
          <a:off x="3937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74947</xdr:rowOff>
    </xdr:from>
    <xdr:ext cx="736600" cy="259045"/>
    <xdr:sp macro="" textlink="">
      <xdr:nvSpPr>
        <xdr:cNvPr id="70" name="テキスト ボックス 69"/>
        <xdr:cNvSpPr txBox="1"/>
      </xdr:nvSpPr>
      <xdr:spPr>
        <a:xfrm>
          <a:off x="3606800" y="624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123190</xdr:rowOff>
    </xdr:from>
    <xdr:to>
      <xdr:col>4</xdr:col>
      <xdr:colOff>346075</xdr:colOff>
      <xdr:row>35</xdr:row>
      <xdr:rowOff>39370</xdr:rowOff>
    </xdr:to>
    <xdr:cxnSp macro="">
      <xdr:nvCxnSpPr>
        <xdr:cNvPr id="71" name="直線コネクタ 70"/>
        <xdr:cNvCxnSpPr/>
      </xdr:nvCxnSpPr>
      <xdr:spPr>
        <a:xfrm>
          <a:off x="2209800" y="595249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30480</xdr:rowOff>
    </xdr:from>
    <xdr:to>
      <xdr:col>4</xdr:col>
      <xdr:colOff>396875</xdr:colOff>
      <xdr:row>36</xdr:row>
      <xdr:rowOff>132080</xdr:rowOff>
    </xdr:to>
    <xdr:sp macro="" textlink="">
      <xdr:nvSpPr>
        <xdr:cNvPr id="72" name="フローチャート : 判断 71"/>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116857</xdr:rowOff>
    </xdr:from>
    <xdr:ext cx="762000" cy="259045"/>
    <xdr:sp macro="" textlink="">
      <xdr:nvSpPr>
        <xdr:cNvPr id="73" name="テキスト ボックス 72"/>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123190</xdr:rowOff>
    </xdr:from>
    <xdr:to>
      <xdr:col>3</xdr:col>
      <xdr:colOff>142875</xdr:colOff>
      <xdr:row>35</xdr:row>
      <xdr:rowOff>35560</xdr:rowOff>
    </xdr:to>
    <xdr:cxnSp macro="">
      <xdr:nvCxnSpPr>
        <xdr:cNvPr id="74" name="直線コネクタ 73"/>
        <xdr:cNvCxnSpPr/>
      </xdr:nvCxnSpPr>
      <xdr:spPr>
        <a:xfrm flipV="1">
          <a:off x="1320800" y="595249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156210</xdr:rowOff>
    </xdr:from>
    <xdr:to>
      <xdr:col>3</xdr:col>
      <xdr:colOff>193675</xdr:colOff>
      <xdr:row>36</xdr:row>
      <xdr:rowOff>86360</xdr:rowOff>
    </xdr:to>
    <xdr:sp macro="" textlink="">
      <xdr:nvSpPr>
        <xdr:cNvPr id="75" name="フローチャート : 判断 74"/>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71137</xdr:rowOff>
    </xdr:from>
    <xdr:ext cx="762000" cy="259045"/>
    <xdr:sp macro="" textlink="">
      <xdr:nvSpPr>
        <xdr:cNvPr id="76" name="テキスト ボックス 75"/>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77" name="フローチャート : 判断 76"/>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116857</xdr:rowOff>
    </xdr:from>
    <xdr:ext cx="762000" cy="259045"/>
    <xdr:sp macro="" textlink="">
      <xdr:nvSpPr>
        <xdr:cNvPr id="78" name="テキスト ボックス 77"/>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57150</xdr:rowOff>
    </xdr:from>
    <xdr:to>
      <xdr:col>7</xdr:col>
      <xdr:colOff>66675</xdr:colOff>
      <xdr:row>34</xdr:row>
      <xdr:rowOff>158750</xdr:rowOff>
    </xdr:to>
    <xdr:sp macro="" textlink="">
      <xdr:nvSpPr>
        <xdr:cNvPr id="84" name="円/楕円 83"/>
        <xdr:cNvSpPr/>
      </xdr:nvSpPr>
      <xdr:spPr>
        <a:xfrm>
          <a:off x="47752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73677</xdr:rowOff>
    </xdr:from>
    <xdr:ext cx="762000" cy="259045"/>
    <xdr:sp macro="" textlink="">
      <xdr:nvSpPr>
        <xdr:cNvPr id="85" name="人件費該当値テキスト"/>
        <xdr:cNvSpPr txBox="1"/>
      </xdr:nvSpPr>
      <xdr:spPr>
        <a:xfrm>
          <a:off x="49149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38100</xdr:rowOff>
    </xdr:from>
    <xdr:to>
      <xdr:col>5</xdr:col>
      <xdr:colOff>600075</xdr:colOff>
      <xdr:row>34</xdr:row>
      <xdr:rowOff>139700</xdr:rowOff>
    </xdr:to>
    <xdr:sp macro="" textlink="">
      <xdr:nvSpPr>
        <xdr:cNvPr id="86" name="円/楕円 85"/>
        <xdr:cNvSpPr/>
      </xdr:nvSpPr>
      <xdr:spPr>
        <a:xfrm>
          <a:off x="3937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149877</xdr:rowOff>
    </xdr:from>
    <xdr:ext cx="736600" cy="259045"/>
    <xdr:sp macro="" textlink="">
      <xdr:nvSpPr>
        <xdr:cNvPr id="87" name="テキスト ボックス 86"/>
        <xdr:cNvSpPr txBox="1"/>
      </xdr:nvSpPr>
      <xdr:spPr>
        <a:xfrm>
          <a:off x="3606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160020</xdr:rowOff>
    </xdr:from>
    <xdr:to>
      <xdr:col>4</xdr:col>
      <xdr:colOff>396875</xdr:colOff>
      <xdr:row>35</xdr:row>
      <xdr:rowOff>90170</xdr:rowOff>
    </xdr:to>
    <xdr:sp macro="" textlink="">
      <xdr:nvSpPr>
        <xdr:cNvPr id="88" name="円/楕円 87"/>
        <xdr:cNvSpPr/>
      </xdr:nvSpPr>
      <xdr:spPr>
        <a:xfrm>
          <a:off x="3048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100347</xdr:rowOff>
    </xdr:from>
    <xdr:ext cx="762000" cy="259045"/>
    <xdr:sp macro="" textlink="">
      <xdr:nvSpPr>
        <xdr:cNvPr id="89" name="テキスト ボックス 88"/>
        <xdr:cNvSpPr txBox="1"/>
      </xdr:nvSpPr>
      <xdr:spPr>
        <a:xfrm>
          <a:off x="2717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72390</xdr:rowOff>
    </xdr:from>
    <xdr:to>
      <xdr:col>3</xdr:col>
      <xdr:colOff>193675</xdr:colOff>
      <xdr:row>35</xdr:row>
      <xdr:rowOff>2540</xdr:rowOff>
    </xdr:to>
    <xdr:sp macro="" textlink="">
      <xdr:nvSpPr>
        <xdr:cNvPr id="90" name="円/楕円 89"/>
        <xdr:cNvSpPr/>
      </xdr:nvSpPr>
      <xdr:spPr>
        <a:xfrm>
          <a:off x="21590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12717</xdr:rowOff>
    </xdr:from>
    <xdr:ext cx="762000" cy="259045"/>
    <xdr:sp macro="" textlink="">
      <xdr:nvSpPr>
        <xdr:cNvPr id="91" name="テキスト ボックス 90"/>
        <xdr:cNvSpPr txBox="1"/>
      </xdr:nvSpPr>
      <xdr:spPr>
        <a:xfrm>
          <a:off x="1828800" y="567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156210</xdr:rowOff>
    </xdr:from>
    <xdr:to>
      <xdr:col>1</xdr:col>
      <xdr:colOff>676275</xdr:colOff>
      <xdr:row>35</xdr:row>
      <xdr:rowOff>86360</xdr:rowOff>
    </xdr:to>
    <xdr:sp macro="" textlink="">
      <xdr:nvSpPr>
        <xdr:cNvPr id="92" name="円/楕円 91"/>
        <xdr:cNvSpPr/>
      </xdr:nvSpPr>
      <xdr:spPr>
        <a:xfrm>
          <a:off x="12700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96537</xdr:rowOff>
    </xdr:from>
    <xdr:ext cx="762000" cy="259045"/>
    <xdr:sp macro="" textlink="">
      <xdr:nvSpPr>
        <xdr:cNvPr id="93" name="テキスト ボックス 92"/>
        <xdr:cNvSpPr txBox="1"/>
      </xdr:nvSpPr>
      <xdr:spPr>
        <a:xfrm>
          <a:off x="939800" y="575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物件費に係る経常収支比率が類似他団体平均を下回っている。</a:t>
          </a:r>
          <a:endParaRPr kumimoji="1" lang="en-US" altLang="ja-JP" sz="1300">
            <a:latin typeface="ＭＳ Ｐゴシック"/>
          </a:endParaRPr>
        </a:p>
        <a:p>
          <a:r>
            <a:rPr kumimoji="1" lang="ja-JP" altLang="en-US" sz="1300">
              <a:latin typeface="ＭＳ Ｐゴシック"/>
            </a:rPr>
            <a:t>　ゴミ処理業務や消防業務を近隣市へ委託事業が大きな費用負担となっている。</a:t>
          </a:r>
          <a:endParaRPr kumimoji="1" lang="en-US" altLang="ja-JP" sz="1300">
            <a:latin typeface="ＭＳ Ｐゴシック"/>
          </a:endParaRPr>
        </a:p>
        <a:p>
          <a:r>
            <a:rPr kumimoji="1" lang="ja-JP" altLang="en-US" sz="1300">
              <a:latin typeface="ＭＳ Ｐゴシック"/>
            </a:rPr>
            <a:t>　義務的経費の削減に努める。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58420</xdr:rowOff>
    </xdr:from>
    <xdr:to>
      <xdr:col>24</xdr:col>
      <xdr:colOff>31750</xdr:colOff>
      <xdr:row>20</xdr:row>
      <xdr:rowOff>149860</xdr:rowOff>
    </xdr:to>
    <xdr:cxnSp macro="">
      <xdr:nvCxnSpPr>
        <xdr:cNvPr id="121" name="直線コネクタ 120"/>
        <xdr:cNvCxnSpPr/>
      </xdr:nvCxnSpPr>
      <xdr:spPr>
        <a:xfrm flipV="1">
          <a:off x="16510000" y="21158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121937</xdr:rowOff>
    </xdr:from>
    <xdr:ext cx="762000" cy="259045"/>
    <xdr:sp macro="" textlink="">
      <xdr:nvSpPr>
        <xdr:cNvPr id="122"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20</xdr:row>
      <xdr:rowOff>149860</xdr:rowOff>
    </xdr:from>
    <xdr:to>
      <xdr:col>24</xdr:col>
      <xdr:colOff>120650</xdr:colOff>
      <xdr:row>20</xdr:row>
      <xdr:rowOff>149860</xdr:rowOff>
    </xdr:to>
    <xdr:cxnSp macro="">
      <xdr:nvCxnSpPr>
        <xdr:cNvPr id="123" name="直線コネクタ 122"/>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144797</xdr:rowOff>
    </xdr:from>
    <xdr:ext cx="762000" cy="259045"/>
    <xdr:sp macro="" textlink="">
      <xdr:nvSpPr>
        <xdr:cNvPr id="124" name="物件費最大値テキスト"/>
        <xdr:cNvSpPr txBox="1"/>
      </xdr:nvSpPr>
      <xdr:spPr>
        <a:xfrm>
          <a:off x="16598900" y="185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12</xdr:row>
      <xdr:rowOff>58420</xdr:rowOff>
    </xdr:from>
    <xdr:to>
      <xdr:col>24</xdr:col>
      <xdr:colOff>120650</xdr:colOff>
      <xdr:row>12</xdr:row>
      <xdr:rowOff>58420</xdr:rowOff>
    </xdr:to>
    <xdr:cxnSp macro="">
      <xdr:nvCxnSpPr>
        <xdr:cNvPr id="125" name="直線コネクタ 124"/>
        <xdr:cNvCxnSpPr/>
      </xdr:nvCxnSpPr>
      <xdr:spPr>
        <a:xfrm>
          <a:off x="16421100" y="211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50800</xdr:rowOff>
    </xdr:from>
    <xdr:to>
      <xdr:col>24</xdr:col>
      <xdr:colOff>31750</xdr:colOff>
      <xdr:row>14</xdr:row>
      <xdr:rowOff>104140</xdr:rowOff>
    </xdr:to>
    <xdr:cxnSp macro="">
      <xdr:nvCxnSpPr>
        <xdr:cNvPr id="126" name="直線コネクタ 125"/>
        <xdr:cNvCxnSpPr/>
      </xdr:nvCxnSpPr>
      <xdr:spPr>
        <a:xfrm>
          <a:off x="15671800" y="24511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2557</xdr:rowOff>
    </xdr:from>
    <xdr:ext cx="762000" cy="259045"/>
    <xdr:sp macro="" textlink="">
      <xdr:nvSpPr>
        <xdr:cNvPr id="127" name="物件費平均値テキスト"/>
        <xdr:cNvSpPr txBox="1"/>
      </xdr:nvSpPr>
      <xdr:spPr>
        <a:xfrm>
          <a:off x="16598900" y="274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28" name="フローチャート :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50800</xdr:rowOff>
    </xdr:from>
    <xdr:to>
      <xdr:col>22</xdr:col>
      <xdr:colOff>565150</xdr:colOff>
      <xdr:row>14</xdr:row>
      <xdr:rowOff>165100</xdr:rowOff>
    </xdr:to>
    <xdr:cxnSp macro="">
      <xdr:nvCxnSpPr>
        <xdr:cNvPr id="129" name="直線コネクタ 128"/>
        <xdr:cNvCxnSpPr/>
      </xdr:nvCxnSpPr>
      <xdr:spPr>
        <a:xfrm flipV="1">
          <a:off x="14782800" y="2451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163830</xdr:rowOff>
    </xdr:from>
    <xdr:to>
      <xdr:col>22</xdr:col>
      <xdr:colOff>615950</xdr:colOff>
      <xdr:row>16</xdr:row>
      <xdr:rowOff>93980</xdr:rowOff>
    </xdr:to>
    <xdr:sp macro="" textlink="">
      <xdr:nvSpPr>
        <xdr:cNvPr id="130" name="フローチャート : 判断 129"/>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78757</xdr:rowOff>
    </xdr:from>
    <xdr:ext cx="736600" cy="259045"/>
    <xdr:sp macro="" textlink="">
      <xdr:nvSpPr>
        <xdr:cNvPr id="131" name="テキスト ボックス 130"/>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50800</xdr:rowOff>
    </xdr:from>
    <xdr:to>
      <xdr:col>21</xdr:col>
      <xdr:colOff>361950</xdr:colOff>
      <xdr:row>14</xdr:row>
      <xdr:rowOff>165100</xdr:rowOff>
    </xdr:to>
    <xdr:cxnSp macro="">
      <xdr:nvCxnSpPr>
        <xdr:cNvPr id="132" name="直線コネクタ 131"/>
        <xdr:cNvCxnSpPr/>
      </xdr:nvCxnSpPr>
      <xdr:spPr>
        <a:xfrm>
          <a:off x="13893800" y="2451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3" name="フローチャート : 判断 132"/>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55897</xdr:rowOff>
    </xdr:from>
    <xdr:ext cx="762000" cy="259045"/>
    <xdr:sp macro="" textlink="">
      <xdr:nvSpPr>
        <xdr:cNvPr id="134" name="テキスト ボックス 133"/>
        <xdr:cNvSpPr txBox="1"/>
      </xdr:nvSpPr>
      <xdr:spPr>
        <a:xfrm>
          <a:off x="14401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50800</xdr:rowOff>
    </xdr:from>
    <xdr:to>
      <xdr:col>20</xdr:col>
      <xdr:colOff>158750</xdr:colOff>
      <xdr:row>14</xdr:row>
      <xdr:rowOff>81280</xdr:rowOff>
    </xdr:to>
    <xdr:cxnSp macro="">
      <xdr:nvCxnSpPr>
        <xdr:cNvPr id="135" name="直線コネクタ 134"/>
        <xdr:cNvCxnSpPr/>
      </xdr:nvCxnSpPr>
      <xdr:spPr>
        <a:xfrm flipV="1">
          <a:off x="13004800" y="2451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102870</xdr:rowOff>
    </xdr:from>
    <xdr:to>
      <xdr:col>20</xdr:col>
      <xdr:colOff>209550</xdr:colOff>
      <xdr:row>16</xdr:row>
      <xdr:rowOff>33020</xdr:rowOff>
    </xdr:to>
    <xdr:sp macro="" textlink="">
      <xdr:nvSpPr>
        <xdr:cNvPr id="136" name="フローチャート : 判断 135"/>
        <xdr:cNvSpPr/>
      </xdr:nvSpPr>
      <xdr:spPr>
        <a:xfrm>
          <a:off x="13843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17797</xdr:rowOff>
    </xdr:from>
    <xdr:ext cx="762000" cy="259045"/>
    <xdr:sp macro="" textlink="">
      <xdr:nvSpPr>
        <xdr:cNvPr id="137" name="テキスト ボックス 136"/>
        <xdr:cNvSpPr txBox="1"/>
      </xdr:nvSpPr>
      <xdr:spPr>
        <a:xfrm>
          <a:off x="13512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102870</xdr:rowOff>
    </xdr:from>
    <xdr:to>
      <xdr:col>19</xdr:col>
      <xdr:colOff>6350</xdr:colOff>
      <xdr:row>16</xdr:row>
      <xdr:rowOff>33020</xdr:rowOff>
    </xdr:to>
    <xdr:sp macro="" textlink="">
      <xdr:nvSpPr>
        <xdr:cNvPr id="138" name="フローチャート : 判断 137"/>
        <xdr:cNvSpPr/>
      </xdr:nvSpPr>
      <xdr:spPr>
        <a:xfrm>
          <a:off x="12954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17797</xdr:rowOff>
    </xdr:from>
    <xdr:ext cx="762000" cy="259045"/>
    <xdr:sp macro="" textlink="">
      <xdr:nvSpPr>
        <xdr:cNvPr id="139" name="テキスト ボックス 138"/>
        <xdr:cNvSpPr txBox="1"/>
      </xdr:nvSpPr>
      <xdr:spPr>
        <a:xfrm>
          <a:off x="12623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53340</xdr:rowOff>
    </xdr:from>
    <xdr:to>
      <xdr:col>24</xdr:col>
      <xdr:colOff>82550</xdr:colOff>
      <xdr:row>14</xdr:row>
      <xdr:rowOff>154940</xdr:rowOff>
    </xdr:to>
    <xdr:sp macro="" textlink="">
      <xdr:nvSpPr>
        <xdr:cNvPr id="145" name="円/楕円 144"/>
        <xdr:cNvSpPr/>
      </xdr:nvSpPr>
      <xdr:spPr>
        <a:xfrm>
          <a:off x="164592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69867</xdr:rowOff>
    </xdr:from>
    <xdr:ext cx="762000" cy="259045"/>
    <xdr:sp macro="" textlink="">
      <xdr:nvSpPr>
        <xdr:cNvPr id="146" name="物件費該当値テキスト"/>
        <xdr:cNvSpPr txBox="1"/>
      </xdr:nvSpPr>
      <xdr:spPr>
        <a:xfrm>
          <a:off x="165989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0</xdr:rowOff>
    </xdr:from>
    <xdr:to>
      <xdr:col>22</xdr:col>
      <xdr:colOff>615950</xdr:colOff>
      <xdr:row>14</xdr:row>
      <xdr:rowOff>101600</xdr:rowOff>
    </xdr:to>
    <xdr:sp macro="" textlink="">
      <xdr:nvSpPr>
        <xdr:cNvPr id="147" name="円/楕円 146"/>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111777</xdr:rowOff>
    </xdr:from>
    <xdr:ext cx="736600" cy="259045"/>
    <xdr:sp macro="" textlink="">
      <xdr:nvSpPr>
        <xdr:cNvPr id="148" name="テキスト ボックス 147"/>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114300</xdr:rowOff>
    </xdr:from>
    <xdr:to>
      <xdr:col>21</xdr:col>
      <xdr:colOff>412750</xdr:colOff>
      <xdr:row>15</xdr:row>
      <xdr:rowOff>44450</xdr:rowOff>
    </xdr:to>
    <xdr:sp macro="" textlink="">
      <xdr:nvSpPr>
        <xdr:cNvPr id="149" name="円/楕円 148"/>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54627</xdr:rowOff>
    </xdr:from>
    <xdr:ext cx="762000" cy="259045"/>
    <xdr:sp macro="" textlink="">
      <xdr:nvSpPr>
        <xdr:cNvPr id="150" name="テキスト ボックス 149"/>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0</xdr:rowOff>
    </xdr:from>
    <xdr:to>
      <xdr:col>20</xdr:col>
      <xdr:colOff>209550</xdr:colOff>
      <xdr:row>14</xdr:row>
      <xdr:rowOff>101600</xdr:rowOff>
    </xdr:to>
    <xdr:sp macro="" textlink="">
      <xdr:nvSpPr>
        <xdr:cNvPr id="151" name="円/楕円 150"/>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111777</xdr:rowOff>
    </xdr:from>
    <xdr:ext cx="762000" cy="259045"/>
    <xdr:sp macro="" textlink="">
      <xdr:nvSpPr>
        <xdr:cNvPr id="152" name="テキスト ボックス 151"/>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30480</xdr:rowOff>
    </xdr:from>
    <xdr:to>
      <xdr:col>19</xdr:col>
      <xdr:colOff>6350</xdr:colOff>
      <xdr:row>14</xdr:row>
      <xdr:rowOff>132080</xdr:rowOff>
    </xdr:to>
    <xdr:sp macro="" textlink="">
      <xdr:nvSpPr>
        <xdr:cNvPr id="153" name="円/楕円 152"/>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142257</xdr:rowOff>
    </xdr:from>
    <xdr:ext cx="762000" cy="259045"/>
    <xdr:sp macro="" textlink="">
      <xdr:nvSpPr>
        <xdr:cNvPr id="154" name="テキスト ボックス 153"/>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扶助費に係る経常収支比率が類似他団体を下回っている。</a:t>
          </a:r>
          <a:endParaRPr kumimoji="1" lang="en-US" altLang="ja-JP" sz="1300">
            <a:latin typeface="ＭＳ Ｐゴシック"/>
          </a:endParaRPr>
        </a:p>
        <a:p>
          <a:r>
            <a:rPr kumimoji="1" lang="ja-JP" altLang="en-US" sz="1300">
              <a:latin typeface="ＭＳ Ｐゴシック"/>
            </a:rPr>
            <a:t>　生活保護世帯に係る費用負担の伸びが緩やかであることが挙げられる。</a:t>
          </a:r>
          <a:endParaRPr kumimoji="1" lang="en-US" altLang="ja-JP" sz="1300">
            <a:latin typeface="ＭＳ Ｐゴシック"/>
          </a:endParaRPr>
        </a:p>
        <a:p>
          <a:r>
            <a:rPr kumimoji="1" lang="ja-JP" altLang="en-US" sz="1300">
              <a:latin typeface="ＭＳ Ｐゴシック"/>
            </a:rPr>
            <a:t>　一方、少子高齢化対策など社会福祉や高齢者福祉に係る費用負担が膨らむことで、財政を圧迫することがないよう計画的かつ、効果的な取り組みを行う。</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50800</xdr:rowOff>
    </xdr:to>
    <xdr:cxnSp macro="">
      <xdr:nvCxnSpPr>
        <xdr:cNvPr id="181" name="直線コネクタ 180"/>
        <xdr:cNvCxnSpPr/>
      </xdr:nvCxnSpPr>
      <xdr:spPr>
        <a:xfrm flipV="1">
          <a:off x="4826000" y="91376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2"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3" name="直線コネクタ 182"/>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4"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5" name="直線コネクタ 184"/>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146050</xdr:rowOff>
    </xdr:from>
    <xdr:to>
      <xdr:col>7</xdr:col>
      <xdr:colOff>15875</xdr:colOff>
      <xdr:row>53</xdr:row>
      <xdr:rowOff>165100</xdr:rowOff>
    </xdr:to>
    <xdr:cxnSp macro="">
      <xdr:nvCxnSpPr>
        <xdr:cNvPr id="186" name="直線コネクタ 185"/>
        <xdr:cNvCxnSpPr/>
      </xdr:nvCxnSpPr>
      <xdr:spPr>
        <a:xfrm>
          <a:off x="3987800" y="9232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146050</xdr:rowOff>
    </xdr:from>
    <xdr:to>
      <xdr:col>5</xdr:col>
      <xdr:colOff>549275</xdr:colOff>
      <xdr:row>54</xdr:row>
      <xdr:rowOff>12700</xdr:rowOff>
    </xdr:to>
    <xdr:cxnSp macro="">
      <xdr:nvCxnSpPr>
        <xdr:cNvPr id="189" name="直線コネクタ 188"/>
        <xdr:cNvCxnSpPr/>
      </xdr:nvCxnSpPr>
      <xdr:spPr>
        <a:xfrm flipV="1">
          <a:off x="3098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0" name="フローチャート : 判断 189"/>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162577</xdr:rowOff>
    </xdr:from>
    <xdr:ext cx="736600" cy="259045"/>
    <xdr:sp macro="" textlink="">
      <xdr:nvSpPr>
        <xdr:cNvPr id="191" name="テキスト ボックス 190"/>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12700</xdr:rowOff>
    </xdr:to>
    <xdr:cxnSp macro="">
      <xdr:nvCxnSpPr>
        <xdr:cNvPr id="192" name="直線コネクタ 191"/>
        <xdr:cNvCxnSpPr/>
      </xdr:nvCxnSpPr>
      <xdr:spPr>
        <a:xfrm>
          <a:off x="2209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3" name="フローチャート : 判断 192"/>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4" name="テキスト ボックス 193"/>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54</xdr:row>
      <xdr:rowOff>12700</xdr:rowOff>
    </xdr:to>
    <xdr:cxnSp macro="">
      <xdr:nvCxnSpPr>
        <xdr:cNvPr id="195" name="直線コネクタ 194"/>
        <xdr:cNvCxnSpPr/>
      </xdr:nvCxnSpPr>
      <xdr:spPr>
        <a:xfrm>
          <a:off x="1320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19050</xdr:rowOff>
    </xdr:from>
    <xdr:to>
      <xdr:col>3</xdr:col>
      <xdr:colOff>193675</xdr:colOff>
      <xdr:row>55</xdr:row>
      <xdr:rowOff>120650</xdr:rowOff>
    </xdr:to>
    <xdr:sp macro="" textlink="">
      <xdr:nvSpPr>
        <xdr:cNvPr id="196" name="フローチャート : 判断 195"/>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197" name="テキスト ボックス 196"/>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9" name="テキスト ボックス 19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114300</xdr:rowOff>
    </xdr:from>
    <xdr:to>
      <xdr:col>7</xdr:col>
      <xdr:colOff>66675</xdr:colOff>
      <xdr:row>54</xdr:row>
      <xdr:rowOff>44450</xdr:rowOff>
    </xdr:to>
    <xdr:sp macro="" textlink="">
      <xdr:nvSpPr>
        <xdr:cNvPr id="205" name="円/楕円 204"/>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22877</xdr:rowOff>
    </xdr:from>
    <xdr:ext cx="762000" cy="259045"/>
    <xdr:sp macro="" textlink="">
      <xdr:nvSpPr>
        <xdr:cNvPr id="206" name="扶助費該当値テキスト"/>
        <xdr:cNvSpPr txBox="1"/>
      </xdr:nvSpPr>
      <xdr:spPr>
        <a:xfrm>
          <a:off x="4914900" y="910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95250</xdr:rowOff>
    </xdr:from>
    <xdr:to>
      <xdr:col>5</xdr:col>
      <xdr:colOff>600075</xdr:colOff>
      <xdr:row>54</xdr:row>
      <xdr:rowOff>25400</xdr:rowOff>
    </xdr:to>
    <xdr:sp macro="" textlink="">
      <xdr:nvSpPr>
        <xdr:cNvPr id="207" name="円/楕円 206"/>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35577</xdr:rowOff>
    </xdr:from>
    <xdr:ext cx="736600" cy="259045"/>
    <xdr:sp macro="" textlink="">
      <xdr:nvSpPr>
        <xdr:cNvPr id="208" name="テキスト ボックス 207"/>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09" name="円/楕円 208"/>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0" name="テキスト ボックス 209"/>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1" name="円/楕円 210"/>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2" name="テキスト ボックス 211"/>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13" name="円/楕円 212"/>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14" name="テキスト ボックス 213"/>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その他経費に係る経常収支比率が類似他団体平均と等しくなっている。</a:t>
          </a:r>
          <a:endParaRPr kumimoji="1" lang="en-US" altLang="ja-JP" sz="1300">
            <a:latin typeface="ＭＳ Ｐゴシック"/>
          </a:endParaRPr>
        </a:p>
        <a:p>
          <a:r>
            <a:rPr kumimoji="1" lang="ja-JP" altLang="en-US" sz="1300">
              <a:latin typeface="ＭＳ Ｐゴシック"/>
            </a:rPr>
            <a:t>　直営で行っている上水道施設や下水道施設に対する維持管理経費として、公営企業会計への繰出し金が必要となっている。</a:t>
          </a:r>
          <a:endParaRPr kumimoji="1" lang="en-US" altLang="ja-JP" sz="1300">
            <a:latin typeface="ＭＳ Ｐゴシック"/>
          </a:endParaRPr>
        </a:p>
        <a:p>
          <a:r>
            <a:rPr kumimoji="1" lang="ja-JP" altLang="en-US" sz="1300">
              <a:latin typeface="ＭＳ Ｐゴシック"/>
            </a:rPr>
            <a:t>　独立採算の原則に立ち返った利用料金の見直しなど財政健全化に努めていく。</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18415</xdr:rowOff>
    </xdr:from>
    <xdr:to>
      <xdr:col>24</xdr:col>
      <xdr:colOff>31750</xdr:colOff>
      <xdr:row>61</xdr:row>
      <xdr:rowOff>75565</xdr:rowOff>
    </xdr:to>
    <xdr:cxnSp macro="">
      <xdr:nvCxnSpPr>
        <xdr:cNvPr id="237" name="直線コネクタ 236"/>
        <xdr:cNvCxnSpPr/>
      </xdr:nvCxnSpPr>
      <xdr:spPr>
        <a:xfrm flipV="1">
          <a:off x="16510000" y="92767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47642</xdr:rowOff>
    </xdr:from>
    <xdr:ext cx="762000" cy="259045"/>
    <xdr:sp macro="" textlink="">
      <xdr:nvSpPr>
        <xdr:cNvPr id="238" name="その他最小値テキスト"/>
        <xdr:cNvSpPr txBox="1"/>
      </xdr:nvSpPr>
      <xdr:spPr>
        <a:xfrm>
          <a:off x="16598900" y="1050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a:t>
          </a:r>
          <a:endParaRPr kumimoji="1" lang="ja-JP" altLang="en-US" sz="1000" b="1">
            <a:latin typeface="ＭＳ Ｐゴシック"/>
          </a:endParaRPr>
        </a:p>
      </xdr:txBody>
    </xdr:sp>
    <xdr:clientData/>
  </xdr:oneCellAnchor>
  <xdr:twoCellAnchor>
    <xdr:from>
      <xdr:col>23</xdr:col>
      <xdr:colOff>628650</xdr:colOff>
      <xdr:row>61</xdr:row>
      <xdr:rowOff>75565</xdr:rowOff>
    </xdr:from>
    <xdr:to>
      <xdr:col>24</xdr:col>
      <xdr:colOff>120650</xdr:colOff>
      <xdr:row>61</xdr:row>
      <xdr:rowOff>75565</xdr:rowOff>
    </xdr:to>
    <xdr:cxnSp macro="">
      <xdr:nvCxnSpPr>
        <xdr:cNvPr id="239" name="直線コネクタ 238"/>
        <xdr:cNvCxnSpPr/>
      </xdr:nvCxnSpPr>
      <xdr:spPr>
        <a:xfrm>
          <a:off x="16421100" y="10534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104792</xdr:rowOff>
    </xdr:from>
    <xdr:ext cx="762000" cy="259045"/>
    <xdr:sp macro="" textlink="">
      <xdr:nvSpPr>
        <xdr:cNvPr id="240" name="その他最大値テキスト"/>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628650</xdr:colOff>
      <xdr:row>54</xdr:row>
      <xdr:rowOff>18415</xdr:rowOff>
    </xdr:from>
    <xdr:to>
      <xdr:col>24</xdr:col>
      <xdr:colOff>120650</xdr:colOff>
      <xdr:row>54</xdr:row>
      <xdr:rowOff>18415</xdr:rowOff>
    </xdr:to>
    <xdr:cxnSp macro="">
      <xdr:nvCxnSpPr>
        <xdr:cNvPr id="241" name="直線コネクタ 240"/>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98425</xdr:rowOff>
    </xdr:from>
    <xdr:to>
      <xdr:col>24</xdr:col>
      <xdr:colOff>31750</xdr:colOff>
      <xdr:row>57</xdr:row>
      <xdr:rowOff>138430</xdr:rowOff>
    </xdr:to>
    <xdr:cxnSp macro="">
      <xdr:nvCxnSpPr>
        <xdr:cNvPr id="242" name="直線コネクタ 241"/>
        <xdr:cNvCxnSpPr/>
      </xdr:nvCxnSpPr>
      <xdr:spPr>
        <a:xfrm flipV="1">
          <a:off x="15671800" y="98710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31132</xdr:rowOff>
    </xdr:from>
    <xdr:ext cx="762000" cy="259045"/>
    <xdr:sp macro="" textlink="">
      <xdr:nvSpPr>
        <xdr:cNvPr id="243" name="その他平均値テキスト"/>
        <xdr:cNvSpPr txBox="1"/>
      </xdr:nvSpPr>
      <xdr:spPr>
        <a:xfrm>
          <a:off x="16598900" y="9803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59055</xdr:rowOff>
    </xdr:from>
    <xdr:to>
      <xdr:col>24</xdr:col>
      <xdr:colOff>82550</xdr:colOff>
      <xdr:row>57</xdr:row>
      <xdr:rowOff>160655</xdr:rowOff>
    </xdr:to>
    <xdr:sp macro="" textlink="">
      <xdr:nvSpPr>
        <xdr:cNvPr id="244" name="フローチャート : 判断 243"/>
        <xdr:cNvSpPr/>
      </xdr:nvSpPr>
      <xdr:spPr>
        <a:xfrm>
          <a:off x="164592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138430</xdr:rowOff>
    </xdr:from>
    <xdr:to>
      <xdr:col>22</xdr:col>
      <xdr:colOff>565150</xdr:colOff>
      <xdr:row>59</xdr:row>
      <xdr:rowOff>35560</xdr:rowOff>
    </xdr:to>
    <xdr:cxnSp macro="">
      <xdr:nvCxnSpPr>
        <xdr:cNvPr id="245" name="直線コネクタ 244"/>
        <xdr:cNvCxnSpPr/>
      </xdr:nvCxnSpPr>
      <xdr:spPr>
        <a:xfrm flipV="1">
          <a:off x="14782800" y="9911080"/>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6" name="フローチャート : 判断 245"/>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170832</xdr:rowOff>
    </xdr:from>
    <xdr:ext cx="736600" cy="259045"/>
    <xdr:sp macro="" textlink="">
      <xdr:nvSpPr>
        <xdr:cNvPr id="247" name="テキスト ボックス 246"/>
        <xdr:cNvSpPr txBox="1"/>
      </xdr:nvSpPr>
      <xdr:spPr>
        <a:xfrm>
          <a:off x="15290800" y="96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35560</xdr:rowOff>
    </xdr:from>
    <xdr:to>
      <xdr:col>21</xdr:col>
      <xdr:colOff>361950</xdr:colOff>
      <xdr:row>60</xdr:row>
      <xdr:rowOff>64135</xdr:rowOff>
    </xdr:to>
    <xdr:cxnSp macro="">
      <xdr:nvCxnSpPr>
        <xdr:cNvPr id="248" name="直線コネクタ 247"/>
        <xdr:cNvCxnSpPr/>
      </xdr:nvCxnSpPr>
      <xdr:spPr>
        <a:xfrm flipV="1">
          <a:off x="13893800" y="1015111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41910</xdr:rowOff>
    </xdr:from>
    <xdr:to>
      <xdr:col>21</xdr:col>
      <xdr:colOff>412750</xdr:colOff>
      <xdr:row>57</xdr:row>
      <xdr:rowOff>143510</xdr:rowOff>
    </xdr:to>
    <xdr:sp macro="" textlink="">
      <xdr:nvSpPr>
        <xdr:cNvPr id="249" name="フローチャート : 判断 248"/>
        <xdr:cNvSpPr/>
      </xdr:nvSpPr>
      <xdr:spPr>
        <a:xfrm>
          <a:off x="14732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153687</xdr:rowOff>
    </xdr:from>
    <xdr:ext cx="762000" cy="259045"/>
    <xdr:sp macro="" textlink="">
      <xdr:nvSpPr>
        <xdr:cNvPr id="250" name="テキスト ボックス 249"/>
        <xdr:cNvSpPr txBox="1"/>
      </xdr:nvSpPr>
      <xdr:spPr>
        <a:xfrm>
          <a:off x="14401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52705</xdr:rowOff>
    </xdr:from>
    <xdr:to>
      <xdr:col>20</xdr:col>
      <xdr:colOff>158750</xdr:colOff>
      <xdr:row>60</xdr:row>
      <xdr:rowOff>64135</xdr:rowOff>
    </xdr:to>
    <xdr:cxnSp macro="">
      <xdr:nvCxnSpPr>
        <xdr:cNvPr id="251" name="直線コネクタ 250"/>
        <xdr:cNvCxnSpPr/>
      </xdr:nvCxnSpPr>
      <xdr:spPr>
        <a:xfrm>
          <a:off x="13004800" y="9996805"/>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161925</xdr:rowOff>
    </xdr:from>
    <xdr:to>
      <xdr:col>20</xdr:col>
      <xdr:colOff>209550</xdr:colOff>
      <xdr:row>57</xdr:row>
      <xdr:rowOff>92075</xdr:rowOff>
    </xdr:to>
    <xdr:sp macro="" textlink="">
      <xdr:nvSpPr>
        <xdr:cNvPr id="252" name="フローチャート : 判断 251"/>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102252</xdr:rowOff>
    </xdr:from>
    <xdr:ext cx="762000" cy="259045"/>
    <xdr:sp macro="" textlink="">
      <xdr:nvSpPr>
        <xdr:cNvPr id="253" name="テキスト ボックス 252"/>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150495</xdr:rowOff>
    </xdr:from>
    <xdr:to>
      <xdr:col>19</xdr:col>
      <xdr:colOff>6350</xdr:colOff>
      <xdr:row>57</xdr:row>
      <xdr:rowOff>80645</xdr:rowOff>
    </xdr:to>
    <xdr:sp macro="" textlink="">
      <xdr:nvSpPr>
        <xdr:cNvPr id="254" name="フローチャート : 判断 253"/>
        <xdr:cNvSpPr/>
      </xdr:nvSpPr>
      <xdr:spPr>
        <a:xfrm>
          <a:off x="12954000" y="975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90822</xdr:rowOff>
    </xdr:from>
    <xdr:ext cx="762000" cy="259045"/>
    <xdr:sp macro="" textlink="">
      <xdr:nvSpPr>
        <xdr:cNvPr id="255" name="テキスト ボックス 254"/>
        <xdr:cNvSpPr txBox="1"/>
      </xdr:nvSpPr>
      <xdr:spPr>
        <a:xfrm>
          <a:off x="12623800" y="952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47625</xdr:rowOff>
    </xdr:from>
    <xdr:to>
      <xdr:col>24</xdr:col>
      <xdr:colOff>82550</xdr:colOff>
      <xdr:row>57</xdr:row>
      <xdr:rowOff>149225</xdr:rowOff>
    </xdr:to>
    <xdr:sp macro="" textlink="">
      <xdr:nvSpPr>
        <xdr:cNvPr id="261" name="円/楕円 260"/>
        <xdr:cNvSpPr/>
      </xdr:nvSpPr>
      <xdr:spPr>
        <a:xfrm>
          <a:off x="164592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64152</xdr:rowOff>
    </xdr:from>
    <xdr:ext cx="762000" cy="259045"/>
    <xdr:sp macro="" textlink="">
      <xdr:nvSpPr>
        <xdr:cNvPr id="262" name="その他該当値テキスト"/>
        <xdr:cNvSpPr txBox="1"/>
      </xdr:nvSpPr>
      <xdr:spPr>
        <a:xfrm>
          <a:off x="16598900" y="966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87630</xdr:rowOff>
    </xdr:from>
    <xdr:to>
      <xdr:col>22</xdr:col>
      <xdr:colOff>615950</xdr:colOff>
      <xdr:row>58</xdr:row>
      <xdr:rowOff>17780</xdr:rowOff>
    </xdr:to>
    <xdr:sp macro="" textlink="">
      <xdr:nvSpPr>
        <xdr:cNvPr id="263" name="円/楕円 262"/>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2557</xdr:rowOff>
    </xdr:from>
    <xdr:ext cx="736600" cy="259045"/>
    <xdr:sp macro="" textlink="">
      <xdr:nvSpPr>
        <xdr:cNvPr id="264" name="テキスト ボックス 263"/>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156210</xdr:rowOff>
    </xdr:from>
    <xdr:to>
      <xdr:col>21</xdr:col>
      <xdr:colOff>412750</xdr:colOff>
      <xdr:row>59</xdr:row>
      <xdr:rowOff>86360</xdr:rowOff>
    </xdr:to>
    <xdr:sp macro="" textlink="">
      <xdr:nvSpPr>
        <xdr:cNvPr id="265" name="円/楕円 264"/>
        <xdr:cNvSpPr/>
      </xdr:nvSpPr>
      <xdr:spPr>
        <a:xfrm>
          <a:off x="14732000" y="1010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71137</xdr:rowOff>
    </xdr:from>
    <xdr:ext cx="762000" cy="259045"/>
    <xdr:sp macro="" textlink="">
      <xdr:nvSpPr>
        <xdr:cNvPr id="266" name="テキスト ボックス 265"/>
        <xdr:cNvSpPr txBox="1"/>
      </xdr:nvSpPr>
      <xdr:spPr>
        <a:xfrm>
          <a:off x="14401800" y="1018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13335</xdr:rowOff>
    </xdr:from>
    <xdr:to>
      <xdr:col>20</xdr:col>
      <xdr:colOff>209550</xdr:colOff>
      <xdr:row>60</xdr:row>
      <xdr:rowOff>114935</xdr:rowOff>
    </xdr:to>
    <xdr:sp macro="" textlink="">
      <xdr:nvSpPr>
        <xdr:cNvPr id="267" name="円/楕円 266"/>
        <xdr:cNvSpPr/>
      </xdr:nvSpPr>
      <xdr:spPr>
        <a:xfrm>
          <a:off x="13843000" y="1030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99712</xdr:rowOff>
    </xdr:from>
    <xdr:ext cx="762000" cy="259045"/>
    <xdr:sp macro="" textlink="">
      <xdr:nvSpPr>
        <xdr:cNvPr id="268" name="テキスト ボックス 267"/>
        <xdr:cNvSpPr txBox="1"/>
      </xdr:nvSpPr>
      <xdr:spPr>
        <a:xfrm>
          <a:off x="13512800" y="10386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1905</xdr:rowOff>
    </xdr:from>
    <xdr:to>
      <xdr:col>19</xdr:col>
      <xdr:colOff>6350</xdr:colOff>
      <xdr:row>58</xdr:row>
      <xdr:rowOff>103505</xdr:rowOff>
    </xdr:to>
    <xdr:sp macro="" textlink="">
      <xdr:nvSpPr>
        <xdr:cNvPr id="269" name="円/楕円 268"/>
        <xdr:cNvSpPr/>
      </xdr:nvSpPr>
      <xdr:spPr>
        <a:xfrm>
          <a:off x="129540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88282</xdr:rowOff>
    </xdr:from>
    <xdr:ext cx="762000" cy="259045"/>
    <xdr:sp macro="" textlink="">
      <xdr:nvSpPr>
        <xdr:cNvPr id="270" name="テキスト ボックス 269"/>
        <xdr:cNvSpPr txBox="1"/>
      </xdr:nvSpPr>
      <xdr:spPr>
        <a:xfrm>
          <a:off x="12623800" y="1003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補助費に係る経常収支比率が類似他団体平均を下回っている。</a:t>
          </a:r>
          <a:endParaRPr kumimoji="1" lang="en-US" altLang="ja-JP" sz="1300">
            <a:latin typeface="ＭＳ Ｐゴシック"/>
          </a:endParaRPr>
        </a:p>
        <a:p>
          <a:r>
            <a:rPr kumimoji="1" lang="ja-JP" altLang="en-US" sz="1300">
              <a:latin typeface="ＭＳ Ｐゴシック"/>
            </a:rPr>
            <a:t>　要因としては、集中改革プランを推進し事業内容の見直しを実施したことによる。今後は、補助金交付規則の見直しを実施し、費用対効果の高い事業を進めていく。</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41</xdr:row>
      <xdr:rowOff>143002</xdr:rowOff>
    </xdr:to>
    <xdr:cxnSp macro="">
      <xdr:nvCxnSpPr>
        <xdr:cNvPr id="295" name="直線コネクタ 294"/>
        <xdr:cNvCxnSpPr/>
      </xdr:nvCxnSpPr>
      <xdr:spPr>
        <a:xfrm flipV="1">
          <a:off x="16510000" y="583285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115079</xdr:rowOff>
    </xdr:from>
    <xdr:ext cx="762000" cy="259045"/>
    <xdr:sp macro="" textlink="">
      <xdr:nvSpPr>
        <xdr:cNvPr id="296" name="補助費等最小値テキスト"/>
        <xdr:cNvSpPr txBox="1"/>
      </xdr:nvSpPr>
      <xdr:spPr>
        <a:xfrm>
          <a:off x="16598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628650</xdr:colOff>
      <xdr:row>41</xdr:row>
      <xdr:rowOff>143002</xdr:rowOff>
    </xdr:from>
    <xdr:to>
      <xdr:col>24</xdr:col>
      <xdr:colOff>120650</xdr:colOff>
      <xdr:row>41</xdr:row>
      <xdr:rowOff>143002</xdr:rowOff>
    </xdr:to>
    <xdr:cxnSp macro="">
      <xdr:nvCxnSpPr>
        <xdr:cNvPr id="297" name="直線コネクタ 296"/>
        <xdr:cNvCxnSpPr/>
      </xdr:nvCxnSpPr>
      <xdr:spPr>
        <a:xfrm>
          <a:off x="16421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298"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299" name="直線コネクタ 298"/>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46990</xdr:rowOff>
    </xdr:from>
    <xdr:to>
      <xdr:col>24</xdr:col>
      <xdr:colOff>31750</xdr:colOff>
      <xdr:row>35</xdr:row>
      <xdr:rowOff>65278</xdr:rowOff>
    </xdr:to>
    <xdr:cxnSp macro="">
      <xdr:nvCxnSpPr>
        <xdr:cNvPr id="300" name="直線コネクタ 299"/>
        <xdr:cNvCxnSpPr/>
      </xdr:nvCxnSpPr>
      <xdr:spPr>
        <a:xfrm flipV="1">
          <a:off x="15671800" y="60477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1"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2" name="フローチャート : 判断 301"/>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65278</xdr:rowOff>
    </xdr:from>
    <xdr:to>
      <xdr:col>22</xdr:col>
      <xdr:colOff>565150</xdr:colOff>
      <xdr:row>35</xdr:row>
      <xdr:rowOff>124714</xdr:rowOff>
    </xdr:to>
    <xdr:cxnSp macro="">
      <xdr:nvCxnSpPr>
        <xdr:cNvPr id="303" name="直線コネクタ 302"/>
        <xdr:cNvCxnSpPr/>
      </xdr:nvCxnSpPr>
      <xdr:spPr>
        <a:xfrm flipV="1">
          <a:off x="14782800" y="60660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53340</xdr:rowOff>
    </xdr:from>
    <xdr:to>
      <xdr:col>22</xdr:col>
      <xdr:colOff>615950</xdr:colOff>
      <xdr:row>36</xdr:row>
      <xdr:rowOff>154940</xdr:rowOff>
    </xdr:to>
    <xdr:sp macro="" textlink="">
      <xdr:nvSpPr>
        <xdr:cNvPr id="304" name="フローチャート : 判断 303"/>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139717</xdr:rowOff>
    </xdr:from>
    <xdr:ext cx="736600" cy="259045"/>
    <xdr:sp macro="" textlink="">
      <xdr:nvSpPr>
        <xdr:cNvPr id="305" name="テキスト ボックス 304"/>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110998</xdr:rowOff>
    </xdr:from>
    <xdr:to>
      <xdr:col>21</xdr:col>
      <xdr:colOff>361950</xdr:colOff>
      <xdr:row>35</xdr:row>
      <xdr:rowOff>124714</xdr:rowOff>
    </xdr:to>
    <xdr:cxnSp macro="">
      <xdr:nvCxnSpPr>
        <xdr:cNvPr id="306" name="直線コネクタ 305"/>
        <xdr:cNvCxnSpPr/>
      </xdr:nvCxnSpPr>
      <xdr:spPr>
        <a:xfrm>
          <a:off x="13893800" y="61117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67056</xdr:rowOff>
    </xdr:from>
    <xdr:to>
      <xdr:col>21</xdr:col>
      <xdr:colOff>412750</xdr:colOff>
      <xdr:row>36</xdr:row>
      <xdr:rowOff>168656</xdr:rowOff>
    </xdr:to>
    <xdr:sp macro="" textlink="">
      <xdr:nvSpPr>
        <xdr:cNvPr id="307" name="フローチャート : 判断 306"/>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153433</xdr:rowOff>
    </xdr:from>
    <xdr:ext cx="762000" cy="259045"/>
    <xdr:sp macro="" textlink="">
      <xdr:nvSpPr>
        <xdr:cNvPr id="308" name="テキスト ボックス 307"/>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92710</xdr:rowOff>
    </xdr:from>
    <xdr:to>
      <xdr:col>20</xdr:col>
      <xdr:colOff>158750</xdr:colOff>
      <xdr:row>35</xdr:row>
      <xdr:rowOff>110998</xdr:rowOff>
    </xdr:to>
    <xdr:cxnSp macro="">
      <xdr:nvCxnSpPr>
        <xdr:cNvPr id="309" name="直線コネクタ 308"/>
        <xdr:cNvCxnSpPr/>
      </xdr:nvCxnSpPr>
      <xdr:spPr>
        <a:xfrm>
          <a:off x="13004800" y="60934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25908</xdr:rowOff>
    </xdr:from>
    <xdr:to>
      <xdr:col>20</xdr:col>
      <xdr:colOff>209550</xdr:colOff>
      <xdr:row>36</xdr:row>
      <xdr:rowOff>127508</xdr:rowOff>
    </xdr:to>
    <xdr:sp macro="" textlink="">
      <xdr:nvSpPr>
        <xdr:cNvPr id="310" name="フローチャート : 判断 309"/>
        <xdr:cNvSpPr/>
      </xdr:nvSpPr>
      <xdr:spPr>
        <a:xfrm>
          <a:off x="13843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112285</xdr:rowOff>
    </xdr:from>
    <xdr:ext cx="762000" cy="259045"/>
    <xdr:sp macro="" textlink="">
      <xdr:nvSpPr>
        <xdr:cNvPr id="311" name="テキスト ボックス 310"/>
        <xdr:cNvSpPr txBox="1"/>
      </xdr:nvSpPr>
      <xdr:spPr>
        <a:xfrm>
          <a:off x="13512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57912</xdr:rowOff>
    </xdr:from>
    <xdr:to>
      <xdr:col>19</xdr:col>
      <xdr:colOff>6350</xdr:colOff>
      <xdr:row>36</xdr:row>
      <xdr:rowOff>159512</xdr:rowOff>
    </xdr:to>
    <xdr:sp macro="" textlink="">
      <xdr:nvSpPr>
        <xdr:cNvPr id="312" name="フローチャート :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144289</xdr:rowOff>
    </xdr:from>
    <xdr:ext cx="762000" cy="259045"/>
    <xdr:sp macro="" textlink="">
      <xdr:nvSpPr>
        <xdr:cNvPr id="313" name="テキスト ボックス 312"/>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167640</xdr:rowOff>
    </xdr:from>
    <xdr:to>
      <xdr:col>24</xdr:col>
      <xdr:colOff>82550</xdr:colOff>
      <xdr:row>35</xdr:row>
      <xdr:rowOff>97790</xdr:rowOff>
    </xdr:to>
    <xdr:sp macro="" textlink="">
      <xdr:nvSpPr>
        <xdr:cNvPr id="319" name="円/楕円 318"/>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12717</xdr:rowOff>
    </xdr:from>
    <xdr:ext cx="762000" cy="259045"/>
    <xdr:sp macro="" textlink="">
      <xdr:nvSpPr>
        <xdr:cNvPr id="320" name="補助費等該当値テキスト"/>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14478</xdr:rowOff>
    </xdr:from>
    <xdr:to>
      <xdr:col>22</xdr:col>
      <xdr:colOff>615950</xdr:colOff>
      <xdr:row>35</xdr:row>
      <xdr:rowOff>116078</xdr:rowOff>
    </xdr:to>
    <xdr:sp macro="" textlink="">
      <xdr:nvSpPr>
        <xdr:cNvPr id="321" name="円/楕円 320"/>
        <xdr:cNvSpPr/>
      </xdr:nvSpPr>
      <xdr:spPr>
        <a:xfrm>
          <a:off x="15621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126255</xdr:rowOff>
    </xdr:from>
    <xdr:ext cx="736600" cy="259045"/>
    <xdr:sp macro="" textlink="">
      <xdr:nvSpPr>
        <xdr:cNvPr id="322" name="テキスト ボックス 321"/>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73914</xdr:rowOff>
    </xdr:from>
    <xdr:to>
      <xdr:col>21</xdr:col>
      <xdr:colOff>412750</xdr:colOff>
      <xdr:row>36</xdr:row>
      <xdr:rowOff>4064</xdr:rowOff>
    </xdr:to>
    <xdr:sp macro="" textlink="">
      <xdr:nvSpPr>
        <xdr:cNvPr id="323" name="円/楕円 322"/>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14241</xdr:rowOff>
    </xdr:from>
    <xdr:ext cx="762000" cy="259045"/>
    <xdr:sp macro="" textlink="">
      <xdr:nvSpPr>
        <xdr:cNvPr id="324" name="テキスト ボックス 323"/>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60198</xdr:rowOff>
    </xdr:from>
    <xdr:to>
      <xdr:col>20</xdr:col>
      <xdr:colOff>209550</xdr:colOff>
      <xdr:row>35</xdr:row>
      <xdr:rowOff>161798</xdr:rowOff>
    </xdr:to>
    <xdr:sp macro="" textlink="">
      <xdr:nvSpPr>
        <xdr:cNvPr id="325" name="円/楕円 324"/>
        <xdr:cNvSpPr/>
      </xdr:nvSpPr>
      <xdr:spPr>
        <a:xfrm>
          <a:off x="13843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525</xdr:rowOff>
    </xdr:from>
    <xdr:ext cx="762000" cy="259045"/>
    <xdr:sp macro="" textlink="">
      <xdr:nvSpPr>
        <xdr:cNvPr id="326" name="テキスト ボックス 325"/>
        <xdr:cNvSpPr txBox="1"/>
      </xdr:nvSpPr>
      <xdr:spPr>
        <a:xfrm>
          <a:off x="13512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27" name="円/楕円 326"/>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153687</xdr:rowOff>
    </xdr:from>
    <xdr:ext cx="762000" cy="259045"/>
    <xdr:sp macro="" textlink="">
      <xdr:nvSpPr>
        <xdr:cNvPr id="328" name="テキスト ボックス 327"/>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公債費に係る経常収支比率が類似他団体を下回っている。</a:t>
          </a:r>
          <a:endParaRPr kumimoji="1" lang="en-US" altLang="ja-JP" sz="1300">
            <a:latin typeface="ＭＳ Ｐゴシック"/>
          </a:endParaRPr>
        </a:p>
        <a:p>
          <a:r>
            <a:rPr kumimoji="1" lang="ja-JP" altLang="en-US" sz="1300">
              <a:latin typeface="ＭＳ Ｐゴシック"/>
            </a:rPr>
            <a:t>　財政計画に基づき地方債発行の抑制に務めているが、平成</a:t>
          </a:r>
          <a:r>
            <a:rPr kumimoji="1" lang="en-US" altLang="ja-JP" sz="1300">
              <a:latin typeface="ＭＳ Ｐゴシック"/>
            </a:rPr>
            <a:t>20</a:t>
          </a:r>
          <a:r>
            <a:rPr kumimoji="1" lang="ja-JP" altLang="en-US" sz="1300">
              <a:latin typeface="ＭＳ Ｐゴシック"/>
            </a:rPr>
            <a:t>年どより小学校校舎など公共施設の耐震化工事。また、地域防災に係る事業等により公債費が増加しており、平成</a:t>
          </a:r>
          <a:r>
            <a:rPr kumimoji="1" lang="en-US" altLang="ja-JP" sz="1300">
              <a:latin typeface="ＭＳ Ｐゴシック"/>
            </a:rPr>
            <a:t>33</a:t>
          </a:r>
          <a:r>
            <a:rPr kumimoji="1" lang="ja-JP" altLang="en-US" sz="1300">
              <a:latin typeface="ＭＳ Ｐゴシック"/>
            </a:rPr>
            <a:t>年に公債費のピークを迎える見込みである。</a:t>
          </a: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35560</xdr:rowOff>
    </xdr:from>
    <xdr:to>
      <xdr:col>7</xdr:col>
      <xdr:colOff>15875</xdr:colOff>
      <xdr:row>81</xdr:row>
      <xdr:rowOff>161289</xdr:rowOff>
    </xdr:to>
    <xdr:cxnSp macro="">
      <xdr:nvCxnSpPr>
        <xdr:cNvPr id="355" name="直線コネクタ 354"/>
        <xdr:cNvCxnSpPr/>
      </xdr:nvCxnSpPr>
      <xdr:spPr>
        <a:xfrm flipV="1">
          <a:off x="4826000" y="12551410"/>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6"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7" name="直線コネクタ 356"/>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121937</xdr:rowOff>
    </xdr:from>
    <xdr:ext cx="762000" cy="259045"/>
    <xdr:sp macro="" textlink="">
      <xdr:nvSpPr>
        <xdr:cNvPr id="358" name="公債費最大値テキスト"/>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35560</xdr:rowOff>
    </xdr:from>
    <xdr:to>
      <xdr:col>7</xdr:col>
      <xdr:colOff>104775</xdr:colOff>
      <xdr:row>73</xdr:row>
      <xdr:rowOff>35560</xdr:rowOff>
    </xdr:to>
    <xdr:cxnSp macro="">
      <xdr:nvCxnSpPr>
        <xdr:cNvPr id="359" name="直線コネクタ 358"/>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8889</xdr:rowOff>
    </xdr:from>
    <xdr:to>
      <xdr:col>7</xdr:col>
      <xdr:colOff>15875</xdr:colOff>
      <xdr:row>76</xdr:row>
      <xdr:rowOff>81280</xdr:rowOff>
    </xdr:to>
    <xdr:cxnSp macro="">
      <xdr:nvCxnSpPr>
        <xdr:cNvPr id="360" name="直線コネクタ 359"/>
        <xdr:cNvCxnSpPr/>
      </xdr:nvCxnSpPr>
      <xdr:spPr>
        <a:xfrm>
          <a:off x="3987800" y="13039089"/>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74947</xdr:rowOff>
    </xdr:from>
    <xdr:ext cx="762000" cy="259045"/>
    <xdr:sp macro="" textlink="">
      <xdr:nvSpPr>
        <xdr:cNvPr id="361" name="公債費平均値テキスト"/>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62" name="フローチャート : 判断 361"/>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8889</xdr:rowOff>
    </xdr:from>
    <xdr:to>
      <xdr:col>5</xdr:col>
      <xdr:colOff>549275</xdr:colOff>
      <xdr:row>76</xdr:row>
      <xdr:rowOff>69850</xdr:rowOff>
    </xdr:to>
    <xdr:cxnSp macro="">
      <xdr:nvCxnSpPr>
        <xdr:cNvPr id="363" name="直線コネクタ 362"/>
        <xdr:cNvCxnSpPr/>
      </xdr:nvCxnSpPr>
      <xdr:spPr>
        <a:xfrm flipV="1">
          <a:off x="3098800" y="130390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129539</xdr:rowOff>
    </xdr:from>
    <xdr:to>
      <xdr:col>5</xdr:col>
      <xdr:colOff>600075</xdr:colOff>
      <xdr:row>77</xdr:row>
      <xdr:rowOff>59689</xdr:rowOff>
    </xdr:to>
    <xdr:sp macro="" textlink="">
      <xdr:nvSpPr>
        <xdr:cNvPr id="364" name="フローチャート : 判断 363"/>
        <xdr:cNvSpPr/>
      </xdr:nvSpPr>
      <xdr:spPr>
        <a:xfrm>
          <a:off x="3937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44466</xdr:rowOff>
    </xdr:from>
    <xdr:ext cx="736600" cy="259045"/>
    <xdr:sp macro="" textlink="">
      <xdr:nvSpPr>
        <xdr:cNvPr id="365" name="テキスト ボックス 364"/>
        <xdr:cNvSpPr txBox="1"/>
      </xdr:nvSpPr>
      <xdr:spPr>
        <a:xfrm>
          <a:off x="3606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69850</xdr:rowOff>
    </xdr:from>
    <xdr:to>
      <xdr:col>4</xdr:col>
      <xdr:colOff>346075</xdr:colOff>
      <xdr:row>76</xdr:row>
      <xdr:rowOff>107950</xdr:rowOff>
    </xdr:to>
    <xdr:cxnSp macro="">
      <xdr:nvCxnSpPr>
        <xdr:cNvPr id="366" name="直線コネクタ 365"/>
        <xdr:cNvCxnSpPr/>
      </xdr:nvCxnSpPr>
      <xdr:spPr>
        <a:xfrm flipV="1">
          <a:off x="2209800" y="13100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7" name="フローチャート : 判断 36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8" name="テキスト ボックス 367"/>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107950</xdr:rowOff>
    </xdr:from>
    <xdr:to>
      <xdr:col>3</xdr:col>
      <xdr:colOff>142875</xdr:colOff>
      <xdr:row>78</xdr:row>
      <xdr:rowOff>96520</xdr:rowOff>
    </xdr:to>
    <xdr:cxnSp macro="">
      <xdr:nvCxnSpPr>
        <xdr:cNvPr id="369" name="直線コネクタ 368"/>
        <xdr:cNvCxnSpPr/>
      </xdr:nvCxnSpPr>
      <xdr:spPr>
        <a:xfrm flipV="1">
          <a:off x="1320800" y="13138150"/>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70" name="フローチャート : 判断 369"/>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2557</xdr:rowOff>
    </xdr:from>
    <xdr:ext cx="762000" cy="259045"/>
    <xdr:sp macro="" textlink="">
      <xdr:nvSpPr>
        <xdr:cNvPr id="371" name="テキスト ボックス 370"/>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137161</xdr:rowOff>
    </xdr:from>
    <xdr:to>
      <xdr:col>1</xdr:col>
      <xdr:colOff>676275</xdr:colOff>
      <xdr:row>78</xdr:row>
      <xdr:rowOff>67311</xdr:rowOff>
    </xdr:to>
    <xdr:sp macro="" textlink="">
      <xdr:nvSpPr>
        <xdr:cNvPr id="372" name="フローチャート : 判断 371"/>
        <xdr:cNvSpPr/>
      </xdr:nvSpPr>
      <xdr:spPr>
        <a:xfrm>
          <a:off x="1270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77488</xdr:rowOff>
    </xdr:from>
    <xdr:ext cx="762000" cy="259045"/>
    <xdr:sp macro="" textlink="">
      <xdr:nvSpPr>
        <xdr:cNvPr id="373" name="テキスト ボックス 372"/>
        <xdr:cNvSpPr txBox="1"/>
      </xdr:nvSpPr>
      <xdr:spPr>
        <a:xfrm>
          <a:off x="9398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9" name="円/楕円 378"/>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47007</xdr:rowOff>
    </xdr:from>
    <xdr:ext cx="762000" cy="259045"/>
    <xdr:sp macro="" textlink="">
      <xdr:nvSpPr>
        <xdr:cNvPr id="380" name="公債費該当値テキスト"/>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129540</xdr:rowOff>
    </xdr:from>
    <xdr:to>
      <xdr:col>5</xdr:col>
      <xdr:colOff>600075</xdr:colOff>
      <xdr:row>76</xdr:row>
      <xdr:rowOff>59689</xdr:rowOff>
    </xdr:to>
    <xdr:sp macro="" textlink="">
      <xdr:nvSpPr>
        <xdr:cNvPr id="381" name="円/楕円 380"/>
        <xdr:cNvSpPr/>
      </xdr:nvSpPr>
      <xdr:spPr>
        <a:xfrm>
          <a:off x="3937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69867</xdr:rowOff>
    </xdr:from>
    <xdr:ext cx="736600" cy="259045"/>
    <xdr:sp macro="" textlink="">
      <xdr:nvSpPr>
        <xdr:cNvPr id="382" name="テキスト ボックス 381"/>
        <xdr:cNvSpPr txBox="1"/>
      </xdr:nvSpPr>
      <xdr:spPr>
        <a:xfrm>
          <a:off x="3606800" y="12757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19050</xdr:rowOff>
    </xdr:from>
    <xdr:to>
      <xdr:col>4</xdr:col>
      <xdr:colOff>396875</xdr:colOff>
      <xdr:row>76</xdr:row>
      <xdr:rowOff>120650</xdr:rowOff>
    </xdr:to>
    <xdr:sp macro="" textlink="">
      <xdr:nvSpPr>
        <xdr:cNvPr id="383" name="円/楕円 382"/>
        <xdr:cNvSpPr/>
      </xdr:nvSpPr>
      <xdr:spPr>
        <a:xfrm>
          <a:off x="3048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130827</xdr:rowOff>
    </xdr:from>
    <xdr:ext cx="762000" cy="259045"/>
    <xdr:sp macro="" textlink="">
      <xdr:nvSpPr>
        <xdr:cNvPr id="384" name="テキスト ボックス 383"/>
        <xdr:cNvSpPr txBox="1"/>
      </xdr:nvSpPr>
      <xdr:spPr>
        <a:xfrm>
          <a:off x="2717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57150</xdr:rowOff>
    </xdr:from>
    <xdr:to>
      <xdr:col>3</xdr:col>
      <xdr:colOff>193675</xdr:colOff>
      <xdr:row>76</xdr:row>
      <xdr:rowOff>158750</xdr:rowOff>
    </xdr:to>
    <xdr:sp macro="" textlink="">
      <xdr:nvSpPr>
        <xdr:cNvPr id="385" name="円/楕円 384"/>
        <xdr:cNvSpPr/>
      </xdr:nvSpPr>
      <xdr:spPr>
        <a:xfrm>
          <a:off x="2159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168927</xdr:rowOff>
    </xdr:from>
    <xdr:ext cx="762000" cy="259045"/>
    <xdr:sp macro="" textlink="">
      <xdr:nvSpPr>
        <xdr:cNvPr id="386" name="テキスト ボックス 385"/>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45720</xdr:rowOff>
    </xdr:from>
    <xdr:to>
      <xdr:col>1</xdr:col>
      <xdr:colOff>676275</xdr:colOff>
      <xdr:row>78</xdr:row>
      <xdr:rowOff>147320</xdr:rowOff>
    </xdr:to>
    <xdr:sp macro="" textlink="">
      <xdr:nvSpPr>
        <xdr:cNvPr id="387" name="円/楕円 386"/>
        <xdr:cNvSpPr/>
      </xdr:nvSpPr>
      <xdr:spPr>
        <a:xfrm>
          <a:off x="1270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132097</xdr:rowOff>
    </xdr:from>
    <xdr:ext cx="762000" cy="259045"/>
    <xdr:sp macro="" textlink="">
      <xdr:nvSpPr>
        <xdr:cNvPr id="388" name="テキスト ボックス 387"/>
        <xdr:cNvSpPr txBox="1"/>
      </xdr:nvSpPr>
      <xdr:spPr>
        <a:xfrm>
          <a:off x="939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公債費以外に係る経常収支比率は類似他団体平均を下回っている。</a:t>
          </a: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113284</xdr:rowOff>
    </xdr:from>
    <xdr:to>
      <xdr:col>24</xdr:col>
      <xdr:colOff>31750</xdr:colOff>
      <xdr:row>79</xdr:row>
      <xdr:rowOff>90424</xdr:rowOff>
    </xdr:to>
    <xdr:cxnSp macro="">
      <xdr:nvCxnSpPr>
        <xdr:cNvPr id="414" name="直線コネクタ 413"/>
        <xdr:cNvCxnSpPr/>
      </xdr:nvCxnSpPr>
      <xdr:spPr>
        <a:xfrm flipV="1">
          <a:off x="16510000" y="1245768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62501</xdr:rowOff>
    </xdr:from>
    <xdr:ext cx="762000" cy="259045"/>
    <xdr:sp macro="" textlink="">
      <xdr:nvSpPr>
        <xdr:cNvPr id="415" name="公債費以外最小値テキスト"/>
        <xdr:cNvSpPr txBox="1"/>
      </xdr:nvSpPr>
      <xdr:spPr>
        <a:xfrm>
          <a:off x="16598900" y="1360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79</xdr:row>
      <xdr:rowOff>90424</xdr:rowOff>
    </xdr:from>
    <xdr:to>
      <xdr:col>24</xdr:col>
      <xdr:colOff>120650</xdr:colOff>
      <xdr:row>79</xdr:row>
      <xdr:rowOff>90424</xdr:rowOff>
    </xdr:to>
    <xdr:cxnSp macro="">
      <xdr:nvCxnSpPr>
        <xdr:cNvPr id="416" name="直線コネクタ 415"/>
        <xdr:cNvCxnSpPr/>
      </xdr:nvCxnSpPr>
      <xdr:spPr>
        <a:xfrm>
          <a:off x="16421100" y="13634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28211</xdr:rowOff>
    </xdr:from>
    <xdr:ext cx="762000" cy="259045"/>
    <xdr:sp macro="" textlink="">
      <xdr:nvSpPr>
        <xdr:cNvPr id="417"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72</xdr:row>
      <xdr:rowOff>113284</xdr:rowOff>
    </xdr:from>
    <xdr:to>
      <xdr:col>24</xdr:col>
      <xdr:colOff>120650</xdr:colOff>
      <xdr:row>72</xdr:row>
      <xdr:rowOff>113284</xdr:rowOff>
    </xdr:to>
    <xdr:cxnSp macro="">
      <xdr:nvCxnSpPr>
        <xdr:cNvPr id="418" name="直線コネクタ 417"/>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170434</xdr:rowOff>
    </xdr:from>
    <xdr:to>
      <xdr:col>24</xdr:col>
      <xdr:colOff>31750</xdr:colOff>
      <xdr:row>74</xdr:row>
      <xdr:rowOff>3556</xdr:rowOff>
    </xdr:to>
    <xdr:cxnSp macro="">
      <xdr:nvCxnSpPr>
        <xdr:cNvPr id="419" name="直線コネクタ 418"/>
        <xdr:cNvCxnSpPr/>
      </xdr:nvCxnSpPr>
      <xdr:spPr>
        <a:xfrm>
          <a:off x="15671800" y="126862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164864</xdr:rowOff>
    </xdr:from>
    <xdr:ext cx="762000" cy="259045"/>
    <xdr:sp macro="" textlink="">
      <xdr:nvSpPr>
        <xdr:cNvPr id="420" name="公債費以外平均値テキスト"/>
        <xdr:cNvSpPr txBox="1"/>
      </xdr:nvSpPr>
      <xdr:spPr>
        <a:xfrm>
          <a:off x="16598900" y="130236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21337</xdr:rowOff>
    </xdr:from>
    <xdr:to>
      <xdr:col>24</xdr:col>
      <xdr:colOff>82550</xdr:colOff>
      <xdr:row>76</xdr:row>
      <xdr:rowOff>122937</xdr:rowOff>
    </xdr:to>
    <xdr:sp macro="" textlink="">
      <xdr:nvSpPr>
        <xdr:cNvPr id="421" name="フローチャート : 判断 420"/>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170434</xdr:rowOff>
    </xdr:from>
    <xdr:to>
      <xdr:col>22</xdr:col>
      <xdr:colOff>565150</xdr:colOff>
      <xdr:row>75</xdr:row>
      <xdr:rowOff>65278</xdr:rowOff>
    </xdr:to>
    <xdr:cxnSp macro="">
      <xdr:nvCxnSpPr>
        <xdr:cNvPr id="422" name="直線コネクタ 421"/>
        <xdr:cNvCxnSpPr/>
      </xdr:nvCxnSpPr>
      <xdr:spPr>
        <a:xfrm flipV="1">
          <a:off x="14782800" y="12686284"/>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xdr:rowOff>
    </xdr:from>
    <xdr:to>
      <xdr:col>22</xdr:col>
      <xdr:colOff>615950</xdr:colOff>
      <xdr:row>76</xdr:row>
      <xdr:rowOff>116078</xdr:rowOff>
    </xdr:to>
    <xdr:sp macro="" textlink="">
      <xdr:nvSpPr>
        <xdr:cNvPr id="423" name="フローチャート : 判断 422"/>
        <xdr:cNvSpPr/>
      </xdr:nvSpPr>
      <xdr:spPr>
        <a:xfrm>
          <a:off x="15621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100855</xdr:rowOff>
    </xdr:from>
    <xdr:ext cx="736600" cy="259045"/>
    <xdr:sp macro="" textlink="">
      <xdr:nvSpPr>
        <xdr:cNvPr id="424" name="テキスト ボックス 423"/>
        <xdr:cNvSpPr txBox="1"/>
      </xdr:nvSpPr>
      <xdr:spPr>
        <a:xfrm>
          <a:off x="15290800" y="13131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51562</xdr:rowOff>
    </xdr:from>
    <xdr:to>
      <xdr:col>21</xdr:col>
      <xdr:colOff>361950</xdr:colOff>
      <xdr:row>75</xdr:row>
      <xdr:rowOff>65278</xdr:rowOff>
    </xdr:to>
    <xdr:cxnSp macro="">
      <xdr:nvCxnSpPr>
        <xdr:cNvPr id="425" name="直線コネクタ 424"/>
        <xdr:cNvCxnSpPr/>
      </xdr:nvCxnSpPr>
      <xdr:spPr>
        <a:xfrm>
          <a:off x="13893800" y="129103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32765</xdr:rowOff>
    </xdr:from>
    <xdr:to>
      <xdr:col>21</xdr:col>
      <xdr:colOff>412750</xdr:colOff>
      <xdr:row>76</xdr:row>
      <xdr:rowOff>134365</xdr:rowOff>
    </xdr:to>
    <xdr:sp macro="" textlink="">
      <xdr:nvSpPr>
        <xdr:cNvPr id="426" name="フローチャート : 判断 425"/>
        <xdr:cNvSpPr/>
      </xdr:nvSpPr>
      <xdr:spPr>
        <a:xfrm>
          <a:off x="14732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119142</xdr:rowOff>
    </xdr:from>
    <xdr:ext cx="762000" cy="259045"/>
    <xdr:sp macro="" textlink="">
      <xdr:nvSpPr>
        <xdr:cNvPr id="427" name="テキスト ボックス 426"/>
        <xdr:cNvSpPr txBox="1"/>
      </xdr:nvSpPr>
      <xdr:spPr>
        <a:xfrm>
          <a:off x="14401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127000</xdr:rowOff>
    </xdr:from>
    <xdr:to>
      <xdr:col>20</xdr:col>
      <xdr:colOff>158750</xdr:colOff>
      <xdr:row>75</xdr:row>
      <xdr:rowOff>51562</xdr:rowOff>
    </xdr:to>
    <xdr:cxnSp macro="">
      <xdr:nvCxnSpPr>
        <xdr:cNvPr id="428" name="直線コネクタ 427"/>
        <xdr:cNvCxnSpPr/>
      </xdr:nvCxnSpPr>
      <xdr:spPr>
        <a:xfrm>
          <a:off x="13004800" y="1281430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117348</xdr:rowOff>
    </xdr:from>
    <xdr:to>
      <xdr:col>20</xdr:col>
      <xdr:colOff>209550</xdr:colOff>
      <xdr:row>76</xdr:row>
      <xdr:rowOff>47498</xdr:rowOff>
    </xdr:to>
    <xdr:sp macro="" textlink="">
      <xdr:nvSpPr>
        <xdr:cNvPr id="429" name="フローチャート : 判断 428"/>
        <xdr:cNvSpPr/>
      </xdr:nvSpPr>
      <xdr:spPr>
        <a:xfrm>
          <a:off x="13843000" y="1297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32275</xdr:rowOff>
    </xdr:from>
    <xdr:ext cx="762000" cy="259045"/>
    <xdr:sp macro="" textlink="">
      <xdr:nvSpPr>
        <xdr:cNvPr id="430" name="テキスト ボックス 429"/>
        <xdr:cNvSpPr txBox="1"/>
      </xdr:nvSpPr>
      <xdr:spPr>
        <a:xfrm>
          <a:off x="13512800" y="1306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151637</xdr:rowOff>
    </xdr:from>
    <xdr:to>
      <xdr:col>19</xdr:col>
      <xdr:colOff>6350</xdr:colOff>
      <xdr:row>76</xdr:row>
      <xdr:rowOff>81787</xdr:rowOff>
    </xdr:to>
    <xdr:sp macro="" textlink="">
      <xdr:nvSpPr>
        <xdr:cNvPr id="431" name="フローチャート : 判断 43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66564</xdr:rowOff>
    </xdr:from>
    <xdr:ext cx="762000" cy="259045"/>
    <xdr:sp macro="" textlink="">
      <xdr:nvSpPr>
        <xdr:cNvPr id="432" name="テキスト ボックス 431"/>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73</xdr:row>
      <xdr:rowOff>124206</xdr:rowOff>
    </xdr:from>
    <xdr:to>
      <xdr:col>24</xdr:col>
      <xdr:colOff>82550</xdr:colOff>
      <xdr:row>74</xdr:row>
      <xdr:rowOff>54356</xdr:rowOff>
    </xdr:to>
    <xdr:sp macro="" textlink="">
      <xdr:nvSpPr>
        <xdr:cNvPr id="438" name="円/楕円 437"/>
        <xdr:cNvSpPr/>
      </xdr:nvSpPr>
      <xdr:spPr>
        <a:xfrm>
          <a:off x="16459200" y="1264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140733</xdr:rowOff>
    </xdr:from>
    <xdr:ext cx="762000" cy="259045"/>
    <xdr:sp macro="" textlink="">
      <xdr:nvSpPr>
        <xdr:cNvPr id="439" name="公債費以外該当値テキスト"/>
        <xdr:cNvSpPr txBox="1"/>
      </xdr:nvSpPr>
      <xdr:spPr>
        <a:xfrm>
          <a:off x="16598900" y="1248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119634</xdr:rowOff>
    </xdr:from>
    <xdr:to>
      <xdr:col>22</xdr:col>
      <xdr:colOff>615950</xdr:colOff>
      <xdr:row>74</xdr:row>
      <xdr:rowOff>49784</xdr:rowOff>
    </xdr:to>
    <xdr:sp macro="" textlink="">
      <xdr:nvSpPr>
        <xdr:cNvPr id="440" name="円/楕円 439"/>
        <xdr:cNvSpPr/>
      </xdr:nvSpPr>
      <xdr:spPr>
        <a:xfrm>
          <a:off x="15621000" y="126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59961</xdr:rowOff>
    </xdr:from>
    <xdr:ext cx="736600" cy="259045"/>
    <xdr:sp macro="" textlink="">
      <xdr:nvSpPr>
        <xdr:cNvPr id="441" name="テキスト ボックス 440"/>
        <xdr:cNvSpPr txBox="1"/>
      </xdr:nvSpPr>
      <xdr:spPr>
        <a:xfrm>
          <a:off x="15290800" y="1240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14478</xdr:rowOff>
    </xdr:from>
    <xdr:to>
      <xdr:col>21</xdr:col>
      <xdr:colOff>412750</xdr:colOff>
      <xdr:row>75</xdr:row>
      <xdr:rowOff>116078</xdr:rowOff>
    </xdr:to>
    <xdr:sp macro="" textlink="">
      <xdr:nvSpPr>
        <xdr:cNvPr id="442" name="円/楕円 441"/>
        <xdr:cNvSpPr/>
      </xdr:nvSpPr>
      <xdr:spPr>
        <a:xfrm>
          <a:off x="14732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126255</xdr:rowOff>
    </xdr:from>
    <xdr:ext cx="762000" cy="259045"/>
    <xdr:sp macro="" textlink="">
      <xdr:nvSpPr>
        <xdr:cNvPr id="443" name="テキスト ボックス 442"/>
        <xdr:cNvSpPr txBox="1"/>
      </xdr:nvSpPr>
      <xdr:spPr>
        <a:xfrm>
          <a:off x="14401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762</xdr:rowOff>
    </xdr:from>
    <xdr:to>
      <xdr:col>20</xdr:col>
      <xdr:colOff>209550</xdr:colOff>
      <xdr:row>75</xdr:row>
      <xdr:rowOff>102362</xdr:rowOff>
    </xdr:to>
    <xdr:sp macro="" textlink="">
      <xdr:nvSpPr>
        <xdr:cNvPr id="444" name="円/楕円 443"/>
        <xdr:cNvSpPr/>
      </xdr:nvSpPr>
      <xdr:spPr>
        <a:xfrm>
          <a:off x="13843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112539</xdr:rowOff>
    </xdr:from>
    <xdr:ext cx="762000" cy="259045"/>
    <xdr:sp macro="" textlink="">
      <xdr:nvSpPr>
        <xdr:cNvPr id="445" name="テキスト ボックス 444"/>
        <xdr:cNvSpPr txBox="1"/>
      </xdr:nvSpPr>
      <xdr:spPr>
        <a:xfrm>
          <a:off x="13512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76200</xdr:rowOff>
    </xdr:from>
    <xdr:to>
      <xdr:col>19</xdr:col>
      <xdr:colOff>6350</xdr:colOff>
      <xdr:row>75</xdr:row>
      <xdr:rowOff>6350</xdr:rowOff>
    </xdr:to>
    <xdr:sp macro="" textlink="">
      <xdr:nvSpPr>
        <xdr:cNvPr id="446" name="円/楕円 445"/>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16527</xdr:rowOff>
    </xdr:from>
    <xdr:ext cx="762000" cy="259045"/>
    <xdr:sp macro="" textlink="">
      <xdr:nvSpPr>
        <xdr:cNvPr id="447" name="テキスト ボックス 446"/>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岐阜県白川村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35865</xdr:rowOff>
    </xdr:from>
    <xdr:to>
      <xdr:col>4</xdr:col>
      <xdr:colOff>1117600</xdr:colOff>
      <xdr:row>19</xdr:row>
      <xdr:rowOff>131537</xdr:rowOff>
    </xdr:to>
    <xdr:cxnSp macro="">
      <xdr:nvCxnSpPr>
        <xdr:cNvPr id="46" name="直線コネクタ 45"/>
        <xdr:cNvCxnSpPr/>
      </xdr:nvCxnSpPr>
      <xdr:spPr bwMode="auto">
        <a:xfrm flipV="1">
          <a:off x="5651500" y="2140890"/>
          <a:ext cx="0" cy="1295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103614</xdr:rowOff>
    </xdr:from>
    <xdr:ext cx="762000" cy="259045"/>
    <xdr:sp macro="" textlink="">
      <xdr:nvSpPr>
        <xdr:cNvPr id="47" name="人口1人当たり決算額の推移最小値テキスト130"/>
        <xdr:cNvSpPr txBox="1"/>
      </xdr:nvSpPr>
      <xdr:spPr>
        <a:xfrm>
          <a:off x="5740400" y="340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106,388</a:t>
          </a:r>
          <a:endParaRPr kumimoji="1" lang="ja-JP" altLang="en-US" sz="1000" b="1">
            <a:latin typeface="ＭＳ Ｐゴシック"/>
          </a:endParaRPr>
        </a:p>
      </xdr:txBody>
    </xdr:sp>
    <xdr:clientData/>
  </xdr:oneCellAnchor>
  <xdr:twoCellAnchor>
    <xdr:from>
      <xdr:col>4</xdr:col>
      <xdr:colOff>1028700</xdr:colOff>
      <xdr:row>19</xdr:row>
      <xdr:rowOff>131537</xdr:rowOff>
    </xdr:from>
    <xdr:to>
      <xdr:col>5</xdr:col>
      <xdr:colOff>73025</xdr:colOff>
      <xdr:row>19</xdr:row>
      <xdr:rowOff>131537</xdr:rowOff>
    </xdr:to>
    <xdr:cxnSp macro="">
      <xdr:nvCxnSpPr>
        <xdr:cNvPr id="48" name="直線コネクタ 47"/>
        <xdr:cNvCxnSpPr/>
      </xdr:nvCxnSpPr>
      <xdr:spPr bwMode="auto">
        <a:xfrm>
          <a:off x="5562600" y="3436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122242</xdr:rowOff>
    </xdr:from>
    <xdr:ext cx="762000" cy="259045"/>
    <xdr:sp macro="" textlink="">
      <xdr:nvSpPr>
        <xdr:cNvPr id="49" name="人口1人当たり決算額の推移最大値テキスト130"/>
        <xdr:cNvSpPr txBox="1"/>
      </xdr:nvSpPr>
      <xdr:spPr>
        <a:xfrm>
          <a:off x="5740400" y="188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899,980</a:t>
          </a:r>
          <a:endParaRPr kumimoji="1" lang="ja-JP" altLang="en-US" sz="1000" b="1">
            <a:latin typeface="ＭＳ Ｐゴシック"/>
          </a:endParaRPr>
        </a:p>
      </xdr:txBody>
    </xdr:sp>
    <xdr:clientData/>
  </xdr:oneCellAnchor>
  <xdr:twoCellAnchor>
    <xdr:from>
      <xdr:col>4</xdr:col>
      <xdr:colOff>1028700</xdr:colOff>
      <xdr:row>12</xdr:row>
      <xdr:rowOff>35865</xdr:rowOff>
    </xdr:from>
    <xdr:to>
      <xdr:col>5</xdr:col>
      <xdr:colOff>73025</xdr:colOff>
      <xdr:row>12</xdr:row>
      <xdr:rowOff>35865</xdr:rowOff>
    </xdr:to>
    <xdr:cxnSp macro="">
      <xdr:nvCxnSpPr>
        <xdr:cNvPr id="50" name="直線コネクタ 49"/>
        <xdr:cNvCxnSpPr/>
      </xdr:nvCxnSpPr>
      <xdr:spPr bwMode="auto">
        <a:xfrm>
          <a:off x="5562600" y="2140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71074</xdr:rowOff>
    </xdr:from>
    <xdr:to>
      <xdr:col>4</xdr:col>
      <xdr:colOff>1117600</xdr:colOff>
      <xdr:row>18</xdr:row>
      <xdr:rowOff>74794</xdr:rowOff>
    </xdr:to>
    <xdr:cxnSp macro="">
      <xdr:nvCxnSpPr>
        <xdr:cNvPr id="51" name="直線コネクタ 50"/>
        <xdr:cNvCxnSpPr/>
      </xdr:nvCxnSpPr>
      <xdr:spPr bwMode="auto">
        <a:xfrm>
          <a:off x="5003800" y="3204799"/>
          <a:ext cx="647700" cy="3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59571</xdr:rowOff>
    </xdr:from>
    <xdr:ext cx="762000" cy="259045"/>
    <xdr:sp macro="" textlink="">
      <xdr:nvSpPr>
        <xdr:cNvPr id="52" name="人口1人当たり決算額の推移平均値テキスト130"/>
        <xdr:cNvSpPr txBox="1"/>
      </xdr:nvSpPr>
      <xdr:spPr>
        <a:xfrm>
          <a:off x="5740400" y="3193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45657</xdr:rowOff>
    </xdr:from>
    <xdr:to>
      <xdr:col>5</xdr:col>
      <xdr:colOff>34925</xdr:colOff>
      <xdr:row>18</xdr:row>
      <xdr:rowOff>147257</xdr:rowOff>
    </xdr:to>
    <xdr:sp macro="" textlink="">
      <xdr:nvSpPr>
        <xdr:cNvPr id="53" name="フローチャート : 判断 52"/>
        <xdr:cNvSpPr/>
      </xdr:nvSpPr>
      <xdr:spPr bwMode="auto">
        <a:xfrm>
          <a:off x="56007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71074</xdr:rowOff>
    </xdr:from>
    <xdr:to>
      <xdr:col>4</xdr:col>
      <xdr:colOff>469900</xdr:colOff>
      <xdr:row>18</xdr:row>
      <xdr:rowOff>82109</xdr:rowOff>
    </xdr:to>
    <xdr:cxnSp macro="">
      <xdr:nvCxnSpPr>
        <xdr:cNvPr id="54" name="直線コネクタ 53"/>
        <xdr:cNvCxnSpPr/>
      </xdr:nvCxnSpPr>
      <xdr:spPr bwMode="auto">
        <a:xfrm flipV="1">
          <a:off x="4305300" y="3204799"/>
          <a:ext cx="698500" cy="11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48178</xdr:rowOff>
    </xdr:from>
    <xdr:to>
      <xdr:col>4</xdr:col>
      <xdr:colOff>520700</xdr:colOff>
      <xdr:row>18</xdr:row>
      <xdr:rowOff>149778</xdr:rowOff>
    </xdr:to>
    <xdr:sp macro="" textlink="">
      <xdr:nvSpPr>
        <xdr:cNvPr id="55" name="フローチャート : 判断 54"/>
        <xdr:cNvSpPr/>
      </xdr:nvSpPr>
      <xdr:spPr bwMode="auto">
        <a:xfrm>
          <a:off x="49530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134555</xdr:rowOff>
    </xdr:from>
    <xdr:ext cx="736600" cy="259045"/>
    <xdr:sp macro="" textlink="">
      <xdr:nvSpPr>
        <xdr:cNvPr id="56" name="テキスト ボックス 55"/>
        <xdr:cNvSpPr txBox="1"/>
      </xdr:nvSpPr>
      <xdr:spPr>
        <a:xfrm>
          <a:off x="4622800" y="3268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82109</xdr:rowOff>
    </xdr:from>
    <xdr:to>
      <xdr:col>3</xdr:col>
      <xdr:colOff>904875</xdr:colOff>
      <xdr:row>18</xdr:row>
      <xdr:rowOff>131233</xdr:rowOff>
    </xdr:to>
    <xdr:cxnSp macro="">
      <xdr:nvCxnSpPr>
        <xdr:cNvPr id="57" name="直線コネクタ 56"/>
        <xdr:cNvCxnSpPr/>
      </xdr:nvCxnSpPr>
      <xdr:spPr bwMode="auto">
        <a:xfrm flipV="1">
          <a:off x="3606800" y="3215834"/>
          <a:ext cx="698500" cy="49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48503</xdr:rowOff>
    </xdr:from>
    <xdr:to>
      <xdr:col>3</xdr:col>
      <xdr:colOff>955675</xdr:colOff>
      <xdr:row>18</xdr:row>
      <xdr:rowOff>150103</xdr:rowOff>
    </xdr:to>
    <xdr:sp macro="" textlink="">
      <xdr:nvSpPr>
        <xdr:cNvPr id="58" name="フローチャート : 判断 57"/>
        <xdr:cNvSpPr/>
      </xdr:nvSpPr>
      <xdr:spPr bwMode="auto">
        <a:xfrm>
          <a:off x="42545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134880</xdr:rowOff>
    </xdr:from>
    <xdr:ext cx="762000" cy="259045"/>
    <xdr:sp macro="" textlink="">
      <xdr:nvSpPr>
        <xdr:cNvPr id="59" name="テキスト ボックス 58"/>
        <xdr:cNvSpPr txBox="1"/>
      </xdr:nvSpPr>
      <xdr:spPr>
        <a:xfrm>
          <a:off x="3924300" y="32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77444</xdr:rowOff>
    </xdr:from>
    <xdr:to>
      <xdr:col>3</xdr:col>
      <xdr:colOff>206375</xdr:colOff>
      <xdr:row>18</xdr:row>
      <xdr:rowOff>131233</xdr:rowOff>
    </xdr:to>
    <xdr:cxnSp macro="">
      <xdr:nvCxnSpPr>
        <xdr:cNvPr id="60" name="直線コネクタ 59"/>
        <xdr:cNvCxnSpPr/>
      </xdr:nvCxnSpPr>
      <xdr:spPr bwMode="auto">
        <a:xfrm>
          <a:off x="2908300" y="3211169"/>
          <a:ext cx="698500" cy="53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33084</xdr:rowOff>
    </xdr:from>
    <xdr:to>
      <xdr:col>3</xdr:col>
      <xdr:colOff>257175</xdr:colOff>
      <xdr:row>18</xdr:row>
      <xdr:rowOff>134684</xdr:rowOff>
    </xdr:to>
    <xdr:sp macro="" textlink="">
      <xdr:nvSpPr>
        <xdr:cNvPr id="61" name="フローチャート : 判断 60"/>
        <xdr:cNvSpPr/>
      </xdr:nvSpPr>
      <xdr:spPr bwMode="auto">
        <a:xfrm>
          <a:off x="3556000" y="3166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144861</xdr:rowOff>
    </xdr:from>
    <xdr:ext cx="762000" cy="259045"/>
    <xdr:sp macro="" textlink="">
      <xdr:nvSpPr>
        <xdr:cNvPr id="62" name="テキスト ボックス 61"/>
        <xdr:cNvSpPr txBox="1"/>
      </xdr:nvSpPr>
      <xdr:spPr>
        <a:xfrm>
          <a:off x="3225800" y="293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41526</xdr:rowOff>
    </xdr:from>
    <xdr:to>
      <xdr:col>2</xdr:col>
      <xdr:colOff>692150</xdr:colOff>
      <xdr:row>18</xdr:row>
      <xdr:rowOff>143126</xdr:rowOff>
    </xdr:to>
    <xdr:sp macro="" textlink="">
      <xdr:nvSpPr>
        <xdr:cNvPr id="63" name="フローチャート : 判断 62"/>
        <xdr:cNvSpPr/>
      </xdr:nvSpPr>
      <xdr:spPr bwMode="auto">
        <a:xfrm>
          <a:off x="2857500" y="317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127903</xdr:rowOff>
    </xdr:from>
    <xdr:ext cx="762000" cy="259045"/>
    <xdr:sp macro="" textlink="">
      <xdr:nvSpPr>
        <xdr:cNvPr id="64" name="テキスト ボックス 63"/>
        <xdr:cNvSpPr txBox="1"/>
      </xdr:nvSpPr>
      <xdr:spPr>
        <a:xfrm>
          <a:off x="2527300" y="326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235,402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23994</xdr:rowOff>
    </xdr:from>
    <xdr:to>
      <xdr:col>5</xdr:col>
      <xdr:colOff>34925</xdr:colOff>
      <xdr:row>18</xdr:row>
      <xdr:rowOff>125594</xdr:rowOff>
    </xdr:to>
    <xdr:sp macro="" textlink="">
      <xdr:nvSpPr>
        <xdr:cNvPr id="70" name="円/楕円 69"/>
        <xdr:cNvSpPr/>
      </xdr:nvSpPr>
      <xdr:spPr bwMode="auto">
        <a:xfrm>
          <a:off x="5600700" y="3157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40521</xdr:rowOff>
    </xdr:from>
    <xdr:ext cx="762000" cy="259045"/>
    <xdr:sp macro="" textlink="">
      <xdr:nvSpPr>
        <xdr:cNvPr id="71" name="人口1人当たり決算額の推移該当値テキスト130"/>
        <xdr:cNvSpPr txBox="1"/>
      </xdr:nvSpPr>
      <xdr:spPr>
        <a:xfrm>
          <a:off x="5740400" y="3002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246,139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20274</xdr:rowOff>
    </xdr:from>
    <xdr:to>
      <xdr:col>4</xdr:col>
      <xdr:colOff>520700</xdr:colOff>
      <xdr:row>18</xdr:row>
      <xdr:rowOff>121874</xdr:rowOff>
    </xdr:to>
    <xdr:sp macro="" textlink="">
      <xdr:nvSpPr>
        <xdr:cNvPr id="72" name="円/楕円 71"/>
        <xdr:cNvSpPr/>
      </xdr:nvSpPr>
      <xdr:spPr bwMode="auto">
        <a:xfrm>
          <a:off x="4953000" y="3153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132051</xdr:rowOff>
    </xdr:from>
    <xdr:ext cx="736600" cy="259045"/>
    <xdr:sp macro="" textlink="">
      <xdr:nvSpPr>
        <xdr:cNvPr id="73" name="テキスト ボックス 72"/>
        <xdr:cNvSpPr txBox="1"/>
      </xdr:nvSpPr>
      <xdr:spPr>
        <a:xfrm>
          <a:off x="4622800" y="292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248,417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31309</xdr:rowOff>
    </xdr:from>
    <xdr:to>
      <xdr:col>3</xdr:col>
      <xdr:colOff>955675</xdr:colOff>
      <xdr:row>18</xdr:row>
      <xdr:rowOff>132909</xdr:rowOff>
    </xdr:to>
    <xdr:sp macro="" textlink="">
      <xdr:nvSpPr>
        <xdr:cNvPr id="74" name="円/楕円 73"/>
        <xdr:cNvSpPr/>
      </xdr:nvSpPr>
      <xdr:spPr bwMode="auto">
        <a:xfrm>
          <a:off x="4254500" y="3165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143086</xdr:rowOff>
    </xdr:from>
    <xdr:ext cx="762000" cy="259045"/>
    <xdr:sp macro="" textlink="">
      <xdr:nvSpPr>
        <xdr:cNvPr id="75" name="テキスト ボックス 74"/>
        <xdr:cNvSpPr txBox="1"/>
      </xdr:nvSpPr>
      <xdr:spPr>
        <a:xfrm>
          <a:off x="3924300" y="293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241,659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80433</xdr:rowOff>
    </xdr:from>
    <xdr:to>
      <xdr:col>3</xdr:col>
      <xdr:colOff>257175</xdr:colOff>
      <xdr:row>19</xdr:row>
      <xdr:rowOff>10583</xdr:rowOff>
    </xdr:to>
    <xdr:sp macro="" textlink="">
      <xdr:nvSpPr>
        <xdr:cNvPr id="76" name="円/楕円 75"/>
        <xdr:cNvSpPr/>
      </xdr:nvSpPr>
      <xdr:spPr bwMode="auto">
        <a:xfrm>
          <a:off x="3556000" y="3214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166810</xdr:rowOff>
    </xdr:from>
    <xdr:ext cx="762000" cy="259045"/>
    <xdr:sp macro="" textlink="">
      <xdr:nvSpPr>
        <xdr:cNvPr id="77" name="テキスト ボックス 76"/>
        <xdr:cNvSpPr txBox="1"/>
      </xdr:nvSpPr>
      <xdr:spPr>
        <a:xfrm>
          <a:off x="3225800" y="3300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211,574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26644</xdr:rowOff>
    </xdr:from>
    <xdr:to>
      <xdr:col>2</xdr:col>
      <xdr:colOff>692150</xdr:colOff>
      <xdr:row>18</xdr:row>
      <xdr:rowOff>128244</xdr:rowOff>
    </xdr:to>
    <xdr:sp macro="" textlink="">
      <xdr:nvSpPr>
        <xdr:cNvPr id="78" name="円/楕円 77"/>
        <xdr:cNvSpPr/>
      </xdr:nvSpPr>
      <xdr:spPr bwMode="auto">
        <a:xfrm>
          <a:off x="2857500" y="3160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138421</xdr:rowOff>
    </xdr:from>
    <xdr:ext cx="762000" cy="259045"/>
    <xdr:sp macro="" textlink="">
      <xdr:nvSpPr>
        <xdr:cNvPr id="79" name="テキスト ボックス 78"/>
        <xdr:cNvSpPr txBox="1"/>
      </xdr:nvSpPr>
      <xdr:spPr>
        <a:xfrm>
          <a:off x="2527300" y="292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244,516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117132</xdr:rowOff>
    </xdr:from>
    <xdr:to>
      <xdr:col>4</xdr:col>
      <xdr:colOff>1117600</xdr:colOff>
      <xdr:row>37</xdr:row>
      <xdr:rowOff>216055</xdr:rowOff>
    </xdr:to>
    <xdr:cxnSp macro="">
      <xdr:nvCxnSpPr>
        <xdr:cNvPr id="107" name="直線コネクタ 106"/>
        <xdr:cNvCxnSpPr/>
      </xdr:nvCxnSpPr>
      <xdr:spPr bwMode="auto">
        <a:xfrm flipV="1">
          <a:off x="5651500" y="6041682"/>
          <a:ext cx="0" cy="12990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188132</xdr:rowOff>
    </xdr:from>
    <xdr:ext cx="762000" cy="259045"/>
    <xdr:sp macro="" textlink="">
      <xdr:nvSpPr>
        <xdr:cNvPr id="108" name="人口1人当たり決算額の推移最小値テキスト445"/>
        <xdr:cNvSpPr txBox="1"/>
      </xdr:nvSpPr>
      <xdr:spPr>
        <a:xfrm>
          <a:off x="5740400" y="731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-21,687</a:t>
          </a:r>
          <a:endParaRPr kumimoji="1" lang="ja-JP" altLang="en-US" sz="1000" b="1">
            <a:latin typeface="ＭＳ Ｐゴシック"/>
          </a:endParaRPr>
        </a:p>
      </xdr:txBody>
    </xdr:sp>
    <xdr:clientData/>
  </xdr:oneCellAnchor>
  <xdr:twoCellAnchor>
    <xdr:from>
      <xdr:col>4</xdr:col>
      <xdr:colOff>1028700</xdr:colOff>
      <xdr:row>37</xdr:row>
      <xdr:rowOff>216055</xdr:rowOff>
    </xdr:from>
    <xdr:to>
      <xdr:col>5</xdr:col>
      <xdr:colOff>73025</xdr:colOff>
      <xdr:row>37</xdr:row>
      <xdr:rowOff>216055</xdr:rowOff>
    </xdr:to>
    <xdr:cxnSp macro="">
      <xdr:nvCxnSpPr>
        <xdr:cNvPr id="109" name="直線コネクタ 108"/>
        <xdr:cNvCxnSpPr/>
      </xdr:nvCxnSpPr>
      <xdr:spPr bwMode="auto">
        <a:xfrm>
          <a:off x="5562600" y="734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32059</xdr:rowOff>
    </xdr:from>
    <xdr:ext cx="762000" cy="259045"/>
    <xdr:sp macro="" textlink="">
      <xdr:nvSpPr>
        <xdr:cNvPr id="110" name="人口1人当たり決算額の推移最大値テキスト445"/>
        <xdr:cNvSpPr txBox="1"/>
      </xdr:nvSpPr>
      <xdr:spPr>
        <a:xfrm>
          <a:off x="5740400" y="5785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148,795</a:t>
          </a:r>
          <a:endParaRPr kumimoji="1" lang="ja-JP" altLang="en-US" sz="1000" b="1">
            <a:latin typeface="ＭＳ Ｐゴシック"/>
          </a:endParaRPr>
        </a:p>
      </xdr:txBody>
    </xdr:sp>
    <xdr:clientData/>
  </xdr:oneCellAnchor>
  <xdr:twoCellAnchor>
    <xdr:from>
      <xdr:col>4</xdr:col>
      <xdr:colOff>1028700</xdr:colOff>
      <xdr:row>33</xdr:row>
      <xdr:rowOff>117132</xdr:rowOff>
    </xdr:from>
    <xdr:to>
      <xdr:col>5</xdr:col>
      <xdr:colOff>73025</xdr:colOff>
      <xdr:row>33</xdr:row>
      <xdr:rowOff>117132</xdr:rowOff>
    </xdr:to>
    <xdr:cxnSp macro="">
      <xdr:nvCxnSpPr>
        <xdr:cNvPr id="111" name="直線コネクタ 110"/>
        <xdr:cNvCxnSpPr/>
      </xdr:nvCxnSpPr>
      <xdr:spPr bwMode="auto">
        <a:xfrm>
          <a:off x="5562600" y="6041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167767</xdr:rowOff>
    </xdr:from>
    <xdr:to>
      <xdr:col>4</xdr:col>
      <xdr:colOff>1117600</xdr:colOff>
      <xdr:row>37</xdr:row>
      <xdr:rowOff>5156</xdr:rowOff>
    </xdr:to>
    <xdr:cxnSp macro="">
      <xdr:nvCxnSpPr>
        <xdr:cNvPr id="112" name="直線コネクタ 111"/>
        <xdr:cNvCxnSpPr/>
      </xdr:nvCxnSpPr>
      <xdr:spPr bwMode="auto">
        <a:xfrm>
          <a:off x="5003800" y="7121017"/>
          <a:ext cx="647700" cy="8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18089</xdr:rowOff>
    </xdr:from>
    <xdr:ext cx="762000" cy="259045"/>
    <xdr:sp macro="" textlink="">
      <xdr:nvSpPr>
        <xdr:cNvPr id="113" name="人口1人当たり決算額の推移平均値テキスト445"/>
        <xdr:cNvSpPr txBox="1"/>
      </xdr:nvSpPr>
      <xdr:spPr>
        <a:xfrm>
          <a:off x="5740400" y="6628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173012</xdr:rowOff>
    </xdr:from>
    <xdr:to>
      <xdr:col>5</xdr:col>
      <xdr:colOff>34925</xdr:colOff>
      <xdr:row>35</xdr:row>
      <xdr:rowOff>274612</xdr:rowOff>
    </xdr:to>
    <xdr:sp macro="" textlink="">
      <xdr:nvSpPr>
        <xdr:cNvPr id="114" name="フローチャート : 判断 113"/>
        <xdr:cNvSpPr/>
      </xdr:nvSpPr>
      <xdr:spPr bwMode="auto">
        <a:xfrm>
          <a:off x="56007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103911</xdr:rowOff>
    </xdr:from>
    <xdr:to>
      <xdr:col>4</xdr:col>
      <xdr:colOff>469900</xdr:colOff>
      <xdr:row>36</xdr:row>
      <xdr:rowOff>167767</xdr:rowOff>
    </xdr:to>
    <xdr:cxnSp macro="">
      <xdr:nvCxnSpPr>
        <xdr:cNvPr id="115" name="直線コネクタ 114"/>
        <xdr:cNvCxnSpPr/>
      </xdr:nvCxnSpPr>
      <xdr:spPr bwMode="auto">
        <a:xfrm>
          <a:off x="4305300" y="7057161"/>
          <a:ext cx="698500" cy="63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134760</xdr:rowOff>
    </xdr:from>
    <xdr:to>
      <xdr:col>4</xdr:col>
      <xdr:colOff>520700</xdr:colOff>
      <xdr:row>35</xdr:row>
      <xdr:rowOff>236360</xdr:rowOff>
    </xdr:to>
    <xdr:sp macro="" textlink="">
      <xdr:nvSpPr>
        <xdr:cNvPr id="116" name="フローチャート : 判断 115"/>
        <xdr:cNvSpPr/>
      </xdr:nvSpPr>
      <xdr:spPr bwMode="auto">
        <a:xfrm>
          <a:off x="4953000" y="6745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246537</xdr:rowOff>
    </xdr:from>
    <xdr:ext cx="736600" cy="259045"/>
    <xdr:sp macro="" textlink="">
      <xdr:nvSpPr>
        <xdr:cNvPr id="117" name="テキスト ボックス 116"/>
        <xdr:cNvSpPr txBox="1"/>
      </xdr:nvSpPr>
      <xdr:spPr>
        <a:xfrm>
          <a:off x="4622800" y="6513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312882</xdr:rowOff>
    </xdr:from>
    <xdr:to>
      <xdr:col>3</xdr:col>
      <xdr:colOff>904875</xdr:colOff>
      <xdr:row>36</xdr:row>
      <xdr:rowOff>103911</xdr:rowOff>
    </xdr:to>
    <xdr:cxnSp macro="">
      <xdr:nvCxnSpPr>
        <xdr:cNvPr id="118" name="直線コネクタ 117"/>
        <xdr:cNvCxnSpPr/>
      </xdr:nvCxnSpPr>
      <xdr:spPr bwMode="auto">
        <a:xfrm>
          <a:off x="3606800" y="6923232"/>
          <a:ext cx="698500" cy="133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102611</xdr:rowOff>
    </xdr:from>
    <xdr:to>
      <xdr:col>3</xdr:col>
      <xdr:colOff>955675</xdr:colOff>
      <xdr:row>35</xdr:row>
      <xdr:rowOff>204211</xdr:rowOff>
    </xdr:to>
    <xdr:sp macro="" textlink="">
      <xdr:nvSpPr>
        <xdr:cNvPr id="119" name="フローチャート : 判断 118"/>
        <xdr:cNvSpPr/>
      </xdr:nvSpPr>
      <xdr:spPr bwMode="auto">
        <a:xfrm>
          <a:off x="4254500" y="6712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214388</xdr:rowOff>
    </xdr:from>
    <xdr:ext cx="762000" cy="259045"/>
    <xdr:sp macro="" textlink="">
      <xdr:nvSpPr>
        <xdr:cNvPr id="120" name="テキスト ボックス 119"/>
        <xdr:cNvSpPr txBox="1"/>
      </xdr:nvSpPr>
      <xdr:spPr>
        <a:xfrm>
          <a:off x="3924300" y="648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281930</xdr:rowOff>
    </xdr:from>
    <xdr:to>
      <xdr:col>3</xdr:col>
      <xdr:colOff>206375</xdr:colOff>
      <xdr:row>35</xdr:row>
      <xdr:rowOff>312882</xdr:rowOff>
    </xdr:to>
    <xdr:cxnSp macro="">
      <xdr:nvCxnSpPr>
        <xdr:cNvPr id="121" name="直線コネクタ 120"/>
        <xdr:cNvCxnSpPr/>
      </xdr:nvCxnSpPr>
      <xdr:spPr bwMode="auto">
        <a:xfrm>
          <a:off x="2908300" y="6206480"/>
          <a:ext cx="698500" cy="716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8451</xdr:rowOff>
    </xdr:from>
    <xdr:to>
      <xdr:col>3</xdr:col>
      <xdr:colOff>257175</xdr:colOff>
      <xdr:row>35</xdr:row>
      <xdr:rowOff>110051</xdr:rowOff>
    </xdr:to>
    <xdr:sp macro="" textlink="">
      <xdr:nvSpPr>
        <xdr:cNvPr id="122" name="フローチャート : 判断 121"/>
        <xdr:cNvSpPr/>
      </xdr:nvSpPr>
      <xdr:spPr bwMode="auto">
        <a:xfrm>
          <a:off x="3556000" y="66188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120228</xdr:rowOff>
    </xdr:from>
    <xdr:ext cx="762000" cy="259045"/>
    <xdr:sp macro="" textlink="">
      <xdr:nvSpPr>
        <xdr:cNvPr id="123" name="テキスト ボックス 122"/>
        <xdr:cNvSpPr txBox="1"/>
      </xdr:nvSpPr>
      <xdr:spPr>
        <a:xfrm>
          <a:off x="3225800" y="6387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30282</xdr:rowOff>
    </xdr:from>
    <xdr:to>
      <xdr:col>2</xdr:col>
      <xdr:colOff>692150</xdr:colOff>
      <xdr:row>35</xdr:row>
      <xdr:rowOff>131882</xdr:rowOff>
    </xdr:to>
    <xdr:sp macro="" textlink="">
      <xdr:nvSpPr>
        <xdr:cNvPr id="124" name="フローチャート : 判断 123"/>
        <xdr:cNvSpPr/>
      </xdr:nvSpPr>
      <xdr:spPr bwMode="auto">
        <a:xfrm>
          <a:off x="2857500" y="6640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116659</xdr:rowOff>
    </xdr:from>
    <xdr:ext cx="762000" cy="259045"/>
    <xdr:sp macro="" textlink="">
      <xdr:nvSpPr>
        <xdr:cNvPr id="125" name="テキスト ボックス 124"/>
        <xdr:cNvSpPr txBox="1"/>
      </xdr:nvSpPr>
      <xdr:spPr>
        <a:xfrm>
          <a:off x="2527300" y="672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63,526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125806</xdr:rowOff>
    </xdr:from>
    <xdr:to>
      <xdr:col>5</xdr:col>
      <xdr:colOff>34925</xdr:colOff>
      <xdr:row>37</xdr:row>
      <xdr:rowOff>55956</xdr:rowOff>
    </xdr:to>
    <xdr:sp macro="" textlink="">
      <xdr:nvSpPr>
        <xdr:cNvPr id="131" name="円/楕円 130"/>
        <xdr:cNvSpPr/>
      </xdr:nvSpPr>
      <xdr:spPr bwMode="auto">
        <a:xfrm>
          <a:off x="5600700" y="7079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97883</xdr:rowOff>
    </xdr:from>
    <xdr:ext cx="762000" cy="259045"/>
    <xdr:sp macro="" textlink="">
      <xdr:nvSpPr>
        <xdr:cNvPr id="132" name="人口1人当たり決算額の推移該当値テキスト445"/>
        <xdr:cNvSpPr txBox="1"/>
      </xdr:nvSpPr>
      <xdr:spPr>
        <a:xfrm>
          <a:off x="5740400" y="705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5,990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116967</xdr:rowOff>
    </xdr:from>
    <xdr:to>
      <xdr:col>4</xdr:col>
      <xdr:colOff>520700</xdr:colOff>
      <xdr:row>37</xdr:row>
      <xdr:rowOff>47117</xdr:rowOff>
    </xdr:to>
    <xdr:sp macro="" textlink="">
      <xdr:nvSpPr>
        <xdr:cNvPr id="133" name="円/楕円 132"/>
        <xdr:cNvSpPr/>
      </xdr:nvSpPr>
      <xdr:spPr bwMode="auto">
        <a:xfrm>
          <a:off x="4953000" y="7070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31894</xdr:rowOff>
    </xdr:from>
    <xdr:ext cx="736600" cy="259045"/>
    <xdr:sp macro="" textlink="">
      <xdr:nvSpPr>
        <xdr:cNvPr id="134" name="テキスト ボックス 133"/>
        <xdr:cNvSpPr txBox="1"/>
      </xdr:nvSpPr>
      <xdr:spPr>
        <a:xfrm>
          <a:off x="4622800" y="7156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53111</xdr:rowOff>
    </xdr:from>
    <xdr:to>
      <xdr:col>3</xdr:col>
      <xdr:colOff>955675</xdr:colOff>
      <xdr:row>36</xdr:row>
      <xdr:rowOff>154711</xdr:rowOff>
    </xdr:to>
    <xdr:sp macro="" textlink="">
      <xdr:nvSpPr>
        <xdr:cNvPr id="135" name="円/楕円 134"/>
        <xdr:cNvSpPr/>
      </xdr:nvSpPr>
      <xdr:spPr bwMode="auto">
        <a:xfrm>
          <a:off x="4254500" y="7006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139488</xdr:rowOff>
    </xdr:from>
    <xdr:ext cx="762000" cy="259045"/>
    <xdr:sp macro="" textlink="">
      <xdr:nvSpPr>
        <xdr:cNvPr id="136" name="テキスト ボックス 135"/>
        <xdr:cNvSpPr txBox="1"/>
      </xdr:nvSpPr>
      <xdr:spPr>
        <a:xfrm>
          <a:off x="3924300" y="709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15,530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262082</xdr:rowOff>
    </xdr:from>
    <xdr:to>
      <xdr:col>3</xdr:col>
      <xdr:colOff>257175</xdr:colOff>
      <xdr:row>36</xdr:row>
      <xdr:rowOff>20782</xdr:rowOff>
    </xdr:to>
    <xdr:sp macro="" textlink="">
      <xdr:nvSpPr>
        <xdr:cNvPr id="137" name="円/楕円 136"/>
        <xdr:cNvSpPr/>
      </xdr:nvSpPr>
      <xdr:spPr bwMode="auto">
        <a:xfrm>
          <a:off x="3556000" y="6872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5559</xdr:rowOff>
    </xdr:from>
    <xdr:ext cx="762000" cy="259045"/>
    <xdr:sp macro="" textlink="">
      <xdr:nvSpPr>
        <xdr:cNvPr id="138" name="テキスト ボックス 137"/>
        <xdr:cNvSpPr txBox="1"/>
      </xdr:nvSpPr>
      <xdr:spPr>
        <a:xfrm>
          <a:off x="3225800" y="695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33,106</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231130</xdr:rowOff>
    </xdr:from>
    <xdr:to>
      <xdr:col>2</xdr:col>
      <xdr:colOff>692150</xdr:colOff>
      <xdr:row>33</xdr:row>
      <xdr:rowOff>332730</xdr:rowOff>
    </xdr:to>
    <xdr:sp macro="" textlink="">
      <xdr:nvSpPr>
        <xdr:cNvPr id="139" name="円/楕円 138"/>
        <xdr:cNvSpPr/>
      </xdr:nvSpPr>
      <xdr:spPr bwMode="auto">
        <a:xfrm>
          <a:off x="2857500" y="6155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7</xdr:rowOff>
    </xdr:from>
    <xdr:ext cx="762000" cy="259045"/>
    <xdr:sp macro="" textlink="">
      <xdr:nvSpPr>
        <xdr:cNvPr id="140" name="テキスト ボックス 139"/>
        <xdr:cNvSpPr txBox="1"/>
      </xdr:nvSpPr>
      <xdr:spPr>
        <a:xfrm>
          <a:off x="2527300" y="592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127,168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a:t>
          </a:r>
          <a:r>
            <a:rPr kumimoji="1" lang="en-US" altLang="ja-JP" sz="1400">
              <a:latin typeface="ＭＳ ゴシック" pitchFamily="49" charset="-128"/>
              <a:ea typeface="ＭＳ ゴシック" pitchFamily="49" charset="-128"/>
            </a:rPr>
            <a:t>30.86</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125.06</a:t>
          </a:r>
          <a:r>
            <a:rPr kumimoji="1" lang="ja-JP" altLang="en-US" sz="1400">
              <a:latin typeface="ＭＳ ゴシック" pitchFamily="49" charset="-128"/>
              <a:ea typeface="ＭＳ ゴシック" pitchFamily="49" charset="-128"/>
            </a:rPr>
            <a:t>％になっている。目的基金の見直しを図り、将来、公共施設等の耐震・改修工事の財源に充てるため保有額が大きく増加している。実質収支が前年度比</a:t>
          </a:r>
          <a:r>
            <a:rPr kumimoji="1" lang="en-US" altLang="ja-JP" sz="1400">
              <a:latin typeface="ＭＳ ゴシック" pitchFamily="49" charset="-128"/>
              <a:ea typeface="ＭＳ ゴシック" pitchFamily="49" charset="-128"/>
            </a:rPr>
            <a:t>0.15</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3.30</a:t>
          </a:r>
          <a:r>
            <a:rPr kumimoji="1" lang="ja-JP" altLang="en-US" sz="1400">
              <a:latin typeface="ＭＳ ゴシック" pitchFamily="49" charset="-128"/>
              <a:ea typeface="ＭＳ ゴシック" pitchFamily="49" charset="-128"/>
            </a:rPr>
            <a:t>％になっている。保有する高利率の起債を対象に繰上償還を行ったことにより、平成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2.88</a:t>
          </a:r>
          <a:r>
            <a:rPr kumimoji="1" lang="ja-JP" altLang="en-US" sz="1400">
              <a:latin typeface="ＭＳ ゴシック" pitchFamily="49" charset="-128"/>
              <a:ea typeface="ＭＳ ゴシック" pitchFamily="49" charset="-128"/>
            </a:rPr>
            <a:t>％に比べ高い状態となっている。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一般会計及び特別会計は共に黒字となっており、財政的に安定している。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公営企業会計は、それぞれ小規模であるため一般会計からの繰り入れ気に頼らざる負えない状況となっているため、独立採算の原則に沿って利用料等の収入の確保を進めていく。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年に</a:t>
          </a:r>
          <a:r>
            <a:rPr kumimoji="1" lang="en-US" altLang="ja-JP" sz="1400">
              <a:latin typeface="ＭＳ ゴシック" pitchFamily="49" charset="-128"/>
              <a:ea typeface="ＭＳ ゴシック" pitchFamily="49" charset="-128"/>
            </a:rPr>
            <a:t>233</a:t>
          </a:r>
          <a:r>
            <a:rPr kumimoji="1" lang="ja-JP" altLang="en-US" sz="1400">
              <a:latin typeface="ＭＳ ゴシック" pitchFamily="49" charset="-128"/>
              <a:ea typeface="ＭＳ ゴシック" pitchFamily="49" charset="-128"/>
            </a:rPr>
            <a:t>百万円をピークに改善している。要因としては、実質公債費比率が平成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年に</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％を超え、起債に係る県の許可団体となったことから財政計画を基に、起債額の抑制並びに繰上償還を実施するなど改善を図ったことによる。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将来に渡る実質的な財政負担は皆無となっている。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要因としては、第</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に地方債残高の質にある。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将来負担額のうち、一般会計に係る地方債残高と公営企業債等繰入見込額に占める基準財政需要額算入見込額に占める割合が</a:t>
          </a:r>
          <a:r>
            <a:rPr kumimoji="1" lang="en-US" altLang="ja-JP" sz="1400">
              <a:latin typeface="ＭＳ ゴシック" pitchFamily="49" charset="-128"/>
              <a:ea typeface="ＭＳ ゴシック" pitchFamily="49" charset="-128"/>
            </a:rPr>
            <a:t>H21/83.9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H22/77.9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H23/91.6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H24/91.3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H25/98.4</a:t>
          </a:r>
          <a:r>
            <a:rPr kumimoji="1" lang="ja-JP" altLang="en-US" sz="1400">
              <a:latin typeface="ＭＳ ゴシック" pitchFamily="49" charset="-128"/>
              <a:ea typeface="ＭＳ ゴシック" pitchFamily="49" charset="-128"/>
            </a:rPr>
            <a:t>％と非常に高く、実質的な借金は、</a:t>
          </a:r>
          <a:r>
            <a:rPr kumimoji="1" lang="en-US" altLang="ja-JP" sz="1400">
              <a:latin typeface="ＭＳ ゴシック" pitchFamily="49" charset="-128"/>
              <a:ea typeface="ＭＳ ゴシック" pitchFamily="49" charset="-128"/>
            </a:rPr>
            <a:t>H21/672</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H22/961</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H23/329</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H24/314</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H25/57</a:t>
          </a:r>
          <a:r>
            <a:rPr kumimoji="1" lang="ja-JP" altLang="en-US" sz="1400">
              <a:latin typeface="ＭＳ ゴシック" pitchFamily="49" charset="-128"/>
              <a:ea typeface="ＭＳ ゴシック" pitchFamily="49" charset="-128"/>
            </a:rPr>
            <a:t>百万円と</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割以下に圧縮している。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特に充当可能基金については、年度間の財源不均衡を調整するための保留財源である財政調整基金が</a:t>
          </a:r>
          <a:r>
            <a:rPr kumimoji="1" lang="en-US" altLang="ja-JP" sz="1400">
              <a:latin typeface="ＭＳ ゴシック" pitchFamily="49" charset="-128"/>
              <a:ea typeface="ＭＳ ゴシック" pitchFamily="49" charset="-128"/>
            </a:rPr>
            <a:t>H21/1,112</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H22/1,120</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H23/1,240</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H24/1,910</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H25/2,485</a:t>
          </a:r>
          <a:r>
            <a:rPr kumimoji="1" lang="ja-JP" altLang="en-US" sz="1400">
              <a:latin typeface="ＭＳ ゴシック" pitchFamily="49" charset="-128"/>
              <a:ea typeface="ＭＳ ゴシック" pitchFamily="49" charset="-128"/>
            </a:rPr>
            <a:t>百万円と着実に確保し充実を図っている。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3315747</v>
      </c>
      <c r="BO4" s="379"/>
      <c r="BP4" s="379"/>
      <c r="BQ4" s="379"/>
      <c r="BR4" s="379"/>
      <c r="BS4" s="379"/>
      <c r="BT4" s="379"/>
      <c r="BU4" s="380"/>
      <c r="BV4" s="378">
        <v>3824719</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3.3</v>
      </c>
      <c r="CU4" s="554"/>
      <c r="CV4" s="554"/>
      <c r="CW4" s="554"/>
      <c r="CX4" s="554"/>
      <c r="CY4" s="554"/>
      <c r="CZ4" s="554"/>
      <c r="DA4" s="555"/>
      <c r="DB4" s="553">
        <v>3.5</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3233061</v>
      </c>
      <c r="BO5" s="384"/>
      <c r="BP5" s="384"/>
      <c r="BQ5" s="384"/>
      <c r="BR5" s="384"/>
      <c r="BS5" s="384"/>
      <c r="BT5" s="384"/>
      <c r="BU5" s="385"/>
      <c r="BV5" s="383">
        <v>3700488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60.4</v>
      </c>
      <c r="CU5" s="354"/>
      <c r="CV5" s="354"/>
      <c r="CW5" s="354"/>
      <c r="CX5" s="354"/>
      <c r="CY5" s="354"/>
      <c r="CZ5" s="354"/>
      <c r="DA5" s="355"/>
      <c r="DB5" s="353">
        <v>58.3</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82686</v>
      </c>
      <c r="BO6" s="384"/>
      <c r="BP6" s="384"/>
      <c r="BQ6" s="384"/>
      <c r="BR6" s="384"/>
      <c r="BS6" s="384"/>
      <c r="BT6" s="384"/>
      <c r="BU6" s="385"/>
      <c r="BV6" s="383">
        <v>124231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64.900000000000006</v>
      </c>
      <c r="CU6" s="528"/>
      <c r="CV6" s="528"/>
      <c r="CW6" s="528"/>
      <c r="CX6" s="528"/>
      <c r="CY6" s="528"/>
      <c r="CZ6" s="528"/>
      <c r="DA6" s="529"/>
      <c r="DB6" s="527">
        <v>62.6</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17078</v>
      </c>
      <c r="BO7" s="384"/>
      <c r="BP7" s="384"/>
      <c r="BQ7" s="384"/>
      <c r="BR7" s="384"/>
      <c r="BS7" s="384"/>
      <c r="BT7" s="384"/>
      <c r="BU7" s="385"/>
      <c r="BV7" s="383">
        <v>54180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1987248</v>
      </c>
      <c r="CU7" s="384"/>
      <c r="CV7" s="384"/>
      <c r="CW7" s="384"/>
      <c r="CX7" s="384"/>
      <c r="CY7" s="384"/>
      <c r="CZ7" s="384"/>
      <c r="DA7" s="385"/>
      <c r="DB7" s="383">
        <v>2027945</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65608</v>
      </c>
      <c r="BO8" s="384"/>
      <c r="BP8" s="384"/>
      <c r="BQ8" s="384"/>
      <c r="BR8" s="384"/>
      <c r="BS8" s="384"/>
      <c r="BT8" s="384"/>
      <c r="BU8" s="385"/>
      <c r="BV8" s="383">
        <v>70051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0.33</v>
      </c>
      <c r="CU8" s="491"/>
      <c r="CV8" s="491"/>
      <c r="CW8" s="491"/>
      <c r="CX8" s="491"/>
      <c r="CY8" s="491"/>
      <c r="CZ8" s="491"/>
      <c r="DA8" s="492"/>
      <c r="DB8" s="490">
        <v>0.37</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1733</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-4443</v>
      </c>
      <c r="BO9" s="384"/>
      <c r="BP9" s="384"/>
      <c r="BQ9" s="384"/>
      <c r="BR9" s="384"/>
      <c r="BS9" s="384"/>
      <c r="BT9" s="384"/>
      <c r="BU9" s="385"/>
      <c r="BV9" s="383">
        <v>20528</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13.5</v>
      </c>
      <c r="CU9" s="354"/>
      <c r="CV9" s="354"/>
      <c r="CW9" s="354"/>
      <c r="CX9" s="354"/>
      <c r="CY9" s="354"/>
      <c r="CZ9" s="354"/>
      <c r="DA9" s="355"/>
      <c r="DB9" s="353">
        <v>12.3</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1983</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575000</v>
      </c>
      <c r="BO10" s="384"/>
      <c r="BP10" s="384"/>
      <c r="BQ10" s="384"/>
      <c r="BR10" s="384"/>
      <c r="BS10" s="384"/>
      <c r="BT10" s="384"/>
      <c r="BU10" s="385"/>
      <c r="BV10" s="383">
        <v>670248</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1722</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1707</v>
      </c>
      <c r="S13" s="483"/>
      <c r="T13" s="483"/>
      <c r="U13" s="483"/>
      <c r="V13" s="484"/>
      <c r="W13" s="470" t="s">
        <v>124</v>
      </c>
      <c r="X13" s="396"/>
      <c r="Y13" s="396"/>
      <c r="Z13" s="396"/>
      <c r="AA13" s="396"/>
      <c r="AB13" s="397"/>
      <c r="AC13" s="359">
        <v>28</v>
      </c>
      <c r="AD13" s="360"/>
      <c r="AE13" s="360"/>
      <c r="AF13" s="360"/>
      <c r="AG13" s="361"/>
      <c r="AH13" s="359">
        <v>32</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570557</v>
      </c>
      <c r="BO13" s="384"/>
      <c r="BP13" s="384"/>
      <c r="BQ13" s="384"/>
      <c r="BR13" s="384"/>
      <c r="BS13" s="384"/>
      <c r="BT13" s="384"/>
      <c r="BU13" s="385"/>
      <c r="BV13" s="383">
        <v>690776</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1.1000000000000001</v>
      </c>
      <c r="CU13" s="354"/>
      <c r="CV13" s="354"/>
      <c r="CW13" s="354"/>
      <c r="CX13" s="354"/>
      <c r="CY13" s="354"/>
      <c r="CZ13" s="354"/>
      <c r="DA13" s="355"/>
      <c r="DB13" s="353">
        <v>2.2999999999999998</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1710</v>
      </c>
      <c r="S14" s="483"/>
      <c r="T14" s="483"/>
      <c r="U14" s="483"/>
      <c r="V14" s="484"/>
      <c r="W14" s="485"/>
      <c r="X14" s="399"/>
      <c r="Y14" s="399"/>
      <c r="Z14" s="399"/>
      <c r="AA14" s="399"/>
      <c r="AB14" s="400"/>
      <c r="AC14" s="475">
        <v>2.7</v>
      </c>
      <c r="AD14" s="476"/>
      <c r="AE14" s="476"/>
      <c r="AF14" s="476"/>
      <c r="AG14" s="477"/>
      <c r="AH14" s="475">
        <v>2.5</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1692</v>
      </c>
      <c r="S15" s="483"/>
      <c r="T15" s="483"/>
      <c r="U15" s="483"/>
      <c r="V15" s="484"/>
      <c r="W15" s="470" t="s">
        <v>131</v>
      </c>
      <c r="X15" s="396"/>
      <c r="Y15" s="396"/>
      <c r="Z15" s="396"/>
      <c r="AA15" s="396"/>
      <c r="AB15" s="397"/>
      <c r="AC15" s="359">
        <v>223</v>
      </c>
      <c r="AD15" s="360"/>
      <c r="AE15" s="360"/>
      <c r="AF15" s="360"/>
      <c r="AG15" s="361"/>
      <c r="AH15" s="359">
        <v>437</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505312</v>
      </c>
      <c r="BO15" s="379"/>
      <c r="BP15" s="379"/>
      <c r="BQ15" s="379"/>
      <c r="BR15" s="379"/>
      <c r="BS15" s="379"/>
      <c r="BT15" s="379"/>
      <c r="BU15" s="380"/>
      <c r="BV15" s="378">
        <v>535257</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21.7</v>
      </c>
      <c r="AD16" s="476"/>
      <c r="AE16" s="476"/>
      <c r="AF16" s="476"/>
      <c r="AG16" s="477"/>
      <c r="AH16" s="475">
        <v>34.200000000000003</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1685892</v>
      </c>
      <c r="BO16" s="384"/>
      <c r="BP16" s="384"/>
      <c r="BQ16" s="384"/>
      <c r="BR16" s="384"/>
      <c r="BS16" s="384"/>
      <c r="BT16" s="384"/>
      <c r="BU16" s="385"/>
      <c r="BV16" s="383">
        <v>1717364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777</v>
      </c>
      <c r="AD17" s="360"/>
      <c r="AE17" s="360"/>
      <c r="AF17" s="360"/>
      <c r="AG17" s="361"/>
      <c r="AH17" s="359">
        <v>809</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657967</v>
      </c>
      <c r="BO17" s="384"/>
      <c r="BP17" s="384"/>
      <c r="BQ17" s="384"/>
      <c r="BR17" s="384"/>
      <c r="BS17" s="384"/>
      <c r="BT17" s="384"/>
      <c r="BU17" s="385"/>
      <c r="BV17" s="383">
        <v>697948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356.55</v>
      </c>
      <c r="M18" s="446"/>
      <c r="N18" s="446"/>
      <c r="O18" s="446"/>
      <c r="P18" s="446"/>
      <c r="Q18" s="446"/>
      <c r="R18" s="447"/>
      <c r="S18" s="447"/>
      <c r="T18" s="447"/>
      <c r="U18" s="447"/>
      <c r="V18" s="448"/>
      <c r="W18" s="462"/>
      <c r="X18" s="463"/>
      <c r="Y18" s="463"/>
      <c r="Z18" s="463"/>
      <c r="AA18" s="463"/>
      <c r="AB18" s="471"/>
      <c r="AC18" s="347">
        <v>75.599999999999994</v>
      </c>
      <c r="AD18" s="348"/>
      <c r="AE18" s="348"/>
      <c r="AF18" s="348"/>
      <c r="AG18" s="449"/>
      <c r="AH18" s="347">
        <v>63.3</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1281026</v>
      </c>
      <c r="BO18" s="384"/>
      <c r="BP18" s="384"/>
      <c r="BQ18" s="384"/>
      <c r="BR18" s="384"/>
      <c r="BS18" s="384"/>
      <c r="BT18" s="384"/>
      <c r="BU18" s="385"/>
      <c r="BV18" s="383">
        <v>1250664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5</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2475913</v>
      </c>
      <c r="BO19" s="384"/>
      <c r="BP19" s="384"/>
      <c r="BQ19" s="384"/>
      <c r="BR19" s="384"/>
      <c r="BS19" s="384"/>
      <c r="BT19" s="384"/>
      <c r="BU19" s="385"/>
      <c r="BV19" s="383">
        <v>2428482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601</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2966345</v>
      </c>
      <c r="BO23" s="384"/>
      <c r="BP23" s="384"/>
      <c r="BQ23" s="384"/>
      <c r="BR23" s="384"/>
      <c r="BS23" s="384"/>
      <c r="BT23" s="384"/>
      <c r="BU23" s="385"/>
      <c r="BV23" s="383">
        <v>2927883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6100</v>
      </c>
      <c r="R24" s="360"/>
      <c r="S24" s="360"/>
      <c r="T24" s="360"/>
      <c r="U24" s="360"/>
      <c r="V24" s="361"/>
      <c r="W24" s="425"/>
      <c r="X24" s="416"/>
      <c r="Y24" s="417"/>
      <c r="Z24" s="356" t="s">
        <v>155</v>
      </c>
      <c r="AA24" s="357"/>
      <c r="AB24" s="357"/>
      <c r="AC24" s="357"/>
      <c r="AD24" s="357"/>
      <c r="AE24" s="357"/>
      <c r="AF24" s="357"/>
      <c r="AG24" s="358"/>
      <c r="AH24" s="359">
        <v>54</v>
      </c>
      <c r="AI24" s="360"/>
      <c r="AJ24" s="360"/>
      <c r="AK24" s="360"/>
      <c r="AL24" s="361"/>
      <c r="AM24" s="359">
        <v>151146</v>
      </c>
      <c r="AN24" s="360"/>
      <c r="AO24" s="360"/>
      <c r="AP24" s="360"/>
      <c r="AQ24" s="360"/>
      <c r="AR24" s="361"/>
      <c r="AS24" s="359">
        <v>2799</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2778233</v>
      </c>
      <c r="BO24" s="384"/>
      <c r="BP24" s="384"/>
      <c r="BQ24" s="384"/>
      <c r="BR24" s="384"/>
      <c r="BS24" s="384"/>
      <c r="BT24" s="384"/>
      <c r="BU24" s="385"/>
      <c r="BV24" s="383">
        <v>2640734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5360</v>
      </c>
      <c r="R25" s="360"/>
      <c r="S25" s="360"/>
      <c r="T25" s="360"/>
      <c r="U25" s="360"/>
      <c r="V25" s="361"/>
      <c r="W25" s="425"/>
      <c r="X25" s="416"/>
      <c r="Y25" s="417"/>
      <c r="Z25" s="356" t="s">
        <v>158</v>
      </c>
      <c r="AA25" s="357"/>
      <c r="AB25" s="357"/>
      <c r="AC25" s="357"/>
      <c r="AD25" s="357"/>
      <c r="AE25" s="357"/>
      <c r="AF25" s="357"/>
      <c r="AG25" s="358"/>
      <c r="AH25" s="359">
        <v>6</v>
      </c>
      <c r="AI25" s="360"/>
      <c r="AJ25" s="360"/>
      <c r="AK25" s="360"/>
      <c r="AL25" s="361"/>
      <c r="AM25" s="359">
        <v>10380</v>
      </c>
      <c r="AN25" s="360"/>
      <c r="AO25" s="360"/>
      <c r="AP25" s="360"/>
      <c r="AQ25" s="360"/>
      <c r="AR25" s="361"/>
      <c r="AS25" s="359">
        <v>1730</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5838</v>
      </c>
      <c r="BO25" s="379"/>
      <c r="BP25" s="379"/>
      <c r="BQ25" s="379"/>
      <c r="BR25" s="379"/>
      <c r="BS25" s="379"/>
      <c r="BT25" s="379"/>
      <c r="BU25" s="380"/>
      <c r="BV25" s="378">
        <v>6372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4810</v>
      </c>
      <c r="R26" s="360"/>
      <c r="S26" s="360"/>
      <c r="T26" s="360"/>
      <c r="U26" s="360"/>
      <c r="V26" s="361"/>
      <c r="W26" s="425"/>
      <c r="X26" s="416"/>
      <c r="Y26" s="417"/>
      <c r="Z26" s="356" t="s">
        <v>161</v>
      </c>
      <c r="AA26" s="436"/>
      <c r="AB26" s="436"/>
      <c r="AC26" s="436"/>
      <c r="AD26" s="436"/>
      <c r="AE26" s="436"/>
      <c r="AF26" s="436"/>
      <c r="AG26" s="437"/>
      <c r="AH26" s="359">
        <v>5</v>
      </c>
      <c r="AI26" s="360"/>
      <c r="AJ26" s="360"/>
      <c r="AK26" s="360"/>
      <c r="AL26" s="361"/>
      <c r="AM26" s="359">
        <v>13220</v>
      </c>
      <c r="AN26" s="360"/>
      <c r="AO26" s="360"/>
      <c r="AP26" s="360"/>
      <c r="AQ26" s="360"/>
      <c r="AR26" s="361"/>
      <c r="AS26" s="359">
        <v>2644</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2600</v>
      </c>
      <c r="R27" s="360"/>
      <c r="S27" s="360"/>
      <c r="T27" s="360"/>
      <c r="U27" s="360"/>
      <c r="V27" s="361"/>
      <c r="W27" s="425"/>
      <c r="X27" s="416"/>
      <c r="Y27" s="417"/>
      <c r="Z27" s="356" t="s">
        <v>164</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33000</v>
      </c>
      <c r="BO27" s="387"/>
      <c r="BP27" s="387"/>
      <c r="BQ27" s="387"/>
      <c r="BR27" s="387"/>
      <c r="BS27" s="387"/>
      <c r="BT27" s="387"/>
      <c r="BU27" s="388"/>
      <c r="BV27" s="386">
        <v>33000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1550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2485248</v>
      </c>
      <c r="BO28" s="379"/>
      <c r="BP28" s="379"/>
      <c r="BQ28" s="379"/>
      <c r="BR28" s="379"/>
      <c r="BS28" s="379"/>
      <c r="BT28" s="379"/>
      <c r="BU28" s="380"/>
      <c r="BV28" s="378">
        <v>1910248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6</v>
      </c>
      <c r="M29" s="360"/>
      <c r="N29" s="360"/>
      <c r="O29" s="360"/>
      <c r="P29" s="361"/>
      <c r="Q29" s="359">
        <v>1450</v>
      </c>
      <c r="R29" s="360"/>
      <c r="S29" s="360"/>
      <c r="T29" s="360"/>
      <c r="U29" s="360"/>
      <c r="V29" s="361"/>
      <c r="W29" s="425"/>
      <c r="X29" s="416"/>
      <c r="Y29" s="417"/>
      <c r="Z29" s="356" t="s">
        <v>171</v>
      </c>
      <c r="AA29" s="357"/>
      <c r="AB29" s="357"/>
      <c r="AC29" s="357"/>
      <c r="AD29" s="357"/>
      <c r="AE29" s="357"/>
      <c r="AF29" s="357"/>
      <c r="AG29" s="358"/>
      <c r="AH29" s="359">
        <v>54</v>
      </c>
      <c r="AI29" s="360"/>
      <c r="AJ29" s="360"/>
      <c r="AK29" s="360"/>
      <c r="AL29" s="361"/>
      <c r="AM29" s="359">
        <v>151146</v>
      </c>
      <c r="AN29" s="360"/>
      <c r="AO29" s="360"/>
      <c r="AP29" s="360"/>
      <c r="AQ29" s="360"/>
      <c r="AR29" s="361"/>
      <c r="AS29" s="359">
        <v>2799</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220000</v>
      </c>
      <c r="BO29" s="384"/>
      <c r="BP29" s="384"/>
      <c r="BQ29" s="384"/>
      <c r="BR29" s="384"/>
      <c r="BS29" s="384"/>
      <c r="BT29" s="384"/>
      <c r="BU29" s="385"/>
      <c r="BV29" s="383">
        <v>220000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92.9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163369</v>
      </c>
      <c r="BO30" s="387"/>
      <c r="BP30" s="387"/>
      <c r="BQ30" s="387"/>
      <c r="BR30" s="387"/>
      <c r="BS30" s="387"/>
      <c r="BT30" s="387"/>
      <c r="BU30" s="388"/>
      <c r="BV30" s="386">
        <v>124062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国民健康保険特別会計事業勘定の部</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岐阜県市町村会館組合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白川村緑地資源開発公社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国民健康保険特別会計直営診療施設勘定の部</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公共下水道特別会計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岐阜県市町村職員退職手当組合</v>
      </c>
      <c r="BZ35" s="342"/>
      <c r="CA35" s="342"/>
      <c r="CB35" s="342"/>
      <c r="CC35" s="342"/>
      <c r="CD35" s="342"/>
      <c r="CE35" s="342"/>
      <c r="CF35" s="342"/>
      <c r="CG35" s="342"/>
      <c r="CH35" s="342"/>
      <c r="CI35" s="342"/>
      <c r="CJ35" s="342"/>
      <c r="CK35" s="342"/>
      <c r="CL35" s="342"/>
      <c r="CM35" s="342"/>
      <c r="CN35" s="165"/>
      <c r="CO35" s="343">
        <f t="shared" ref="CO35:CO43" si="3">IF(CQ35="","",CO34+1)</f>
        <v>16</v>
      </c>
      <c r="CP35" s="343"/>
      <c r="CQ35" s="342" t="str">
        <f>IF('各会計、関係団体の財政状況及び健全化判断比率'!BS8="","",'各会計、関係団体の財政状況及び健全化判断比率'!BS8)</f>
        <v>飯島観光開発</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介護保険特別会計保険事業勘定の部</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8</v>
      </c>
      <c r="BF36" s="343"/>
      <c r="BG36" s="342" t="str">
        <f>IF('各会計、関係団体の財政状況及び健全化判断比率'!B34="","",'各会計、関係団体の財政状況及び健全化判断比率'!B34)</f>
        <v>温泉開発特別会計</v>
      </c>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飛騨農業共済事務組合</v>
      </c>
      <c r="BZ36" s="342"/>
      <c r="CA36" s="342"/>
      <c r="CB36" s="342"/>
      <c r="CC36" s="342"/>
      <c r="CD36" s="342"/>
      <c r="CE36" s="342"/>
      <c r="CF36" s="342"/>
      <c r="CG36" s="342"/>
      <c r="CH36" s="342"/>
      <c r="CI36" s="342"/>
      <c r="CJ36" s="342"/>
      <c r="CK36" s="342"/>
      <c r="CL36" s="342"/>
      <c r="CM36" s="342"/>
      <c r="CN36" s="165"/>
      <c r="CO36" s="343">
        <f t="shared" si="3"/>
        <v>17</v>
      </c>
      <c r="CP36" s="343"/>
      <c r="CQ36" s="342" t="str">
        <f>IF('各会計、関係団体の財政状況及び健全化判断比率'!BS9="","",'各会計、関係団体の財政状況及び健全化判断比率'!BS9)</f>
        <v>世界遺産合掌造り保存財団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9</v>
      </c>
      <c r="BF37" s="343"/>
      <c r="BG37" s="342" t="str">
        <f>IF('各会計、関係団体の財政状況及び健全化判断比率'!B35="","",'各会計、関係団体の財政状況及び健全化判断比率'!B35)</f>
        <v>白弓スキー場特別会計</v>
      </c>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後期高齢者医療連合会（一般会計分）</v>
      </c>
      <c r="BZ37" s="342"/>
      <c r="CA37" s="342"/>
      <c r="CB37" s="342"/>
      <c r="CC37" s="342"/>
      <c r="CD37" s="342"/>
      <c r="CE37" s="342"/>
      <c r="CF37" s="342"/>
      <c r="CG37" s="342"/>
      <c r="CH37" s="342"/>
      <c r="CI37" s="342"/>
      <c r="CJ37" s="342"/>
      <c r="CK37" s="342"/>
      <c r="CL37" s="342"/>
      <c r="CM37" s="342"/>
      <c r="CN37" s="165"/>
      <c r="CO37" s="343">
        <f t="shared" si="3"/>
        <v>18</v>
      </c>
      <c r="CP37" s="343"/>
      <c r="CQ37" s="342" t="str">
        <f>IF('各会計、関係団体の財政状況及び健全化判断比率'!BS10="","",'各会計、関係団体の財政状況及び健全化判断比率'!BS10)</f>
        <v>大白川温泉観光</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後期高齢者医療連合会（特別会計分）</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79" t="s">
        <v>24</v>
      </c>
      <c r="C41" s="1180"/>
      <c r="D41" s="81"/>
      <c r="E41" s="1181" t="s">
        <v>25</v>
      </c>
      <c r="F41" s="1181"/>
      <c r="G41" s="1181"/>
      <c r="H41" s="1182"/>
      <c r="I41" s="82">
        <v>2594</v>
      </c>
      <c r="J41" s="83">
        <v>2830</v>
      </c>
      <c r="K41" s="83">
        <v>2825</v>
      </c>
      <c r="L41" s="83">
        <v>2928</v>
      </c>
      <c r="M41" s="84">
        <v>2966</v>
      </c>
    </row>
    <row r="42" spans="2:13" ht="27.75" customHeight="1">
      <c r="B42" s="1169"/>
      <c r="C42" s="1170"/>
      <c r="D42" s="85"/>
      <c r="E42" s="1173" t="s">
        <v>26</v>
      </c>
      <c r="F42" s="1173"/>
      <c r="G42" s="1173"/>
      <c r="H42" s="1174"/>
      <c r="I42" s="86">
        <v>7</v>
      </c>
      <c r="J42" s="87">
        <v>7</v>
      </c>
      <c r="K42" s="87">
        <v>6</v>
      </c>
      <c r="L42" s="87">
        <v>5</v>
      </c>
      <c r="M42" s="88">
        <v>5</v>
      </c>
    </row>
    <row r="43" spans="2:13" ht="27.75" customHeight="1">
      <c r="B43" s="1169"/>
      <c r="C43" s="1170"/>
      <c r="D43" s="85"/>
      <c r="E43" s="1173" t="s">
        <v>27</v>
      </c>
      <c r="F43" s="1173"/>
      <c r="G43" s="1173"/>
      <c r="H43" s="1174"/>
      <c r="I43" s="86">
        <v>1589</v>
      </c>
      <c r="J43" s="87">
        <v>1509</v>
      </c>
      <c r="K43" s="87">
        <v>1101</v>
      </c>
      <c r="L43" s="87">
        <v>701</v>
      </c>
      <c r="M43" s="88">
        <v>554</v>
      </c>
    </row>
    <row r="44" spans="2:13" ht="27.75" customHeight="1">
      <c r="B44" s="1169"/>
      <c r="C44" s="1170"/>
      <c r="D44" s="85"/>
      <c r="E44" s="1173" t="s">
        <v>28</v>
      </c>
      <c r="F44" s="1173"/>
      <c r="G44" s="1173"/>
      <c r="H44" s="1174"/>
      <c r="I44" s="86" t="s">
        <v>480</v>
      </c>
      <c r="J44" s="87" t="s">
        <v>480</v>
      </c>
      <c r="K44" s="87" t="s">
        <v>480</v>
      </c>
      <c r="L44" s="87" t="s">
        <v>480</v>
      </c>
      <c r="M44" s="88" t="s">
        <v>480</v>
      </c>
    </row>
    <row r="45" spans="2:13" ht="27.75" customHeight="1">
      <c r="B45" s="1169"/>
      <c r="C45" s="1170"/>
      <c r="D45" s="85"/>
      <c r="E45" s="1173" t="s">
        <v>29</v>
      </c>
      <c r="F45" s="1173"/>
      <c r="G45" s="1173"/>
      <c r="H45" s="1174"/>
      <c r="I45" s="86">
        <v>433</v>
      </c>
      <c r="J45" s="87">
        <v>513</v>
      </c>
      <c r="K45" s="87">
        <v>510</v>
      </c>
      <c r="L45" s="87">
        <v>433</v>
      </c>
      <c r="M45" s="88">
        <v>423</v>
      </c>
    </row>
    <row r="46" spans="2:13" ht="27.75" customHeight="1">
      <c r="B46" s="1169"/>
      <c r="C46" s="1170"/>
      <c r="D46" s="85"/>
      <c r="E46" s="1173" t="s">
        <v>30</v>
      </c>
      <c r="F46" s="1173"/>
      <c r="G46" s="1173"/>
      <c r="H46" s="1174"/>
      <c r="I46" s="86" t="s">
        <v>480</v>
      </c>
      <c r="J46" s="87" t="s">
        <v>480</v>
      </c>
      <c r="K46" s="87" t="s">
        <v>480</v>
      </c>
      <c r="L46" s="87" t="s">
        <v>480</v>
      </c>
      <c r="M46" s="88" t="s">
        <v>480</v>
      </c>
    </row>
    <row r="47" spans="2:13" ht="27.75" customHeight="1">
      <c r="B47" s="1169"/>
      <c r="C47" s="1170"/>
      <c r="D47" s="85"/>
      <c r="E47" s="1173" t="s">
        <v>31</v>
      </c>
      <c r="F47" s="1173"/>
      <c r="G47" s="1173"/>
      <c r="H47" s="1174"/>
      <c r="I47" s="86" t="s">
        <v>480</v>
      </c>
      <c r="J47" s="87" t="s">
        <v>480</v>
      </c>
      <c r="K47" s="87" t="s">
        <v>480</v>
      </c>
      <c r="L47" s="87" t="s">
        <v>480</v>
      </c>
      <c r="M47" s="88" t="s">
        <v>480</v>
      </c>
    </row>
    <row r="48" spans="2:13" ht="27.75" customHeight="1">
      <c r="B48" s="1171"/>
      <c r="C48" s="1172"/>
      <c r="D48" s="85"/>
      <c r="E48" s="1173" t="s">
        <v>32</v>
      </c>
      <c r="F48" s="1173"/>
      <c r="G48" s="1173"/>
      <c r="H48" s="1174"/>
      <c r="I48" s="86" t="s">
        <v>480</v>
      </c>
      <c r="J48" s="87" t="s">
        <v>480</v>
      </c>
      <c r="K48" s="87" t="s">
        <v>480</v>
      </c>
      <c r="L48" s="87" t="s">
        <v>480</v>
      </c>
      <c r="M48" s="88" t="s">
        <v>480</v>
      </c>
    </row>
    <row r="49" spans="2:13" ht="27.75" customHeight="1">
      <c r="B49" s="1167" t="s">
        <v>33</v>
      </c>
      <c r="C49" s="1168"/>
      <c r="D49" s="89"/>
      <c r="E49" s="1173" t="s">
        <v>34</v>
      </c>
      <c r="F49" s="1173"/>
      <c r="G49" s="1173"/>
      <c r="H49" s="1174"/>
      <c r="I49" s="86">
        <v>2002</v>
      </c>
      <c r="J49" s="87">
        <v>2125</v>
      </c>
      <c r="K49" s="87">
        <v>2119</v>
      </c>
      <c r="L49" s="87">
        <v>2322</v>
      </c>
      <c r="M49" s="88">
        <v>2932</v>
      </c>
    </row>
    <row r="50" spans="2:13" ht="27.75" customHeight="1">
      <c r="B50" s="1169"/>
      <c r="C50" s="1170"/>
      <c r="D50" s="85"/>
      <c r="E50" s="1173" t="s">
        <v>35</v>
      </c>
      <c r="F50" s="1173"/>
      <c r="G50" s="1173"/>
      <c r="H50" s="1174"/>
      <c r="I50" s="86">
        <v>11</v>
      </c>
      <c r="J50" s="87" t="s">
        <v>480</v>
      </c>
      <c r="K50" s="87" t="s">
        <v>480</v>
      </c>
      <c r="L50" s="87" t="s">
        <v>480</v>
      </c>
      <c r="M50" s="88" t="s">
        <v>480</v>
      </c>
    </row>
    <row r="51" spans="2:13" ht="27.75" customHeight="1">
      <c r="B51" s="1171"/>
      <c r="C51" s="1172"/>
      <c r="D51" s="85"/>
      <c r="E51" s="1173" t="s">
        <v>36</v>
      </c>
      <c r="F51" s="1173"/>
      <c r="G51" s="1173"/>
      <c r="H51" s="1174"/>
      <c r="I51" s="86">
        <v>3511</v>
      </c>
      <c r="J51" s="87">
        <v>3378</v>
      </c>
      <c r="K51" s="87">
        <v>3597</v>
      </c>
      <c r="L51" s="87">
        <v>3314</v>
      </c>
      <c r="M51" s="88">
        <v>3464</v>
      </c>
    </row>
    <row r="52" spans="2:13" ht="27.75" customHeight="1" thickBot="1">
      <c r="B52" s="1175" t="s">
        <v>37</v>
      </c>
      <c r="C52" s="1176"/>
      <c r="D52" s="90"/>
      <c r="E52" s="1177" t="s">
        <v>38</v>
      </c>
      <c r="F52" s="1177"/>
      <c r="G52" s="1177"/>
      <c r="H52" s="1178"/>
      <c r="I52" s="91">
        <v>-901</v>
      </c>
      <c r="J52" s="92">
        <v>-645</v>
      </c>
      <c r="K52" s="92">
        <v>-1274</v>
      </c>
      <c r="L52" s="92">
        <v>-1569</v>
      </c>
      <c r="M52" s="93">
        <v>-2447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557556</v>
      </c>
      <c r="E3" s="116"/>
      <c r="F3" s="117">
        <v>291917</v>
      </c>
      <c r="G3" s="118"/>
      <c r="H3" s="119"/>
    </row>
    <row r="4" spans="1:8">
      <c r="A4" s="120"/>
      <c r="B4" s="121"/>
      <c r="C4" s="122"/>
      <c r="D4" s="123">
        <v>254015</v>
      </c>
      <c r="E4" s="124"/>
      <c r="F4" s="125">
        <v>163714</v>
      </c>
      <c r="G4" s="126"/>
      <c r="H4" s="127"/>
    </row>
    <row r="5" spans="1:8">
      <c r="A5" s="108" t="s">
        <v>513</v>
      </c>
      <c r="B5" s="113"/>
      <c r="C5" s="114"/>
      <c r="D5" s="115">
        <v>545408</v>
      </c>
      <c r="E5" s="116"/>
      <c r="F5" s="117">
        <v>325581</v>
      </c>
      <c r="G5" s="118"/>
      <c r="H5" s="119"/>
    </row>
    <row r="6" spans="1:8">
      <c r="A6" s="120"/>
      <c r="B6" s="121"/>
      <c r="C6" s="122"/>
      <c r="D6" s="123">
        <v>130892</v>
      </c>
      <c r="E6" s="124"/>
      <c r="F6" s="125">
        <v>165116</v>
      </c>
      <c r="G6" s="126"/>
      <c r="H6" s="127"/>
    </row>
    <row r="7" spans="1:8">
      <c r="A7" s="108" t="s">
        <v>514</v>
      </c>
      <c r="B7" s="113"/>
      <c r="C7" s="114"/>
      <c r="D7" s="115">
        <v>244128</v>
      </c>
      <c r="E7" s="116"/>
      <c r="F7" s="117">
        <v>203567</v>
      </c>
      <c r="G7" s="118"/>
      <c r="H7" s="119"/>
    </row>
    <row r="8" spans="1:8">
      <c r="A8" s="120"/>
      <c r="B8" s="121"/>
      <c r="C8" s="122"/>
      <c r="D8" s="123">
        <v>95253</v>
      </c>
      <c r="E8" s="124"/>
      <c r="F8" s="125">
        <v>121137</v>
      </c>
      <c r="G8" s="126"/>
      <c r="H8" s="127"/>
    </row>
    <row r="9" spans="1:8">
      <c r="A9" s="108" t="s">
        <v>515</v>
      </c>
      <c r="B9" s="113"/>
      <c r="C9" s="114"/>
      <c r="D9" s="115">
        <v>420357</v>
      </c>
      <c r="E9" s="116"/>
      <c r="F9" s="117">
        <v>185018</v>
      </c>
      <c r="G9" s="118"/>
      <c r="H9" s="119"/>
    </row>
    <row r="10" spans="1:8">
      <c r="A10" s="120"/>
      <c r="B10" s="121"/>
      <c r="C10" s="122"/>
      <c r="D10" s="123">
        <v>94860</v>
      </c>
      <c r="E10" s="124"/>
      <c r="F10" s="125">
        <v>95064</v>
      </c>
      <c r="G10" s="126"/>
      <c r="H10" s="127"/>
    </row>
    <row r="11" spans="1:8">
      <c r="A11" s="108" t="s">
        <v>516</v>
      </c>
      <c r="B11" s="113"/>
      <c r="C11" s="114"/>
      <c r="D11" s="115">
        <v>329627</v>
      </c>
      <c r="E11" s="116"/>
      <c r="F11" s="117">
        <v>238802</v>
      </c>
      <c r="G11" s="118"/>
      <c r="H11" s="119"/>
    </row>
    <row r="12" spans="1:8">
      <c r="A12" s="120"/>
      <c r="B12" s="121"/>
      <c r="C12" s="128"/>
      <c r="D12" s="123">
        <v>111667</v>
      </c>
      <c r="E12" s="124"/>
      <c r="F12" s="125">
        <v>128562</v>
      </c>
      <c r="G12" s="126"/>
      <c r="H12" s="127"/>
    </row>
    <row r="13" spans="1:8">
      <c r="A13" s="108"/>
      <c r="B13" s="113"/>
      <c r="C13" s="129"/>
      <c r="D13" s="130">
        <v>419415</v>
      </c>
      <c r="E13" s="131"/>
      <c r="F13" s="132">
        <v>248977</v>
      </c>
      <c r="G13" s="133"/>
      <c r="H13" s="119"/>
    </row>
    <row r="14" spans="1:8">
      <c r="A14" s="120"/>
      <c r="B14" s="121"/>
      <c r="C14" s="122"/>
      <c r="D14" s="123">
        <v>137337</v>
      </c>
      <c r="E14" s="124"/>
      <c r="F14" s="125">
        <v>134719</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2.35</v>
      </c>
      <c r="C19" s="134">
        <f>ROUND(VALUE(SUBSTITUTE(実質収支比率等に係る経年分析!G$48,"▲","-")),2)</f>
        <v>1.29</v>
      </c>
      <c r="D19" s="134">
        <f>ROUND(VALUE(SUBSTITUTE(実質収支比率等に係る経年分析!H$48,"▲","-")),2)</f>
        <v>2.88</v>
      </c>
      <c r="E19" s="134">
        <f>ROUND(VALUE(SUBSTITUTE(実質収支比率等に係る経年分析!I$48,"▲","-")),2)</f>
        <v>3.45</v>
      </c>
      <c r="F19" s="134">
        <f>ROUND(VALUE(SUBSTITUTE(実質収支比率等に係る経年分析!J$48,"▲","-")),2)</f>
        <v>3.3</v>
      </c>
    </row>
    <row r="20" spans="1:11">
      <c r="A20" s="134" t="s">
        <v>43</v>
      </c>
      <c r="B20" s="134">
        <f>ROUND(VALUE(SUBSTITUTE(実質収支比率等に係る経年分析!F$47,"▲","-")),2)</f>
        <v>64.83</v>
      </c>
      <c r="C20" s="134">
        <f>ROUND(VALUE(SUBSTITUTE(実質収支比率等に係る経年分析!G$47,"▲","-")),2)</f>
        <v>63.71</v>
      </c>
      <c r="D20" s="134">
        <f>ROUND(VALUE(SUBSTITUTE(実質収支比率等に係る経年分析!H$47,"▲","-")),2)</f>
        <v>72.13</v>
      </c>
      <c r="E20" s="134">
        <f>ROUND(VALUE(SUBSTITUTE(実質収支比率等に係る経年分析!I$47,"▲","-")),2)</f>
        <v>94.2</v>
      </c>
      <c r="F20" s="134">
        <f>ROUND(VALUE(SUBSTITUTE(実質収支比率等に係る経年分析!J$47,"▲","-")),2)</f>
        <v>125.06</v>
      </c>
    </row>
    <row r="21" spans="1:11">
      <c r="A21" s="134" t="s">
        <v>44</v>
      </c>
      <c r="B21" s="134">
        <f>IF(ISNUMBER(VALUE(SUBSTITUTE(実質収支比率等に係る経年分析!F$49,"▲","-"))),ROUND(VALUE(SUBSTITUTE(実質収支比率等に係る経年分析!F$49,"▲","-")),2),NA())</f>
        <v>24.62</v>
      </c>
      <c r="C21" s="134">
        <f>IF(ISNUMBER(VALUE(SUBSTITUTE(実質収支比率等に係る経年分析!G$49,"▲","-"))),ROUND(VALUE(SUBSTITUTE(実質収支比率等に係る経年分析!G$49,"▲","-")),2),NA())</f>
        <v>4.68</v>
      </c>
      <c r="D21" s="134">
        <f>IF(ISNUMBER(VALUE(SUBSTITUTE(実質収支比率等に係る経年分析!H$49,"▲","-"))),ROUND(VALUE(SUBSTITUTE(実質収支比率等に係る経年分析!H$49,"▲","-")),2),NA())</f>
        <v>8.5500000000000007</v>
      </c>
      <c r="E21" s="134">
        <f>IF(ISNUMBER(VALUE(SUBSTITUTE(実質収支比率等に係る経年分析!I$49,"▲","-"))),ROUND(VALUE(SUBSTITUTE(実質収支比率等に係る経年分析!I$49,"▲","-")),2),NA())</f>
        <v>34.06</v>
      </c>
      <c r="F21" s="134">
        <f>IF(ISNUMBER(VALUE(SUBSTITUTE(実質収支比率等に係る経年分析!J$49,"▲","-"))),ROUND(VALUE(SUBSTITUTE(実質収支比率等に係る経年分析!J$49,"▲","-")),2),NA())</f>
        <v>28.71</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0.73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0.28999999999999998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0.47</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c r="A30" s="135" t="str">
        <f>IF(連結実質赤字比率に係る赤字・黒字の構成分析!C$40="",NA(),連結実質赤字比率に係る赤字・黒字の構成分析!C$40)</f>
        <v>白弓スキー場特別会計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温泉開発特別会計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c r="A33" s="135" t="str">
        <f>IF(連結実質赤字比率に係る赤字・黒字の構成分析!C$37="",NA(),連結実質赤字比率に係る赤字・黒字の構成分析!C$37)</f>
        <v>国民健康保険特別会計事業勘定の部</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1.77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0.37</v>
      </c>
    </row>
    <row r="34" spans="1:16">
      <c r="A34" s="135" t="str">
        <f>IF(連結実質赤字比率に係る赤字・黒字の構成分析!C$36="",NA(),連結実質赤字比率に係る赤字・黒字の構成分析!C$36)</f>
        <v>国民健康保険特別会計直営診療施設勘定の部</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0.28000000000000003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0.43</v>
      </c>
    </row>
    <row r="35" spans="1:16">
      <c r="A35" s="135" t="str">
        <f>IF(連結実質赤字比率に係る赤字・黒字の構成分析!C$35="",NA(),連結実質赤字比率に係る赤字・黒字の構成分析!C$35)</f>
        <v>介護保険特別会計保険事業勘定の部</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0.72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0.57999999999999996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0.62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0.64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2.35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2.88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3.45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3.3</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419</v>
      </c>
      <c r="E42" s="136"/>
      <c r="F42" s="136"/>
      <c r="G42" s="136">
        <f>'実質公債費比率（分子）の構造'!L$52</f>
        <v>412</v>
      </c>
      <c r="H42" s="136"/>
      <c r="I42" s="136"/>
      <c r="J42" s="136">
        <f>'実質公債費比率（分子）の構造'!M$52</f>
        <v>401</v>
      </c>
      <c r="K42" s="136"/>
      <c r="L42" s="136"/>
      <c r="M42" s="136">
        <f>'実質公債費比率（分子）の構造'!N$52</f>
        <v>386</v>
      </c>
      <c r="N42" s="136"/>
      <c r="O42" s="136"/>
      <c r="P42" s="136">
        <f>'実質公債費比率（分子）の構造'!O$52</f>
        <v>400</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53</v>
      </c>
      <c r="B44" s="136">
        <f>'実質公債費比率（分子）の構造'!K$50</f>
        <v>1</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f>'実質公債費比率（分子）の構造'!O$50</f>
        <v>1</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168</v>
      </c>
      <c r="C46" s="136"/>
      <c r="D46" s="136"/>
      <c r="E46" s="136">
        <f>'実質公債費比率（分子）の構造'!L$48</f>
        <v>150</v>
      </c>
      <c r="F46" s="136"/>
      <c r="G46" s="136"/>
      <c r="H46" s="136">
        <f>'実質公債費比率（分子）の構造'!M$48</f>
        <v>137</v>
      </c>
      <c r="I46" s="136"/>
      <c r="J46" s="136"/>
      <c r="K46" s="136">
        <f>'実質公債費比率（分子）の構造'!N$48</f>
        <v>99</v>
      </c>
      <c r="L46" s="136"/>
      <c r="M46" s="136"/>
      <c r="N46" s="136">
        <f>'実質公債費比率（分子）の構造'!O$48</f>
        <v>74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475</v>
      </c>
      <c r="C49" s="136"/>
      <c r="D49" s="136"/>
      <c r="E49" s="136">
        <f>'実質公債費比率（分子）の構造'!L$45</f>
        <v>319</v>
      </c>
      <c r="F49" s="136"/>
      <c r="G49" s="136"/>
      <c r="H49" s="136">
        <f>'実質公債費比率（分子）の構造'!M$45</f>
        <v>289</v>
      </c>
      <c r="I49" s="136"/>
      <c r="J49" s="136"/>
      <c r="K49" s="136">
        <f>'実質公債費比率（分子）の構造'!N$45</f>
        <v>298</v>
      </c>
      <c r="L49" s="136"/>
      <c r="M49" s="136"/>
      <c r="N49" s="136">
        <f>'実質公債費比率（分子）の構造'!O$45</f>
        <v>335</v>
      </c>
      <c r="O49" s="136"/>
      <c r="P49" s="136"/>
    </row>
    <row r="50" spans="1:16">
      <c r="A50" s="136" t="s">
        <v>59</v>
      </c>
      <c r="B50" s="136" t="e">
        <f>NA()</f>
        <v>#N/A</v>
      </c>
      <c r="C50" s="136">
        <f>IF(ISNUMBER('実質公債費比率（分子）の構造'!K$53),'実質公債費比率（分子）の構造'!K$53,NA())</f>
        <v>225</v>
      </c>
      <c r="D50" s="136" t="e">
        <f>NA()</f>
        <v>#N/A</v>
      </c>
      <c r="E50" s="136" t="e">
        <f>NA()</f>
        <v>#N/A</v>
      </c>
      <c r="F50" s="136">
        <f>IF(ISNUMBER('実質公債費比率（分子）の構造'!L$53),'実質公債費比率（分子）の構造'!L$53,NA())</f>
        <v>58</v>
      </c>
      <c r="G50" s="136" t="e">
        <f>NA()</f>
        <v>#N/A</v>
      </c>
      <c r="H50" s="136" t="e">
        <f>NA()</f>
        <v>#N/A</v>
      </c>
      <c r="I50" s="136">
        <f>IF(ISNUMBER('実質公債費比率（分子）の構造'!M$53),'実質公債費比率（分子）の構造'!M$53,NA())</f>
        <v>26</v>
      </c>
      <c r="J50" s="136" t="e">
        <f>NA()</f>
        <v>#N/A</v>
      </c>
      <c r="K50" s="136" t="e">
        <f>NA()</f>
        <v>#N/A</v>
      </c>
      <c r="L50" s="136">
        <f>IF(ISNUMBER('実質公債費比率（分子）の構造'!N$53),'実質公債費比率（分子）の構造'!N$53,NA())</f>
        <v>12</v>
      </c>
      <c r="M50" s="136" t="e">
        <f>NA()</f>
        <v>#N/A</v>
      </c>
      <c r="N50" s="136" t="e">
        <f>NA()</f>
        <v>#N/A</v>
      </c>
      <c r="O50" s="136">
        <f>IF(ISNUMBER('実質公債費比率（分子）の構造'!O$53),'実質公債費比率（分子）の構造'!O$53,NA())</f>
        <v>10</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3511</v>
      </c>
      <c r="E56" s="135"/>
      <c r="F56" s="135"/>
      <c r="G56" s="135">
        <f>'将来負担比率（分子）の構造'!J$51</f>
        <v>3378</v>
      </c>
      <c r="H56" s="135"/>
      <c r="I56" s="135"/>
      <c r="J56" s="135">
        <f>'将来負担比率（分子）の構造'!K$51</f>
        <v>3597</v>
      </c>
      <c r="K56" s="135"/>
      <c r="L56" s="135"/>
      <c r="M56" s="135">
        <f>'将来負担比率（分子）の構造'!L$51</f>
        <v>3314</v>
      </c>
      <c r="N56" s="135"/>
      <c r="O56" s="135"/>
      <c r="P56" s="135">
        <f>'将来負担比率（分子）の構造'!M$51</f>
        <v>3464</v>
      </c>
    </row>
    <row r="57" spans="1:16">
      <c r="A57" s="135" t="s">
        <v>35</v>
      </c>
      <c r="B57" s="135"/>
      <c r="C57" s="135"/>
      <c r="D57" s="135">
        <f>'将来負担比率（分子）の構造'!I$50</f>
        <v>11</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2002</v>
      </c>
      <c r="E58" s="135"/>
      <c r="F58" s="135"/>
      <c r="G58" s="135">
        <f>'将来負担比率（分子）の構造'!J$49</f>
        <v>2125</v>
      </c>
      <c r="H58" s="135"/>
      <c r="I58" s="135"/>
      <c r="J58" s="135">
        <f>'将来負担比率（分子）の構造'!K$49</f>
        <v>2119</v>
      </c>
      <c r="K58" s="135"/>
      <c r="L58" s="135"/>
      <c r="M58" s="135">
        <f>'将来負担比率（分子）の構造'!L$49</f>
        <v>2322</v>
      </c>
      <c r="N58" s="135"/>
      <c r="O58" s="135"/>
      <c r="P58" s="135">
        <f>'将来負担比率（分子）の構造'!M$49</f>
        <v>2932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433</v>
      </c>
      <c r="C62" s="135"/>
      <c r="D62" s="135"/>
      <c r="E62" s="135">
        <f>'将来負担比率（分子）の構造'!J$45</f>
        <v>513</v>
      </c>
      <c r="F62" s="135"/>
      <c r="G62" s="135"/>
      <c r="H62" s="135">
        <f>'将来負担比率（分子）の構造'!K$45</f>
        <v>510</v>
      </c>
      <c r="I62" s="135"/>
      <c r="J62" s="135"/>
      <c r="K62" s="135">
        <f>'将来負担比率（分子）の構造'!L$45</f>
        <v>433</v>
      </c>
      <c r="L62" s="135"/>
      <c r="M62" s="135"/>
      <c r="N62" s="135">
        <f>'将来負担比率（分子）の構造'!M$45</f>
        <v>423</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1589</v>
      </c>
      <c r="C64" s="135"/>
      <c r="D64" s="135"/>
      <c r="E64" s="135">
        <f>'将来負担比率（分子）の構造'!J$43</f>
        <v>1509</v>
      </c>
      <c r="F64" s="135"/>
      <c r="G64" s="135"/>
      <c r="H64" s="135">
        <f>'将来負担比率（分子）の構造'!K$43</f>
        <v>1101</v>
      </c>
      <c r="I64" s="135"/>
      <c r="J64" s="135"/>
      <c r="K64" s="135">
        <f>'将来負担比率（分子）の構造'!L$43</f>
        <v>701</v>
      </c>
      <c r="L64" s="135"/>
      <c r="M64" s="135"/>
      <c r="N64" s="135">
        <f>'将来負担比率（分子）の構造'!M$43</f>
        <v>554</v>
      </c>
      <c r="O64" s="135"/>
      <c r="P64" s="135"/>
    </row>
    <row r="65" spans="1:16">
      <c r="A65" s="135" t="s">
        <v>26</v>
      </c>
      <c r="B65" s="135">
        <f>'将来負担比率（分子）の構造'!I$42</f>
        <v>7</v>
      </c>
      <c r="C65" s="135"/>
      <c r="D65" s="135"/>
      <c r="E65" s="135">
        <f>'将来負担比率（分子）の構造'!J$42</f>
        <v>7</v>
      </c>
      <c r="F65" s="135"/>
      <c r="G65" s="135"/>
      <c r="H65" s="135">
        <f>'将来負担比率（分子）の構造'!K$42</f>
        <v>6</v>
      </c>
      <c r="I65" s="135"/>
      <c r="J65" s="135"/>
      <c r="K65" s="135">
        <f>'将来負担比率（分子）の構造'!L$42</f>
        <v>5</v>
      </c>
      <c r="L65" s="135"/>
      <c r="M65" s="135"/>
      <c r="N65" s="135">
        <f>'将来負担比率（分子）の構造'!M$42</f>
        <v>5</v>
      </c>
      <c r="O65" s="135"/>
      <c r="P65" s="135"/>
    </row>
    <row r="66" spans="1:16">
      <c r="A66" s="135" t="s">
        <v>25</v>
      </c>
      <c r="B66" s="135">
        <f>'将来負担比率（分子）の構造'!I$41</f>
        <v>2594</v>
      </c>
      <c r="C66" s="135"/>
      <c r="D66" s="135"/>
      <c r="E66" s="135">
        <f>'将来負担比率（分子）の構造'!J$41</f>
        <v>2830</v>
      </c>
      <c r="F66" s="135"/>
      <c r="G66" s="135"/>
      <c r="H66" s="135">
        <f>'将来負担比率（分子）の構造'!K$41</f>
        <v>2825</v>
      </c>
      <c r="I66" s="135"/>
      <c r="J66" s="135"/>
      <c r="K66" s="135">
        <f>'将来負担比率（分子）の構造'!L$41</f>
        <v>2928</v>
      </c>
      <c r="L66" s="135"/>
      <c r="M66" s="135"/>
      <c r="N66" s="135">
        <f>'将来負担比率（分子）の構造'!M$41</f>
        <v>2966</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1" t="s">
        <v>208</v>
      </c>
      <c r="C5" s="672"/>
      <c r="D5" s="672"/>
      <c r="E5" s="672"/>
      <c r="F5" s="672"/>
      <c r="G5" s="672"/>
      <c r="H5" s="672"/>
      <c r="I5" s="672"/>
      <c r="J5" s="672"/>
      <c r="K5" s="672"/>
      <c r="L5" s="672"/>
      <c r="M5" s="672"/>
      <c r="N5" s="672"/>
      <c r="O5" s="672"/>
      <c r="P5" s="672"/>
      <c r="Q5" s="673"/>
      <c r="R5" s="636">
        <v>708752</v>
      </c>
      <c r="S5" s="637"/>
      <c r="T5" s="637"/>
      <c r="U5" s="637"/>
      <c r="V5" s="637"/>
      <c r="W5" s="637"/>
      <c r="X5" s="637"/>
      <c r="Y5" s="684"/>
      <c r="Z5" s="697">
        <v>21.4</v>
      </c>
      <c r="AA5" s="697"/>
      <c r="AB5" s="697"/>
      <c r="AC5" s="697"/>
      <c r="AD5" s="698">
        <v>708752</v>
      </c>
      <c r="AE5" s="698"/>
      <c r="AF5" s="698"/>
      <c r="AG5" s="698"/>
      <c r="AH5" s="698"/>
      <c r="AI5" s="698"/>
      <c r="AJ5" s="698"/>
      <c r="AK5" s="698"/>
      <c r="AL5" s="685">
        <v>35.9</v>
      </c>
      <c r="AM5" s="654"/>
      <c r="AN5" s="654"/>
      <c r="AO5" s="686"/>
      <c r="AP5" s="671" t="s">
        <v>209</v>
      </c>
      <c r="AQ5" s="672"/>
      <c r="AR5" s="672"/>
      <c r="AS5" s="672"/>
      <c r="AT5" s="672"/>
      <c r="AU5" s="672"/>
      <c r="AV5" s="672"/>
      <c r="AW5" s="672"/>
      <c r="AX5" s="672"/>
      <c r="AY5" s="672"/>
      <c r="AZ5" s="672"/>
      <c r="BA5" s="672"/>
      <c r="BB5" s="672"/>
      <c r="BC5" s="672"/>
      <c r="BD5" s="672"/>
      <c r="BE5" s="672"/>
      <c r="BF5" s="673"/>
      <c r="BG5" s="586">
        <v>701000</v>
      </c>
      <c r="BH5" s="587"/>
      <c r="BI5" s="587"/>
      <c r="BJ5" s="587"/>
      <c r="BK5" s="587"/>
      <c r="BL5" s="587"/>
      <c r="BM5" s="587"/>
      <c r="BN5" s="588"/>
      <c r="BO5" s="639">
        <v>98.9</v>
      </c>
      <c r="BP5" s="639"/>
      <c r="BQ5" s="639"/>
      <c r="BR5" s="639"/>
      <c r="BS5" s="640">
        <v>93505</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202</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22303</v>
      </c>
      <c r="S6" s="587"/>
      <c r="T6" s="587"/>
      <c r="U6" s="587"/>
      <c r="V6" s="587"/>
      <c r="W6" s="587"/>
      <c r="X6" s="587"/>
      <c r="Y6" s="588"/>
      <c r="Z6" s="639">
        <v>0.7</v>
      </c>
      <c r="AA6" s="639"/>
      <c r="AB6" s="639"/>
      <c r="AC6" s="639"/>
      <c r="AD6" s="640">
        <v>22303</v>
      </c>
      <c r="AE6" s="640"/>
      <c r="AF6" s="640"/>
      <c r="AG6" s="640"/>
      <c r="AH6" s="640"/>
      <c r="AI6" s="640"/>
      <c r="AJ6" s="640"/>
      <c r="AK6" s="640"/>
      <c r="AL6" s="609">
        <v>1.1000000000000001</v>
      </c>
      <c r="AM6" s="641"/>
      <c r="AN6" s="641"/>
      <c r="AO6" s="642"/>
      <c r="AP6" s="583" t="s">
        <v>214</v>
      </c>
      <c r="AQ6" s="584"/>
      <c r="AR6" s="584"/>
      <c r="AS6" s="584"/>
      <c r="AT6" s="584"/>
      <c r="AU6" s="584"/>
      <c r="AV6" s="584"/>
      <c r="AW6" s="584"/>
      <c r="AX6" s="584"/>
      <c r="AY6" s="584"/>
      <c r="AZ6" s="584"/>
      <c r="BA6" s="584"/>
      <c r="BB6" s="584"/>
      <c r="BC6" s="584"/>
      <c r="BD6" s="584"/>
      <c r="BE6" s="584"/>
      <c r="BF6" s="585"/>
      <c r="BG6" s="586">
        <v>701000</v>
      </c>
      <c r="BH6" s="587"/>
      <c r="BI6" s="587"/>
      <c r="BJ6" s="587"/>
      <c r="BK6" s="587"/>
      <c r="BL6" s="587"/>
      <c r="BM6" s="587"/>
      <c r="BN6" s="588"/>
      <c r="BO6" s="639">
        <v>98.9</v>
      </c>
      <c r="BP6" s="639"/>
      <c r="BQ6" s="639"/>
      <c r="BR6" s="639"/>
      <c r="BS6" s="640">
        <v>93505</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31351</v>
      </c>
      <c r="CS6" s="587"/>
      <c r="CT6" s="587"/>
      <c r="CU6" s="587"/>
      <c r="CV6" s="587"/>
      <c r="CW6" s="587"/>
      <c r="CX6" s="587"/>
      <c r="CY6" s="588"/>
      <c r="CZ6" s="639">
        <v>1</v>
      </c>
      <c r="DA6" s="639"/>
      <c r="DB6" s="639"/>
      <c r="DC6" s="639"/>
      <c r="DD6" s="592" t="s">
        <v>216</v>
      </c>
      <c r="DE6" s="587"/>
      <c r="DF6" s="587"/>
      <c r="DG6" s="587"/>
      <c r="DH6" s="587"/>
      <c r="DI6" s="587"/>
      <c r="DJ6" s="587"/>
      <c r="DK6" s="587"/>
      <c r="DL6" s="587"/>
      <c r="DM6" s="587"/>
      <c r="DN6" s="587"/>
      <c r="DO6" s="587"/>
      <c r="DP6" s="588"/>
      <c r="DQ6" s="592">
        <v>31313</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708</v>
      </c>
      <c r="S7" s="587"/>
      <c r="T7" s="587"/>
      <c r="U7" s="587"/>
      <c r="V7" s="587"/>
      <c r="W7" s="587"/>
      <c r="X7" s="587"/>
      <c r="Y7" s="588"/>
      <c r="Z7" s="639">
        <v>0</v>
      </c>
      <c r="AA7" s="639"/>
      <c r="AB7" s="639"/>
      <c r="AC7" s="639"/>
      <c r="AD7" s="640">
        <v>708</v>
      </c>
      <c r="AE7" s="640"/>
      <c r="AF7" s="640"/>
      <c r="AG7" s="640"/>
      <c r="AH7" s="640"/>
      <c r="AI7" s="640"/>
      <c r="AJ7" s="640"/>
      <c r="AK7" s="640"/>
      <c r="AL7" s="609">
        <v>0</v>
      </c>
      <c r="AM7" s="641"/>
      <c r="AN7" s="641"/>
      <c r="AO7" s="642"/>
      <c r="AP7" s="583" t="s">
        <v>218</v>
      </c>
      <c r="AQ7" s="584"/>
      <c r="AR7" s="584"/>
      <c r="AS7" s="584"/>
      <c r="AT7" s="584"/>
      <c r="AU7" s="584"/>
      <c r="AV7" s="584"/>
      <c r="AW7" s="584"/>
      <c r="AX7" s="584"/>
      <c r="AY7" s="584"/>
      <c r="AZ7" s="584"/>
      <c r="BA7" s="584"/>
      <c r="BB7" s="584"/>
      <c r="BC7" s="584"/>
      <c r="BD7" s="584"/>
      <c r="BE7" s="584"/>
      <c r="BF7" s="585"/>
      <c r="BG7" s="586">
        <v>94815</v>
      </c>
      <c r="BH7" s="587"/>
      <c r="BI7" s="587"/>
      <c r="BJ7" s="587"/>
      <c r="BK7" s="587"/>
      <c r="BL7" s="587"/>
      <c r="BM7" s="587"/>
      <c r="BN7" s="588"/>
      <c r="BO7" s="639">
        <v>13.4</v>
      </c>
      <c r="BP7" s="639"/>
      <c r="BQ7" s="639"/>
      <c r="BR7" s="639"/>
      <c r="BS7" s="640" t="s">
        <v>216</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946714</v>
      </c>
      <c r="CS7" s="587"/>
      <c r="CT7" s="587"/>
      <c r="CU7" s="587"/>
      <c r="CV7" s="587"/>
      <c r="CW7" s="587"/>
      <c r="CX7" s="587"/>
      <c r="CY7" s="588"/>
      <c r="CZ7" s="639">
        <v>29.3</v>
      </c>
      <c r="DA7" s="639"/>
      <c r="DB7" s="639"/>
      <c r="DC7" s="639"/>
      <c r="DD7" s="592">
        <v>80639</v>
      </c>
      <c r="DE7" s="587"/>
      <c r="DF7" s="587"/>
      <c r="DG7" s="587"/>
      <c r="DH7" s="587"/>
      <c r="DI7" s="587"/>
      <c r="DJ7" s="587"/>
      <c r="DK7" s="587"/>
      <c r="DL7" s="587"/>
      <c r="DM7" s="587"/>
      <c r="DN7" s="587"/>
      <c r="DO7" s="587"/>
      <c r="DP7" s="588"/>
      <c r="DQ7" s="592">
        <v>874790</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957</v>
      </c>
      <c r="S8" s="587"/>
      <c r="T8" s="587"/>
      <c r="U8" s="587"/>
      <c r="V8" s="587"/>
      <c r="W8" s="587"/>
      <c r="X8" s="587"/>
      <c r="Y8" s="588"/>
      <c r="Z8" s="639">
        <v>0</v>
      </c>
      <c r="AA8" s="639"/>
      <c r="AB8" s="639"/>
      <c r="AC8" s="639"/>
      <c r="AD8" s="640">
        <v>957</v>
      </c>
      <c r="AE8" s="640"/>
      <c r="AF8" s="640"/>
      <c r="AG8" s="640"/>
      <c r="AH8" s="640"/>
      <c r="AI8" s="640"/>
      <c r="AJ8" s="640"/>
      <c r="AK8" s="640"/>
      <c r="AL8" s="609">
        <v>0</v>
      </c>
      <c r="AM8" s="641"/>
      <c r="AN8" s="641"/>
      <c r="AO8" s="642"/>
      <c r="AP8" s="583" t="s">
        <v>221</v>
      </c>
      <c r="AQ8" s="584"/>
      <c r="AR8" s="584"/>
      <c r="AS8" s="584"/>
      <c r="AT8" s="584"/>
      <c r="AU8" s="584"/>
      <c r="AV8" s="584"/>
      <c r="AW8" s="584"/>
      <c r="AX8" s="584"/>
      <c r="AY8" s="584"/>
      <c r="AZ8" s="584"/>
      <c r="BA8" s="584"/>
      <c r="BB8" s="584"/>
      <c r="BC8" s="584"/>
      <c r="BD8" s="584"/>
      <c r="BE8" s="584"/>
      <c r="BF8" s="585"/>
      <c r="BG8" s="586">
        <v>2634</v>
      </c>
      <c r="BH8" s="587"/>
      <c r="BI8" s="587"/>
      <c r="BJ8" s="587"/>
      <c r="BK8" s="587"/>
      <c r="BL8" s="587"/>
      <c r="BM8" s="587"/>
      <c r="BN8" s="588"/>
      <c r="BO8" s="639">
        <v>0.4</v>
      </c>
      <c r="BP8" s="639"/>
      <c r="BQ8" s="639"/>
      <c r="BR8" s="639"/>
      <c r="BS8" s="592" t="s">
        <v>112</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248955</v>
      </c>
      <c r="CS8" s="587"/>
      <c r="CT8" s="587"/>
      <c r="CU8" s="587"/>
      <c r="CV8" s="587"/>
      <c r="CW8" s="587"/>
      <c r="CX8" s="587"/>
      <c r="CY8" s="588"/>
      <c r="CZ8" s="639">
        <v>7.7</v>
      </c>
      <c r="DA8" s="639"/>
      <c r="DB8" s="639"/>
      <c r="DC8" s="639"/>
      <c r="DD8" s="592">
        <v>8328</v>
      </c>
      <c r="DE8" s="587"/>
      <c r="DF8" s="587"/>
      <c r="DG8" s="587"/>
      <c r="DH8" s="587"/>
      <c r="DI8" s="587"/>
      <c r="DJ8" s="587"/>
      <c r="DK8" s="587"/>
      <c r="DL8" s="587"/>
      <c r="DM8" s="587"/>
      <c r="DN8" s="587"/>
      <c r="DO8" s="587"/>
      <c r="DP8" s="588"/>
      <c r="DQ8" s="592">
        <v>172641</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1521</v>
      </c>
      <c r="S9" s="587"/>
      <c r="T9" s="587"/>
      <c r="U9" s="587"/>
      <c r="V9" s="587"/>
      <c r="W9" s="587"/>
      <c r="X9" s="587"/>
      <c r="Y9" s="588"/>
      <c r="Z9" s="639">
        <v>0</v>
      </c>
      <c r="AA9" s="639"/>
      <c r="AB9" s="639"/>
      <c r="AC9" s="639"/>
      <c r="AD9" s="640">
        <v>1521</v>
      </c>
      <c r="AE9" s="640"/>
      <c r="AF9" s="640"/>
      <c r="AG9" s="640"/>
      <c r="AH9" s="640"/>
      <c r="AI9" s="640"/>
      <c r="AJ9" s="640"/>
      <c r="AK9" s="640"/>
      <c r="AL9" s="609">
        <v>0.1</v>
      </c>
      <c r="AM9" s="641"/>
      <c r="AN9" s="641"/>
      <c r="AO9" s="642"/>
      <c r="AP9" s="583" t="s">
        <v>224</v>
      </c>
      <c r="AQ9" s="584"/>
      <c r="AR9" s="584"/>
      <c r="AS9" s="584"/>
      <c r="AT9" s="584"/>
      <c r="AU9" s="584"/>
      <c r="AV9" s="584"/>
      <c r="AW9" s="584"/>
      <c r="AX9" s="584"/>
      <c r="AY9" s="584"/>
      <c r="AZ9" s="584"/>
      <c r="BA9" s="584"/>
      <c r="BB9" s="584"/>
      <c r="BC9" s="584"/>
      <c r="BD9" s="584"/>
      <c r="BE9" s="584"/>
      <c r="BF9" s="585"/>
      <c r="BG9" s="586">
        <v>77745</v>
      </c>
      <c r="BH9" s="587"/>
      <c r="BI9" s="587"/>
      <c r="BJ9" s="587"/>
      <c r="BK9" s="587"/>
      <c r="BL9" s="587"/>
      <c r="BM9" s="587"/>
      <c r="BN9" s="588"/>
      <c r="BO9" s="639">
        <v>11</v>
      </c>
      <c r="BP9" s="639"/>
      <c r="BQ9" s="639"/>
      <c r="BR9" s="639"/>
      <c r="BS9" s="592" t="s">
        <v>112</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123736</v>
      </c>
      <c r="CS9" s="587"/>
      <c r="CT9" s="587"/>
      <c r="CU9" s="587"/>
      <c r="CV9" s="587"/>
      <c r="CW9" s="587"/>
      <c r="CX9" s="587"/>
      <c r="CY9" s="588"/>
      <c r="CZ9" s="639">
        <v>3.8</v>
      </c>
      <c r="DA9" s="639"/>
      <c r="DB9" s="639"/>
      <c r="DC9" s="639"/>
      <c r="DD9" s="592" t="s">
        <v>112</v>
      </c>
      <c r="DE9" s="587"/>
      <c r="DF9" s="587"/>
      <c r="DG9" s="587"/>
      <c r="DH9" s="587"/>
      <c r="DI9" s="587"/>
      <c r="DJ9" s="587"/>
      <c r="DK9" s="587"/>
      <c r="DL9" s="587"/>
      <c r="DM9" s="587"/>
      <c r="DN9" s="587"/>
      <c r="DO9" s="587"/>
      <c r="DP9" s="588"/>
      <c r="DQ9" s="592">
        <v>114800</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20925</v>
      </c>
      <c r="S10" s="587"/>
      <c r="T10" s="587"/>
      <c r="U10" s="587"/>
      <c r="V10" s="587"/>
      <c r="W10" s="587"/>
      <c r="X10" s="587"/>
      <c r="Y10" s="588"/>
      <c r="Z10" s="639">
        <v>0.6</v>
      </c>
      <c r="AA10" s="639"/>
      <c r="AB10" s="639"/>
      <c r="AC10" s="639"/>
      <c r="AD10" s="640">
        <v>20925</v>
      </c>
      <c r="AE10" s="640"/>
      <c r="AF10" s="640"/>
      <c r="AG10" s="640"/>
      <c r="AH10" s="640"/>
      <c r="AI10" s="640"/>
      <c r="AJ10" s="640"/>
      <c r="AK10" s="640"/>
      <c r="AL10" s="609">
        <v>1.1000000000000001</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8119</v>
      </c>
      <c r="BH10" s="587"/>
      <c r="BI10" s="587"/>
      <c r="BJ10" s="587"/>
      <c r="BK10" s="587"/>
      <c r="BL10" s="587"/>
      <c r="BM10" s="587"/>
      <c r="BN10" s="588"/>
      <c r="BO10" s="639">
        <v>1.1000000000000001</v>
      </c>
      <c r="BP10" s="639"/>
      <c r="BQ10" s="639"/>
      <c r="BR10" s="639"/>
      <c r="BS10" s="592" t="s">
        <v>112</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17733</v>
      </c>
      <c r="CS10" s="587"/>
      <c r="CT10" s="587"/>
      <c r="CU10" s="587"/>
      <c r="CV10" s="587"/>
      <c r="CW10" s="587"/>
      <c r="CX10" s="587"/>
      <c r="CY10" s="588"/>
      <c r="CZ10" s="639">
        <v>0.5</v>
      </c>
      <c r="DA10" s="639"/>
      <c r="DB10" s="639"/>
      <c r="DC10" s="639"/>
      <c r="DD10" s="592" t="s">
        <v>112</v>
      </c>
      <c r="DE10" s="587"/>
      <c r="DF10" s="587"/>
      <c r="DG10" s="587"/>
      <c r="DH10" s="587"/>
      <c r="DI10" s="587"/>
      <c r="DJ10" s="587"/>
      <c r="DK10" s="587"/>
      <c r="DL10" s="587"/>
      <c r="DM10" s="587"/>
      <c r="DN10" s="587"/>
      <c r="DO10" s="587"/>
      <c r="DP10" s="588"/>
      <c r="DQ10" s="592">
        <v>6863</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6317</v>
      </c>
      <c r="BH11" s="587"/>
      <c r="BI11" s="587"/>
      <c r="BJ11" s="587"/>
      <c r="BK11" s="587"/>
      <c r="BL11" s="587"/>
      <c r="BM11" s="587"/>
      <c r="BN11" s="588"/>
      <c r="BO11" s="639">
        <v>0.9</v>
      </c>
      <c r="BP11" s="639"/>
      <c r="BQ11" s="639"/>
      <c r="BR11" s="639"/>
      <c r="BS11" s="592" t="s">
        <v>112</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175568</v>
      </c>
      <c r="CS11" s="587"/>
      <c r="CT11" s="587"/>
      <c r="CU11" s="587"/>
      <c r="CV11" s="587"/>
      <c r="CW11" s="587"/>
      <c r="CX11" s="587"/>
      <c r="CY11" s="588"/>
      <c r="CZ11" s="639">
        <v>5.4</v>
      </c>
      <c r="DA11" s="639"/>
      <c r="DB11" s="639"/>
      <c r="DC11" s="639"/>
      <c r="DD11" s="592">
        <v>35706</v>
      </c>
      <c r="DE11" s="587"/>
      <c r="DF11" s="587"/>
      <c r="DG11" s="587"/>
      <c r="DH11" s="587"/>
      <c r="DI11" s="587"/>
      <c r="DJ11" s="587"/>
      <c r="DK11" s="587"/>
      <c r="DL11" s="587"/>
      <c r="DM11" s="587"/>
      <c r="DN11" s="587"/>
      <c r="DO11" s="587"/>
      <c r="DP11" s="588"/>
      <c r="DQ11" s="592">
        <v>72023</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589382</v>
      </c>
      <c r="BH12" s="587"/>
      <c r="BI12" s="587"/>
      <c r="BJ12" s="587"/>
      <c r="BK12" s="587"/>
      <c r="BL12" s="587"/>
      <c r="BM12" s="587"/>
      <c r="BN12" s="588"/>
      <c r="BO12" s="639">
        <v>83.2</v>
      </c>
      <c r="BP12" s="639"/>
      <c r="BQ12" s="639"/>
      <c r="BR12" s="639"/>
      <c r="BS12" s="592">
        <v>93505</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314143</v>
      </c>
      <c r="CS12" s="587"/>
      <c r="CT12" s="587"/>
      <c r="CU12" s="587"/>
      <c r="CV12" s="587"/>
      <c r="CW12" s="587"/>
      <c r="CX12" s="587"/>
      <c r="CY12" s="588"/>
      <c r="CZ12" s="639">
        <v>9.6999999999999993</v>
      </c>
      <c r="DA12" s="639"/>
      <c r="DB12" s="639"/>
      <c r="DC12" s="639"/>
      <c r="DD12" s="592">
        <v>17972</v>
      </c>
      <c r="DE12" s="587"/>
      <c r="DF12" s="587"/>
      <c r="DG12" s="587"/>
      <c r="DH12" s="587"/>
      <c r="DI12" s="587"/>
      <c r="DJ12" s="587"/>
      <c r="DK12" s="587"/>
      <c r="DL12" s="587"/>
      <c r="DM12" s="587"/>
      <c r="DN12" s="587"/>
      <c r="DO12" s="587"/>
      <c r="DP12" s="588"/>
      <c r="DQ12" s="592">
        <v>158446</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7057</v>
      </c>
      <c r="S13" s="587"/>
      <c r="T13" s="587"/>
      <c r="U13" s="587"/>
      <c r="V13" s="587"/>
      <c r="W13" s="587"/>
      <c r="X13" s="587"/>
      <c r="Y13" s="588"/>
      <c r="Z13" s="639">
        <v>0.2</v>
      </c>
      <c r="AA13" s="639"/>
      <c r="AB13" s="639"/>
      <c r="AC13" s="639"/>
      <c r="AD13" s="640">
        <v>7057</v>
      </c>
      <c r="AE13" s="640"/>
      <c r="AF13" s="640"/>
      <c r="AG13" s="640"/>
      <c r="AH13" s="640"/>
      <c r="AI13" s="640"/>
      <c r="AJ13" s="640"/>
      <c r="AK13" s="640"/>
      <c r="AL13" s="609">
        <v>0.4</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531566</v>
      </c>
      <c r="BH13" s="587"/>
      <c r="BI13" s="587"/>
      <c r="BJ13" s="587"/>
      <c r="BK13" s="587"/>
      <c r="BL13" s="587"/>
      <c r="BM13" s="587"/>
      <c r="BN13" s="588"/>
      <c r="BO13" s="639">
        <v>75</v>
      </c>
      <c r="BP13" s="639"/>
      <c r="BQ13" s="639"/>
      <c r="BR13" s="639"/>
      <c r="BS13" s="592">
        <v>93505</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530215</v>
      </c>
      <c r="CS13" s="587"/>
      <c r="CT13" s="587"/>
      <c r="CU13" s="587"/>
      <c r="CV13" s="587"/>
      <c r="CW13" s="587"/>
      <c r="CX13" s="587"/>
      <c r="CY13" s="588"/>
      <c r="CZ13" s="639">
        <v>16.399999999999999</v>
      </c>
      <c r="DA13" s="639"/>
      <c r="DB13" s="639"/>
      <c r="DC13" s="639"/>
      <c r="DD13" s="592">
        <v>272057</v>
      </c>
      <c r="DE13" s="587"/>
      <c r="DF13" s="587"/>
      <c r="DG13" s="587"/>
      <c r="DH13" s="587"/>
      <c r="DI13" s="587"/>
      <c r="DJ13" s="587"/>
      <c r="DK13" s="587"/>
      <c r="DL13" s="587"/>
      <c r="DM13" s="587"/>
      <c r="DN13" s="587"/>
      <c r="DO13" s="587"/>
      <c r="DP13" s="588"/>
      <c r="DQ13" s="592">
        <v>307013</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4349</v>
      </c>
      <c r="BH14" s="587"/>
      <c r="BI14" s="587"/>
      <c r="BJ14" s="587"/>
      <c r="BK14" s="587"/>
      <c r="BL14" s="587"/>
      <c r="BM14" s="587"/>
      <c r="BN14" s="588"/>
      <c r="BO14" s="639">
        <v>0.6</v>
      </c>
      <c r="BP14" s="639"/>
      <c r="BQ14" s="639"/>
      <c r="BR14" s="639"/>
      <c r="BS14" s="592" t="s">
        <v>112</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221159</v>
      </c>
      <c r="CS14" s="587"/>
      <c r="CT14" s="587"/>
      <c r="CU14" s="587"/>
      <c r="CV14" s="587"/>
      <c r="CW14" s="587"/>
      <c r="CX14" s="587"/>
      <c r="CY14" s="588"/>
      <c r="CZ14" s="639">
        <v>6.8</v>
      </c>
      <c r="DA14" s="639"/>
      <c r="DB14" s="639"/>
      <c r="DC14" s="639"/>
      <c r="DD14" s="592">
        <v>84045</v>
      </c>
      <c r="DE14" s="587"/>
      <c r="DF14" s="587"/>
      <c r="DG14" s="587"/>
      <c r="DH14" s="587"/>
      <c r="DI14" s="587"/>
      <c r="DJ14" s="587"/>
      <c r="DK14" s="587"/>
      <c r="DL14" s="587"/>
      <c r="DM14" s="587"/>
      <c r="DN14" s="587"/>
      <c r="DO14" s="587"/>
      <c r="DP14" s="588"/>
      <c r="DQ14" s="592">
        <v>121310</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499</v>
      </c>
      <c r="S15" s="587"/>
      <c r="T15" s="587"/>
      <c r="U15" s="587"/>
      <c r="V15" s="587"/>
      <c r="W15" s="587"/>
      <c r="X15" s="587"/>
      <c r="Y15" s="588"/>
      <c r="Z15" s="639">
        <v>0</v>
      </c>
      <c r="AA15" s="639"/>
      <c r="AB15" s="639"/>
      <c r="AC15" s="639"/>
      <c r="AD15" s="640">
        <v>499</v>
      </c>
      <c r="AE15" s="640"/>
      <c r="AF15" s="640"/>
      <c r="AG15" s="640"/>
      <c r="AH15" s="640"/>
      <c r="AI15" s="640"/>
      <c r="AJ15" s="640"/>
      <c r="AK15" s="640"/>
      <c r="AL15" s="609">
        <v>0</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12454</v>
      </c>
      <c r="BH15" s="587"/>
      <c r="BI15" s="587"/>
      <c r="BJ15" s="587"/>
      <c r="BK15" s="587"/>
      <c r="BL15" s="587"/>
      <c r="BM15" s="587"/>
      <c r="BN15" s="588"/>
      <c r="BO15" s="639">
        <v>1.8</v>
      </c>
      <c r="BP15" s="639"/>
      <c r="BQ15" s="639"/>
      <c r="BR15" s="639"/>
      <c r="BS15" s="592" t="s">
        <v>112</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271968</v>
      </c>
      <c r="CS15" s="587"/>
      <c r="CT15" s="587"/>
      <c r="CU15" s="587"/>
      <c r="CV15" s="587"/>
      <c r="CW15" s="587"/>
      <c r="CX15" s="587"/>
      <c r="CY15" s="588"/>
      <c r="CZ15" s="639">
        <v>8.4</v>
      </c>
      <c r="DA15" s="639"/>
      <c r="DB15" s="639"/>
      <c r="DC15" s="639"/>
      <c r="DD15" s="592">
        <v>68870</v>
      </c>
      <c r="DE15" s="587"/>
      <c r="DF15" s="587"/>
      <c r="DG15" s="587"/>
      <c r="DH15" s="587"/>
      <c r="DI15" s="587"/>
      <c r="DJ15" s="587"/>
      <c r="DK15" s="587"/>
      <c r="DL15" s="587"/>
      <c r="DM15" s="587"/>
      <c r="DN15" s="587"/>
      <c r="DO15" s="587"/>
      <c r="DP15" s="588"/>
      <c r="DQ15" s="592">
        <v>182509</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1302324</v>
      </c>
      <c r="S16" s="587"/>
      <c r="T16" s="587"/>
      <c r="U16" s="587"/>
      <c r="V16" s="587"/>
      <c r="W16" s="587"/>
      <c r="X16" s="587"/>
      <c r="Y16" s="588"/>
      <c r="Z16" s="639">
        <v>39.299999999999997</v>
      </c>
      <c r="AA16" s="639"/>
      <c r="AB16" s="639"/>
      <c r="AC16" s="639"/>
      <c r="AD16" s="640">
        <v>1180863</v>
      </c>
      <c r="AE16" s="640"/>
      <c r="AF16" s="640"/>
      <c r="AG16" s="640"/>
      <c r="AH16" s="640"/>
      <c r="AI16" s="640"/>
      <c r="AJ16" s="640"/>
      <c r="AK16" s="640"/>
      <c r="AL16" s="609">
        <v>59.9</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16212</v>
      </c>
      <c r="CS16" s="587"/>
      <c r="CT16" s="587"/>
      <c r="CU16" s="587"/>
      <c r="CV16" s="587"/>
      <c r="CW16" s="587"/>
      <c r="CX16" s="587"/>
      <c r="CY16" s="588"/>
      <c r="CZ16" s="639">
        <v>0.5</v>
      </c>
      <c r="DA16" s="639"/>
      <c r="DB16" s="639"/>
      <c r="DC16" s="639"/>
      <c r="DD16" s="592" t="s">
        <v>112</v>
      </c>
      <c r="DE16" s="587"/>
      <c r="DF16" s="587"/>
      <c r="DG16" s="587"/>
      <c r="DH16" s="587"/>
      <c r="DI16" s="587"/>
      <c r="DJ16" s="587"/>
      <c r="DK16" s="587"/>
      <c r="DL16" s="587"/>
      <c r="DM16" s="587"/>
      <c r="DN16" s="587"/>
      <c r="DO16" s="587"/>
      <c r="DP16" s="588"/>
      <c r="DQ16" s="592">
        <v>16212</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1180863</v>
      </c>
      <c r="S17" s="587"/>
      <c r="T17" s="587"/>
      <c r="U17" s="587"/>
      <c r="V17" s="587"/>
      <c r="W17" s="587"/>
      <c r="X17" s="587"/>
      <c r="Y17" s="588"/>
      <c r="Z17" s="639">
        <v>35.6</v>
      </c>
      <c r="AA17" s="639"/>
      <c r="AB17" s="639"/>
      <c r="AC17" s="639"/>
      <c r="AD17" s="640">
        <v>1180863</v>
      </c>
      <c r="AE17" s="640"/>
      <c r="AF17" s="640"/>
      <c r="AG17" s="640"/>
      <c r="AH17" s="640"/>
      <c r="AI17" s="640"/>
      <c r="AJ17" s="640"/>
      <c r="AK17" s="640"/>
      <c r="AL17" s="609">
        <v>59.9</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335307</v>
      </c>
      <c r="CS17" s="587"/>
      <c r="CT17" s="587"/>
      <c r="CU17" s="587"/>
      <c r="CV17" s="587"/>
      <c r="CW17" s="587"/>
      <c r="CX17" s="587"/>
      <c r="CY17" s="588"/>
      <c r="CZ17" s="639">
        <v>10.4</v>
      </c>
      <c r="DA17" s="639"/>
      <c r="DB17" s="639"/>
      <c r="DC17" s="639"/>
      <c r="DD17" s="592" t="s">
        <v>112</v>
      </c>
      <c r="DE17" s="587"/>
      <c r="DF17" s="587"/>
      <c r="DG17" s="587"/>
      <c r="DH17" s="587"/>
      <c r="DI17" s="587"/>
      <c r="DJ17" s="587"/>
      <c r="DK17" s="587"/>
      <c r="DL17" s="587"/>
      <c r="DM17" s="587"/>
      <c r="DN17" s="587"/>
      <c r="DO17" s="587"/>
      <c r="DP17" s="588"/>
      <c r="DQ17" s="592">
        <v>335307</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121461</v>
      </c>
      <c r="S18" s="587"/>
      <c r="T18" s="587"/>
      <c r="U18" s="587"/>
      <c r="V18" s="587"/>
      <c r="W18" s="587"/>
      <c r="X18" s="587"/>
      <c r="Y18" s="588"/>
      <c r="Z18" s="639">
        <v>3.7</v>
      </c>
      <c r="AA18" s="639"/>
      <c r="AB18" s="639"/>
      <c r="AC18" s="639"/>
      <c r="AD18" s="640" t="s">
        <v>112</v>
      </c>
      <c r="AE18" s="640"/>
      <c r="AF18" s="640"/>
      <c r="AG18" s="640"/>
      <c r="AH18" s="640"/>
      <c r="AI18" s="640"/>
      <c r="AJ18" s="640"/>
      <c r="AK18" s="640"/>
      <c r="AL18" s="609" t="s">
        <v>112</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t="s">
        <v>112</v>
      </c>
      <c r="S19" s="587"/>
      <c r="T19" s="587"/>
      <c r="U19" s="587"/>
      <c r="V19" s="587"/>
      <c r="W19" s="587"/>
      <c r="X19" s="587"/>
      <c r="Y19" s="588"/>
      <c r="Z19" s="639" t="s">
        <v>112</v>
      </c>
      <c r="AA19" s="639"/>
      <c r="AB19" s="639"/>
      <c r="AC19" s="639"/>
      <c r="AD19" s="640" t="s">
        <v>112</v>
      </c>
      <c r="AE19" s="640"/>
      <c r="AF19" s="640"/>
      <c r="AG19" s="640"/>
      <c r="AH19" s="640"/>
      <c r="AI19" s="640"/>
      <c r="AJ19" s="640"/>
      <c r="AK19" s="640"/>
      <c r="AL19" s="609" t="s">
        <v>112</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7752</v>
      </c>
      <c r="BH19" s="587"/>
      <c r="BI19" s="587"/>
      <c r="BJ19" s="587"/>
      <c r="BK19" s="587"/>
      <c r="BL19" s="587"/>
      <c r="BM19" s="587"/>
      <c r="BN19" s="588"/>
      <c r="BO19" s="639">
        <v>1.1000000000000001</v>
      </c>
      <c r="BP19" s="639"/>
      <c r="BQ19" s="639"/>
      <c r="BR19" s="639"/>
      <c r="BS19" s="592" t="s">
        <v>112</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2065046</v>
      </c>
      <c r="S20" s="587"/>
      <c r="T20" s="587"/>
      <c r="U20" s="587"/>
      <c r="V20" s="587"/>
      <c r="W20" s="587"/>
      <c r="X20" s="587"/>
      <c r="Y20" s="588"/>
      <c r="Z20" s="639">
        <v>62.3</v>
      </c>
      <c r="AA20" s="639"/>
      <c r="AB20" s="639"/>
      <c r="AC20" s="639"/>
      <c r="AD20" s="640">
        <v>1943585</v>
      </c>
      <c r="AE20" s="640"/>
      <c r="AF20" s="640"/>
      <c r="AG20" s="640"/>
      <c r="AH20" s="640"/>
      <c r="AI20" s="640"/>
      <c r="AJ20" s="640"/>
      <c r="AK20" s="640"/>
      <c r="AL20" s="609">
        <v>98.5</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7752</v>
      </c>
      <c r="BH20" s="587"/>
      <c r="BI20" s="587"/>
      <c r="BJ20" s="587"/>
      <c r="BK20" s="587"/>
      <c r="BL20" s="587"/>
      <c r="BM20" s="587"/>
      <c r="BN20" s="588"/>
      <c r="BO20" s="639">
        <v>1.1000000000000001</v>
      </c>
      <c r="BP20" s="639"/>
      <c r="BQ20" s="639"/>
      <c r="BR20" s="639"/>
      <c r="BS20" s="592" t="s">
        <v>112</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3233061</v>
      </c>
      <c r="CS20" s="587"/>
      <c r="CT20" s="587"/>
      <c r="CU20" s="587"/>
      <c r="CV20" s="587"/>
      <c r="CW20" s="587"/>
      <c r="CX20" s="587"/>
      <c r="CY20" s="588"/>
      <c r="CZ20" s="639">
        <v>100</v>
      </c>
      <c r="DA20" s="639"/>
      <c r="DB20" s="639"/>
      <c r="DC20" s="639"/>
      <c r="DD20" s="592">
        <v>567617</v>
      </c>
      <c r="DE20" s="587"/>
      <c r="DF20" s="587"/>
      <c r="DG20" s="587"/>
      <c r="DH20" s="587"/>
      <c r="DI20" s="587"/>
      <c r="DJ20" s="587"/>
      <c r="DK20" s="587"/>
      <c r="DL20" s="587"/>
      <c r="DM20" s="587"/>
      <c r="DN20" s="587"/>
      <c r="DO20" s="587"/>
      <c r="DP20" s="588"/>
      <c r="DQ20" s="592">
        <v>2393227</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t="s">
        <v>112</v>
      </c>
      <c r="S21" s="587"/>
      <c r="T21" s="587"/>
      <c r="U21" s="587"/>
      <c r="V21" s="587"/>
      <c r="W21" s="587"/>
      <c r="X21" s="587"/>
      <c r="Y21" s="588"/>
      <c r="Z21" s="639" t="s">
        <v>112</v>
      </c>
      <c r="AA21" s="639"/>
      <c r="AB21" s="639"/>
      <c r="AC21" s="639"/>
      <c r="AD21" s="640" t="s">
        <v>112</v>
      </c>
      <c r="AE21" s="640"/>
      <c r="AF21" s="640"/>
      <c r="AG21" s="640"/>
      <c r="AH21" s="640"/>
      <c r="AI21" s="640"/>
      <c r="AJ21" s="640"/>
      <c r="AK21" s="640"/>
      <c r="AL21" s="609" t="s">
        <v>112</v>
      </c>
      <c r="AM21" s="641"/>
      <c r="AN21" s="641"/>
      <c r="AO21" s="642"/>
      <c r="AP21" s="680" t="s">
        <v>260</v>
      </c>
      <c r="AQ21" s="687"/>
      <c r="AR21" s="687"/>
      <c r="AS21" s="687"/>
      <c r="AT21" s="687"/>
      <c r="AU21" s="687"/>
      <c r="AV21" s="687"/>
      <c r="AW21" s="687"/>
      <c r="AX21" s="687"/>
      <c r="AY21" s="687"/>
      <c r="AZ21" s="687"/>
      <c r="BA21" s="687"/>
      <c r="BB21" s="687"/>
      <c r="BC21" s="687"/>
      <c r="BD21" s="687"/>
      <c r="BE21" s="687"/>
      <c r="BF21" s="682"/>
      <c r="BG21" s="586">
        <v>7752</v>
      </c>
      <c r="BH21" s="587"/>
      <c r="BI21" s="587"/>
      <c r="BJ21" s="587"/>
      <c r="BK21" s="587"/>
      <c r="BL21" s="587"/>
      <c r="BM21" s="587"/>
      <c r="BN21" s="588"/>
      <c r="BO21" s="639">
        <v>1.1000000000000001</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18959</v>
      </c>
      <c r="S22" s="587"/>
      <c r="T22" s="587"/>
      <c r="U22" s="587"/>
      <c r="V22" s="587"/>
      <c r="W22" s="587"/>
      <c r="X22" s="587"/>
      <c r="Y22" s="588"/>
      <c r="Z22" s="639">
        <v>0.6</v>
      </c>
      <c r="AA22" s="639"/>
      <c r="AB22" s="639"/>
      <c r="AC22" s="639"/>
      <c r="AD22" s="640" t="s">
        <v>112</v>
      </c>
      <c r="AE22" s="640"/>
      <c r="AF22" s="640"/>
      <c r="AG22" s="640"/>
      <c r="AH22" s="640"/>
      <c r="AI22" s="640"/>
      <c r="AJ22" s="640"/>
      <c r="AK22" s="640"/>
      <c r="AL22" s="609" t="s">
        <v>112</v>
      </c>
      <c r="AM22" s="641"/>
      <c r="AN22" s="641"/>
      <c r="AO22" s="642"/>
      <c r="AP22" s="680" t="s">
        <v>262</v>
      </c>
      <c r="AQ22" s="687"/>
      <c r="AR22" s="687"/>
      <c r="AS22" s="687"/>
      <c r="AT22" s="687"/>
      <c r="AU22" s="687"/>
      <c r="AV22" s="687"/>
      <c r="AW22" s="687"/>
      <c r="AX22" s="687"/>
      <c r="AY22" s="687"/>
      <c r="AZ22" s="687"/>
      <c r="BA22" s="687"/>
      <c r="BB22" s="687"/>
      <c r="BC22" s="687"/>
      <c r="BD22" s="687"/>
      <c r="BE22" s="687"/>
      <c r="BF22" s="682"/>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93708</v>
      </c>
      <c r="S23" s="587"/>
      <c r="T23" s="587"/>
      <c r="U23" s="587"/>
      <c r="V23" s="587"/>
      <c r="W23" s="587"/>
      <c r="X23" s="587"/>
      <c r="Y23" s="588"/>
      <c r="Z23" s="639">
        <v>2.8</v>
      </c>
      <c r="AA23" s="639"/>
      <c r="AB23" s="639"/>
      <c r="AC23" s="639"/>
      <c r="AD23" s="640">
        <v>3</v>
      </c>
      <c r="AE23" s="640"/>
      <c r="AF23" s="640"/>
      <c r="AG23" s="640"/>
      <c r="AH23" s="640"/>
      <c r="AI23" s="640"/>
      <c r="AJ23" s="640"/>
      <c r="AK23" s="640"/>
      <c r="AL23" s="609">
        <v>0</v>
      </c>
      <c r="AM23" s="641"/>
      <c r="AN23" s="641"/>
      <c r="AO23" s="642"/>
      <c r="AP23" s="680" t="s">
        <v>265</v>
      </c>
      <c r="AQ23" s="687"/>
      <c r="AR23" s="687"/>
      <c r="AS23" s="687"/>
      <c r="AT23" s="687"/>
      <c r="AU23" s="687"/>
      <c r="AV23" s="687"/>
      <c r="AW23" s="687"/>
      <c r="AX23" s="687"/>
      <c r="AY23" s="687"/>
      <c r="AZ23" s="687"/>
      <c r="BA23" s="687"/>
      <c r="BB23" s="687"/>
      <c r="BC23" s="687"/>
      <c r="BD23" s="687"/>
      <c r="BE23" s="687"/>
      <c r="BF23" s="682"/>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5808</v>
      </c>
      <c r="S24" s="587"/>
      <c r="T24" s="587"/>
      <c r="U24" s="587"/>
      <c r="V24" s="587"/>
      <c r="W24" s="587"/>
      <c r="X24" s="587"/>
      <c r="Y24" s="588"/>
      <c r="Z24" s="639">
        <v>0.2</v>
      </c>
      <c r="AA24" s="639"/>
      <c r="AB24" s="639"/>
      <c r="AC24" s="639"/>
      <c r="AD24" s="640" t="s">
        <v>112</v>
      </c>
      <c r="AE24" s="640"/>
      <c r="AF24" s="640"/>
      <c r="AG24" s="640"/>
      <c r="AH24" s="640"/>
      <c r="AI24" s="640"/>
      <c r="AJ24" s="640"/>
      <c r="AK24" s="640"/>
      <c r="AL24" s="609" t="s">
        <v>112</v>
      </c>
      <c r="AM24" s="641"/>
      <c r="AN24" s="641"/>
      <c r="AO24" s="642"/>
      <c r="AP24" s="680" t="s">
        <v>272</v>
      </c>
      <c r="AQ24" s="687"/>
      <c r="AR24" s="687"/>
      <c r="AS24" s="687"/>
      <c r="AT24" s="687"/>
      <c r="AU24" s="687"/>
      <c r="AV24" s="687"/>
      <c r="AW24" s="687"/>
      <c r="AX24" s="687"/>
      <c r="AY24" s="687"/>
      <c r="AZ24" s="687"/>
      <c r="BA24" s="687"/>
      <c r="BB24" s="687"/>
      <c r="BC24" s="687"/>
      <c r="BD24" s="687"/>
      <c r="BE24" s="687"/>
      <c r="BF24" s="682"/>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807738</v>
      </c>
      <c r="CS24" s="637"/>
      <c r="CT24" s="637"/>
      <c r="CU24" s="637"/>
      <c r="CV24" s="637"/>
      <c r="CW24" s="637"/>
      <c r="CX24" s="637"/>
      <c r="CY24" s="684"/>
      <c r="CZ24" s="688">
        <v>25</v>
      </c>
      <c r="DA24" s="689"/>
      <c r="DB24" s="689"/>
      <c r="DC24" s="690"/>
      <c r="DD24" s="683">
        <v>735131</v>
      </c>
      <c r="DE24" s="637"/>
      <c r="DF24" s="637"/>
      <c r="DG24" s="637"/>
      <c r="DH24" s="637"/>
      <c r="DI24" s="637"/>
      <c r="DJ24" s="637"/>
      <c r="DK24" s="684"/>
      <c r="DL24" s="683">
        <v>725760</v>
      </c>
      <c r="DM24" s="637"/>
      <c r="DN24" s="637"/>
      <c r="DO24" s="637"/>
      <c r="DP24" s="637"/>
      <c r="DQ24" s="637"/>
      <c r="DR24" s="637"/>
      <c r="DS24" s="637"/>
      <c r="DT24" s="637"/>
      <c r="DU24" s="637"/>
      <c r="DV24" s="684"/>
      <c r="DW24" s="685">
        <v>34.200000000000003</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269181</v>
      </c>
      <c r="S25" s="587"/>
      <c r="T25" s="587"/>
      <c r="U25" s="587"/>
      <c r="V25" s="587"/>
      <c r="W25" s="587"/>
      <c r="X25" s="587"/>
      <c r="Y25" s="588"/>
      <c r="Z25" s="639">
        <v>8.1</v>
      </c>
      <c r="AA25" s="639"/>
      <c r="AB25" s="639"/>
      <c r="AC25" s="639"/>
      <c r="AD25" s="640" t="s">
        <v>112</v>
      </c>
      <c r="AE25" s="640"/>
      <c r="AF25" s="640"/>
      <c r="AG25" s="640"/>
      <c r="AH25" s="640"/>
      <c r="AI25" s="640"/>
      <c r="AJ25" s="640"/>
      <c r="AK25" s="640"/>
      <c r="AL25" s="609" t="s">
        <v>112</v>
      </c>
      <c r="AM25" s="641"/>
      <c r="AN25" s="641"/>
      <c r="AO25" s="642"/>
      <c r="AP25" s="680" t="s">
        <v>275</v>
      </c>
      <c r="AQ25" s="687"/>
      <c r="AR25" s="687"/>
      <c r="AS25" s="687"/>
      <c r="AT25" s="687"/>
      <c r="AU25" s="687"/>
      <c r="AV25" s="687"/>
      <c r="AW25" s="687"/>
      <c r="AX25" s="687"/>
      <c r="AY25" s="687"/>
      <c r="AZ25" s="687"/>
      <c r="BA25" s="687"/>
      <c r="BB25" s="687"/>
      <c r="BC25" s="687"/>
      <c r="BD25" s="687"/>
      <c r="BE25" s="687"/>
      <c r="BF25" s="682"/>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407485</v>
      </c>
      <c r="CS25" s="605"/>
      <c r="CT25" s="605"/>
      <c r="CU25" s="605"/>
      <c r="CV25" s="605"/>
      <c r="CW25" s="605"/>
      <c r="CX25" s="605"/>
      <c r="CY25" s="606"/>
      <c r="CZ25" s="589">
        <v>12.6</v>
      </c>
      <c r="DA25" s="607"/>
      <c r="DB25" s="607"/>
      <c r="DC25" s="608"/>
      <c r="DD25" s="592">
        <v>377567</v>
      </c>
      <c r="DE25" s="605"/>
      <c r="DF25" s="605"/>
      <c r="DG25" s="605"/>
      <c r="DH25" s="605"/>
      <c r="DI25" s="605"/>
      <c r="DJ25" s="605"/>
      <c r="DK25" s="606"/>
      <c r="DL25" s="592">
        <v>371395</v>
      </c>
      <c r="DM25" s="605"/>
      <c r="DN25" s="605"/>
      <c r="DO25" s="605"/>
      <c r="DP25" s="605"/>
      <c r="DQ25" s="605"/>
      <c r="DR25" s="605"/>
      <c r="DS25" s="605"/>
      <c r="DT25" s="605"/>
      <c r="DU25" s="605"/>
      <c r="DV25" s="606"/>
      <c r="DW25" s="609">
        <v>17.5</v>
      </c>
      <c r="DX25" s="610"/>
      <c r="DY25" s="610"/>
      <c r="DZ25" s="610"/>
      <c r="EA25" s="610"/>
      <c r="EB25" s="610"/>
      <c r="EC25" s="611"/>
    </row>
    <row r="26" spans="2:133" ht="11.25" customHeight="1">
      <c r="B26" s="677" t="s">
        <v>277</v>
      </c>
      <c r="C26" s="678"/>
      <c r="D26" s="678"/>
      <c r="E26" s="678"/>
      <c r="F26" s="678"/>
      <c r="G26" s="678"/>
      <c r="H26" s="678"/>
      <c r="I26" s="678"/>
      <c r="J26" s="678"/>
      <c r="K26" s="678"/>
      <c r="L26" s="678"/>
      <c r="M26" s="678"/>
      <c r="N26" s="678"/>
      <c r="O26" s="678"/>
      <c r="P26" s="678"/>
      <c r="Q26" s="679"/>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80" t="s">
        <v>278</v>
      </c>
      <c r="AQ26" s="681"/>
      <c r="AR26" s="681"/>
      <c r="AS26" s="681"/>
      <c r="AT26" s="681"/>
      <c r="AU26" s="681"/>
      <c r="AV26" s="681"/>
      <c r="AW26" s="681"/>
      <c r="AX26" s="681"/>
      <c r="AY26" s="681"/>
      <c r="AZ26" s="681"/>
      <c r="BA26" s="681"/>
      <c r="BB26" s="681"/>
      <c r="BC26" s="681"/>
      <c r="BD26" s="681"/>
      <c r="BE26" s="681"/>
      <c r="BF26" s="682"/>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243330</v>
      </c>
      <c r="CS26" s="587"/>
      <c r="CT26" s="587"/>
      <c r="CU26" s="587"/>
      <c r="CV26" s="587"/>
      <c r="CW26" s="587"/>
      <c r="CX26" s="587"/>
      <c r="CY26" s="588"/>
      <c r="CZ26" s="589">
        <v>7.5</v>
      </c>
      <c r="DA26" s="607"/>
      <c r="DB26" s="607"/>
      <c r="DC26" s="608"/>
      <c r="DD26" s="592">
        <v>221773</v>
      </c>
      <c r="DE26" s="587"/>
      <c r="DF26" s="587"/>
      <c r="DG26" s="587"/>
      <c r="DH26" s="587"/>
      <c r="DI26" s="587"/>
      <c r="DJ26" s="587"/>
      <c r="DK26" s="588"/>
      <c r="DL26" s="592" t="s">
        <v>216</v>
      </c>
      <c r="DM26" s="587"/>
      <c r="DN26" s="587"/>
      <c r="DO26" s="587"/>
      <c r="DP26" s="587"/>
      <c r="DQ26" s="587"/>
      <c r="DR26" s="587"/>
      <c r="DS26" s="587"/>
      <c r="DT26" s="587"/>
      <c r="DU26" s="587"/>
      <c r="DV26" s="588"/>
      <c r="DW26" s="609" t="s">
        <v>216</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105286</v>
      </c>
      <c r="S27" s="587"/>
      <c r="T27" s="587"/>
      <c r="U27" s="587"/>
      <c r="V27" s="587"/>
      <c r="W27" s="587"/>
      <c r="X27" s="587"/>
      <c r="Y27" s="588"/>
      <c r="Z27" s="639">
        <v>3.2</v>
      </c>
      <c r="AA27" s="639"/>
      <c r="AB27" s="639"/>
      <c r="AC27" s="639"/>
      <c r="AD27" s="640" t="s">
        <v>112</v>
      </c>
      <c r="AE27" s="640"/>
      <c r="AF27" s="640"/>
      <c r="AG27" s="640"/>
      <c r="AH27" s="640"/>
      <c r="AI27" s="640"/>
      <c r="AJ27" s="640"/>
      <c r="AK27" s="640"/>
      <c r="AL27" s="609" t="s">
        <v>112</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708752</v>
      </c>
      <c r="BH27" s="587"/>
      <c r="BI27" s="587"/>
      <c r="BJ27" s="587"/>
      <c r="BK27" s="587"/>
      <c r="BL27" s="587"/>
      <c r="BM27" s="587"/>
      <c r="BN27" s="588"/>
      <c r="BO27" s="639">
        <v>100</v>
      </c>
      <c r="BP27" s="639"/>
      <c r="BQ27" s="639"/>
      <c r="BR27" s="639"/>
      <c r="BS27" s="592">
        <v>93505</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64946</v>
      </c>
      <c r="CS27" s="605"/>
      <c r="CT27" s="605"/>
      <c r="CU27" s="605"/>
      <c r="CV27" s="605"/>
      <c r="CW27" s="605"/>
      <c r="CX27" s="605"/>
      <c r="CY27" s="606"/>
      <c r="CZ27" s="589">
        <v>2</v>
      </c>
      <c r="DA27" s="607"/>
      <c r="DB27" s="607"/>
      <c r="DC27" s="608"/>
      <c r="DD27" s="592">
        <v>22257</v>
      </c>
      <c r="DE27" s="605"/>
      <c r="DF27" s="605"/>
      <c r="DG27" s="605"/>
      <c r="DH27" s="605"/>
      <c r="DI27" s="605"/>
      <c r="DJ27" s="605"/>
      <c r="DK27" s="606"/>
      <c r="DL27" s="592">
        <v>19058</v>
      </c>
      <c r="DM27" s="605"/>
      <c r="DN27" s="605"/>
      <c r="DO27" s="605"/>
      <c r="DP27" s="605"/>
      <c r="DQ27" s="605"/>
      <c r="DR27" s="605"/>
      <c r="DS27" s="605"/>
      <c r="DT27" s="605"/>
      <c r="DU27" s="605"/>
      <c r="DV27" s="606"/>
      <c r="DW27" s="609">
        <v>0.9</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84483</v>
      </c>
      <c r="S28" s="587"/>
      <c r="T28" s="587"/>
      <c r="U28" s="587"/>
      <c r="V28" s="587"/>
      <c r="W28" s="587"/>
      <c r="X28" s="587"/>
      <c r="Y28" s="588"/>
      <c r="Z28" s="639">
        <v>2.5</v>
      </c>
      <c r="AA28" s="639"/>
      <c r="AB28" s="639"/>
      <c r="AC28" s="639"/>
      <c r="AD28" s="640">
        <v>28334</v>
      </c>
      <c r="AE28" s="640"/>
      <c r="AF28" s="640"/>
      <c r="AG28" s="640"/>
      <c r="AH28" s="640"/>
      <c r="AI28" s="640"/>
      <c r="AJ28" s="640"/>
      <c r="AK28" s="640"/>
      <c r="AL28" s="609">
        <v>1.4</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335307</v>
      </c>
      <c r="CS28" s="587"/>
      <c r="CT28" s="587"/>
      <c r="CU28" s="587"/>
      <c r="CV28" s="587"/>
      <c r="CW28" s="587"/>
      <c r="CX28" s="587"/>
      <c r="CY28" s="588"/>
      <c r="CZ28" s="589">
        <v>10.4</v>
      </c>
      <c r="DA28" s="607"/>
      <c r="DB28" s="607"/>
      <c r="DC28" s="608"/>
      <c r="DD28" s="592">
        <v>335307</v>
      </c>
      <c r="DE28" s="587"/>
      <c r="DF28" s="587"/>
      <c r="DG28" s="587"/>
      <c r="DH28" s="587"/>
      <c r="DI28" s="587"/>
      <c r="DJ28" s="587"/>
      <c r="DK28" s="588"/>
      <c r="DL28" s="592">
        <v>335307</v>
      </c>
      <c r="DM28" s="587"/>
      <c r="DN28" s="587"/>
      <c r="DO28" s="587"/>
      <c r="DP28" s="587"/>
      <c r="DQ28" s="587"/>
      <c r="DR28" s="587"/>
      <c r="DS28" s="587"/>
      <c r="DT28" s="587"/>
      <c r="DU28" s="587"/>
      <c r="DV28" s="588"/>
      <c r="DW28" s="609">
        <v>15.8</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63538</v>
      </c>
      <c r="S29" s="587"/>
      <c r="T29" s="587"/>
      <c r="U29" s="587"/>
      <c r="V29" s="587"/>
      <c r="W29" s="587"/>
      <c r="X29" s="587"/>
      <c r="Y29" s="588"/>
      <c r="Z29" s="639">
        <v>1.9</v>
      </c>
      <c r="AA29" s="639"/>
      <c r="AB29" s="639"/>
      <c r="AC29" s="639"/>
      <c r="AD29" s="640" t="s">
        <v>112</v>
      </c>
      <c r="AE29" s="640"/>
      <c r="AF29" s="640"/>
      <c r="AG29" s="640"/>
      <c r="AH29" s="640"/>
      <c r="AI29" s="640"/>
      <c r="AJ29" s="640"/>
      <c r="AK29" s="640"/>
      <c r="AL29" s="609" t="s">
        <v>112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74"/>
      <c r="BI29" s="674"/>
      <c r="BJ29" s="674"/>
      <c r="BK29" s="674"/>
      <c r="BL29" s="674"/>
      <c r="BM29" s="674"/>
      <c r="BN29" s="674"/>
      <c r="BO29" s="674"/>
      <c r="BP29" s="674"/>
      <c r="BQ29" s="675"/>
      <c r="BR29" s="646" t="s">
        <v>287</v>
      </c>
      <c r="BS29" s="674"/>
      <c r="BT29" s="674"/>
      <c r="BU29" s="674"/>
      <c r="BV29" s="674"/>
      <c r="BW29" s="674"/>
      <c r="BX29" s="674"/>
      <c r="BY29" s="674"/>
      <c r="BZ29" s="674"/>
      <c r="CA29" s="674"/>
      <c r="CB29" s="675"/>
      <c r="CD29" s="656" t="s">
        <v>288</v>
      </c>
      <c r="CE29" s="657"/>
      <c r="CF29" s="623" t="s">
        <v>58</v>
      </c>
      <c r="CG29" s="620"/>
      <c r="CH29" s="620"/>
      <c r="CI29" s="620"/>
      <c r="CJ29" s="620"/>
      <c r="CK29" s="620"/>
      <c r="CL29" s="620"/>
      <c r="CM29" s="620"/>
      <c r="CN29" s="620"/>
      <c r="CO29" s="620"/>
      <c r="CP29" s="620"/>
      <c r="CQ29" s="621"/>
      <c r="CR29" s="586">
        <v>335307</v>
      </c>
      <c r="CS29" s="605"/>
      <c r="CT29" s="605"/>
      <c r="CU29" s="605"/>
      <c r="CV29" s="605"/>
      <c r="CW29" s="605"/>
      <c r="CX29" s="605"/>
      <c r="CY29" s="606"/>
      <c r="CZ29" s="589">
        <v>10.4</v>
      </c>
      <c r="DA29" s="607"/>
      <c r="DB29" s="607"/>
      <c r="DC29" s="608"/>
      <c r="DD29" s="592">
        <v>335307</v>
      </c>
      <c r="DE29" s="605"/>
      <c r="DF29" s="605"/>
      <c r="DG29" s="605"/>
      <c r="DH29" s="605"/>
      <c r="DI29" s="605"/>
      <c r="DJ29" s="605"/>
      <c r="DK29" s="606"/>
      <c r="DL29" s="592">
        <v>335307</v>
      </c>
      <c r="DM29" s="605"/>
      <c r="DN29" s="605"/>
      <c r="DO29" s="605"/>
      <c r="DP29" s="605"/>
      <c r="DQ29" s="605"/>
      <c r="DR29" s="605"/>
      <c r="DS29" s="605"/>
      <c r="DT29" s="605"/>
      <c r="DU29" s="605"/>
      <c r="DV29" s="606"/>
      <c r="DW29" s="609">
        <v>15.8</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698</v>
      </c>
      <c r="S30" s="587"/>
      <c r="T30" s="587"/>
      <c r="U30" s="587"/>
      <c r="V30" s="587"/>
      <c r="W30" s="587"/>
      <c r="X30" s="587"/>
      <c r="Y30" s="588"/>
      <c r="Z30" s="639">
        <v>0</v>
      </c>
      <c r="AA30" s="639"/>
      <c r="AB30" s="639"/>
      <c r="AC30" s="639"/>
      <c r="AD30" s="640" t="s">
        <v>112</v>
      </c>
      <c r="AE30" s="640"/>
      <c r="AF30" s="640"/>
      <c r="AG30" s="640"/>
      <c r="AH30" s="640"/>
      <c r="AI30" s="640"/>
      <c r="AJ30" s="640"/>
      <c r="AK30" s="640"/>
      <c r="AL30" s="609" t="s">
        <v>112</v>
      </c>
      <c r="AM30" s="641"/>
      <c r="AN30" s="641"/>
      <c r="AO30" s="642"/>
      <c r="AP30" s="662" t="s">
        <v>290</v>
      </c>
      <c r="AQ30" s="663"/>
      <c r="AR30" s="663"/>
      <c r="AS30" s="663"/>
      <c r="AT30" s="668" t="s">
        <v>291</v>
      </c>
      <c r="AU30" s="182"/>
      <c r="AV30" s="182"/>
      <c r="AW30" s="182"/>
      <c r="AX30" s="671" t="s">
        <v>171</v>
      </c>
      <c r="AY30" s="672"/>
      <c r="AZ30" s="672"/>
      <c r="BA30" s="672"/>
      <c r="BB30" s="672"/>
      <c r="BC30" s="672"/>
      <c r="BD30" s="672"/>
      <c r="BE30" s="672"/>
      <c r="BF30" s="673"/>
      <c r="BG30" s="652">
        <v>99.4</v>
      </c>
      <c r="BH30" s="653"/>
      <c r="BI30" s="653"/>
      <c r="BJ30" s="653"/>
      <c r="BK30" s="653"/>
      <c r="BL30" s="653"/>
      <c r="BM30" s="654">
        <v>98.2</v>
      </c>
      <c r="BN30" s="653"/>
      <c r="BO30" s="653"/>
      <c r="BP30" s="653"/>
      <c r="BQ30" s="655"/>
      <c r="BR30" s="652">
        <v>99</v>
      </c>
      <c r="BS30" s="653"/>
      <c r="BT30" s="653"/>
      <c r="BU30" s="653"/>
      <c r="BV30" s="653"/>
      <c r="BW30" s="653"/>
      <c r="BX30" s="654">
        <v>97.9</v>
      </c>
      <c r="BY30" s="653"/>
      <c r="BZ30" s="653"/>
      <c r="CA30" s="653"/>
      <c r="CB30" s="655"/>
      <c r="CD30" s="658"/>
      <c r="CE30" s="659"/>
      <c r="CF30" s="623" t="s">
        <v>292</v>
      </c>
      <c r="CG30" s="620"/>
      <c r="CH30" s="620"/>
      <c r="CI30" s="620"/>
      <c r="CJ30" s="620"/>
      <c r="CK30" s="620"/>
      <c r="CL30" s="620"/>
      <c r="CM30" s="620"/>
      <c r="CN30" s="620"/>
      <c r="CO30" s="620"/>
      <c r="CP30" s="620"/>
      <c r="CQ30" s="621"/>
      <c r="CR30" s="586">
        <v>304556</v>
      </c>
      <c r="CS30" s="587"/>
      <c r="CT30" s="587"/>
      <c r="CU30" s="587"/>
      <c r="CV30" s="587"/>
      <c r="CW30" s="587"/>
      <c r="CX30" s="587"/>
      <c r="CY30" s="588"/>
      <c r="CZ30" s="589">
        <v>9.4</v>
      </c>
      <c r="DA30" s="607"/>
      <c r="DB30" s="607"/>
      <c r="DC30" s="608"/>
      <c r="DD30" s="592">
        <v>304556</v>
      </c>
      <c r="DE30" s="587"/>
      <c r="DF30" s="587"/>
      <c r="DG30" s="587"/>
      <c r="DH30" s="587"/>
      <c r="DI30" s="587"/>
      <c r="DJ30" s="587"/>
      <c r="DK30" s="588"/>
      <c r="DL30" s="592">
        <v>304556</v>
      </c>
      <c r="DM30" s="587"/>
      <c r="DN30" s="587"/>
      <c r="DO30" s="587"/>
      <c r="DP30" s="587"/>
      <c r="DQ30" s="587"/>
      <c r="DR30" s="587"/>
      <c r="DS30" s="587"/>
      <c r="DT30" s="587"/>
      <c r="DU30" s="587"/>
      <c r="DV30" s="588"/>
      <c r="DW30" s="609">
        <v>14.4</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124231</v>
      </c>
      <c r="S31" s="587"/>
      <c r="T31" s="587"/>
      <c r="U31" s="587"/>
      <c r="V31" s="587"/>
      <c r="W31" s="587"/>
      <c r="X31" s="587"/>
      <c r="Y31" s="588"/>
      <c r="Z31" s="639">
        <v>3.7</v>
      </c>
      <c r="AA31" s="639"/>
      <c r="AB31" s="639"/>
      <c r="AC31" s="639"/>
      <c r="AD31" s="640" t="s">
        <v>112</v>
      </c>
      <c r="AE31" s="640"/>
      <c r="AF31" s="640"/>
      <c r="AG31" s="640"/>
      <c r="AH31" s="640"/>
      <c r="AI31" s="640"/>
      <c r="AJ31" s="640"/>
      <c r="AK31" s="640"/>
      <c r="AL31" s="609" t="s">
        <v>112</v>
      </c>
      <c r="AM31" s="641"/>
      <c r="AN31" s="641"/>
      <c r="AO31" s="642"/>
      <c r="AP31" s="664"/>
      <c r="AQ31" s="665"/>
      <c r="AR31" s="665"/>
      <c r="AS31" s="665"/>
      <c r="AT31" s="669"/>
      <c r="AU31" s="181" t="s">
        <v>294</v>
      </c>
      <c r="AV31" s="181"/>
      <c r="AW31" s="181"/>
      <c r="AX31" s="583" t="s">
        <v>295</v>
      </c>
      <c r="AY31" s="584"/>
      <c r="AZ31" s="584"/>
      <c r="BA31" s="584"/>
      <c r="BB31" s="584"/>
      <c r="BC31" s="584"/>
      <c r="BD31" s="584"/>
      <c r="BE31" s="584"/>
      <c r="BF31" s="585"/>
      <c r="BG31" s="650">
        <v>97.9</v>
      </c>
      <c r="BH31" s="605"/>
      <c r="BI31" s="605"/>
      <c r="BJ31" s="605"/>
      <c r="BK31" s="605"/>
      <c r="BL31" s="605"/>
      <c r="BM31" s="641">
        <v>93.5</v>
      </c>
      <c r="BN31" s="651"/>
      <c r="BO31" s="651"/>
      <c r="BP31" s="651"/>
      <c r="BQ31" s="615"/>
      <c r="BR31" s="650">
        <v>98.7</v>
      </c>
      <c r="BS31" s="605"/>
      <c r="BT31" s="605"/>
      <c r="BU31" s="605"/>
      <c r="BV31" s="605"/>
      <c r="BW31" s="605"/>
      <c r="BX31" s="641">
        <v>93.7</v>
      </c>
      <c r="BY31" s="651"/>
      <c r="BZ31" s="651"/>
      <c r="CA31" s="651"/>
      <c r="CB31" s="615"/>
      <c r="CD31" s="658"/>
      <c r="CE31" s="659"/>
      <c r="CF31" s="623" t="s">
        <v>296</v>
      </c>
      <c r="CG31" s="620"/>
      <c r="CH31" s="620"/>
      <c r="CI31" s="620"/>
      <c r="CJ31" s="620"/>
      <c r="CK31" s="620"/>
      <c r="CL31" s="620"/>
      <c r="CM31" s="620"/>
      <c r="CN31" s="620"/>
      <c r="CO31" s="620"/>
      <c r="CP31" s="620"/>
      <c r="CQ31" s="621"/>
      <c r="CR31" s="586">
        <v>30751</v>
      </c>
      <c r="CS31" s="605"/>
      <c r="CT31" s="605"/>
      <c r="CU31" s="605"/>
      <c r="CV31" s="605"/>
      <c r="CW31" s="605"/>
      <c r="CX31" s="605"/>
      <c r="CY31" s="606"/>
      <c r="CZ31" s="589">
        <v>1</v>
      </c>
      <c r="DA31" s="607"/>
      <c r="DB31" s="607"/>
      <c r="DC31" s="608"/>
      <c r="DD31" s="592">
        <v>30751</v>
      </c>
      <c r="DE31" s="605"/>
      <c r="DF31" s="605"/>
      <c r="DG31" s="605"/>
      <c r="DH31" s="605"/>
      <c r="DI31" s="605"/>
      <c r="DJ31" s="605"/>
      <c r="DK31" s="606"/>
      <c r="DL31" s="592">
        <v>30751</v>
      </c>
      <c r="DM31" s="605"/>
      <c r="DN31" s="605"/>
      <c r="DO31" s="605"/>
      <c r="DP31" s="605"/>
      <c r="DQ31" s="605"/>
      <c r="DR31" s="605"/>
      <c r="DS31" s="605"/>
      <c r="DT31" s="605"/>
      <c r="DU31" s="605"/>
      <c r="DV31" s="606"/>
      <c r="DW31" s="609">
        <v>1.4</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141791</v>
      </c>
      <c r="S32" s="587"/>
      <c r="T32" s="587"/>
      <c r="U32" s="587"/>
      <c r="V32" s="587"/>
      <c r="W32" s="587"/>
      <c r="X32" s="587"/>
      <c r="Y32" s="588"/>
      <c r="Z32" s="639">
        <v>4.3</v>
      </c>
      <c r="AA32" s="639"/>
      <c r="AB32" s="639"/>
      <c r="AC32" s="639"/>
      <c r="AD32" s="640">
        <v>697</v>
      </c>
      <c r="AE32" s="640"/>
      <c r="AF32" s="640"/>
      <c r="AG32" s="640"/>
      <c r="AH32" s="640"/>
      <c r="AI32" s="640"/>
      <c r="AJ32" s="640"/>
      <c r="AK32" s="640"/>
      <c r="AL32" s="609">
        <v>0</v>
      </c>
      <c r="AM32" s="641"/>
      <c r="AN32" s="641"/>
      <c r="AO32" s="642"/>
      <c r="AP32" s="666"/>
      <c r="AQ32" s="667"/>
      <c r="AR32" s="667"/>
      <c r="AS32" s="667"/>
      <c r="AT32" s="670"/>
      <c r="AU32" s="183"/>
      <c r="AV32" s="183"/>
      <c r="AW32" s="183"/>
      <c r="AX32" s="567" t="s">
        <v>298</v>
      </c>
      <c r="AY32" s="568"/>
      <c r="AZ32" s="568"/>
      <c r="BA32" s="568"/>
      <c r="BB32" s="568"/>
      <c r="BC32" s="568"/>
      <c r="BD32" s="568"/>
      <c r="BE32" s="568"/>
      <c r="BF32" s="569"/>
      <c r="BG32" s="649">
        <v>99.6</v>
      </c>
      <c r="BH32" s="571"/>
      <c r="BI32" s="571"/>
      <c r="BJ32" s="571"/>
      <c r="BK32" s="571"/>
      <c r="BL32" s="571"/>
      <c r="BM32" s="634">
        <v>98.9</v>
      </c>
      <c r="BN32" s="571"/>
      <c r="BO32" s="571"/>
      <c r="BP32" s="571"/>
      <c r="BQ32" s="628"/>
      <c r="BR32" s="649">
        <v>98.9</v>
      </c>
      <c r="BS32" s="571"/>
      <c r="BT32" s="571"/>
      <c r="BU32" s="571"/>
      <c r="BV32" s="571"/>
      <c r="BW32" s="571"/>
      <c r="BX32" s="634">
        <v>98.3</v>
      </c>
      <c r="BY32" s="571"/>
      <c r="BZ32" s="571"/>
      <c r="CA32" s="571"/>
      <c r="CB32" s="628"/>
      <c r="CD32" s="660"/>
      <c r="CE32" s="661"/>
      <c r="CF32" s="623" t="s">
        <v>299</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343018</v>
      </c>
      <c r="S33" s="587"/>
      <c r="T33" s="587"/>
      <c r="U33" s="587"/>
      <c r="V33" s="587"/>
      <c r="W33" s="587"/>
      <c r="X33" s="587"/>
      <c r="Y33" s="588"/>
      <c r="Z33" s="639">
        <v>10.3</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1841494</v>
      </c>
      <c r="CS33" s="605"/>
      <c r="CT33" s="605"/>
      <c r="CU33" s="605"/>
      <c r="CV33" s="605"/>
      <c r="CW33" s="605"/>
      <c r="CX33" s="605"/>
      <c r="CY33" s="606"/>
      <c r="CZ33" s="589">
        <v>57</v>
      </c>
      <c r="DA33" s="607"/>
      <c r="DB33" s="607"/>
      <c r="DC33" s="608"/>
      <c r="DD33" s="592">
        <v>1487127</v>
      </c>
      <c r="DE33" s="605"/>
      <c r="DF33" s="605"/>
      <c r="DG33" s="605"/>
      <c r="DH33" s="605"/>
      <c r="DI33" s="605"/>
      <c r="DJ33" s="605"/>
      <c r="DK33" s="606"/>
      <c r="DL33" s="592">
        <v>555266</v>
      </c>
      <c r="DM33" s="605"/>
      <c r="DN33" s="605"/>
      <c r="DO33" s="605"/>
      <c r="DP33" s="605"/>
      <c r="DQ33" s="605"/>
      <c r="DR33" s="605"/>
      <c r="DS33" s="605"/>
      <c r="DT33" s="605"/>
      <c r="DU33" s="605"/>
      <c r="DV33" s="606"/>
      <c r="DW33" s="609">
        <v>26.2</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459743</v>
      </c>
      <c r="CS34" s="587"/>
      <c r="CT34" s="587"/>
      <c r="CU34" s="587"/>
      <c r="CV34" s="587"/>
      <c r="CW34" s="587"/>
      <c r="CX34" s="587"/>
      <c r="CY34" s="588"/>
      <c r="CZ34" s="589">
        <v>14.2</v>
      </c>
      <c r="DA34" s="607"/>
      <c r="DB34" s="607"/>
      <c r="DC34" s="608"/>
      <c r="DD34" s="592">
        <v>255807</v>
      </c>
      <c r="DE34" s="587"/>
      <c r="DF34" s="587"/>
      <c r="DG34" s="587"/>
      <c r="DH34" s="587"/>
      <c r="DI34" s="587"/>
      <c r="DJ34" s="587"/>
      <c r="DK34" s="588"/>
      <c r="DL34" s="592">
        <v>184123</v>
      </c>
      <c r="DM34" s="587"/>
      <c r="DN34" s="587"/>
      <c r="DO34" s="587"/>
      <c r="DP34" s="587"/>
      <c r="DQ34" s="587"/>
      <c r="DR34" s="587"/>
      <c r="DS34" s="587"/>
      <c r="DT34" s="587"/>
      <c r="DU34" s="587"/>
      <c r="DV34" s="588"/>
      <c r="DW34" s="609">
        <v>8.6999999999999993</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148418</v>
      </c>
      <c r="S35" s="587"/>
      <c r="T35" s="587"/>
      <c r="U35" s="587"/>
      <c r="V35" s="587"/>
      <c r="W35" s="587"/>
      <c r="X35" s="587"/>
      <c r="Y35" s="588"/>
      <c r="Z35" s="639">
        <v>4.5</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326758</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7359</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132713</v>
      </c>
      <c r="CS35" s="605"/>
      <c r="CT35" s="605"/>
      <c r="CU35" s="605"/>
      <c r="CV35" s="605"/>
      <c r="CW35" s="605"/>
      <c r="CX35" s="605"/>
      <c r="CY35" s="606"/>
      <c r="CZ35" s="589">
        <v>4.0999999999999996</v>
      </c>
      <c r="DA35" s="607"/>
      <c r="DB35" s="607"/>
      <c r="DC35" s="608"/>
      <c r="DD35" s="592">
        <v>130310</v>
      </c>
      <c r="DE35" s="605"/>
      <c r="DF35" s="605"/>
      <c r="DG35" s="605"/>
      <c r="DH35" s="605"/>
      <c r="DI35" s="605"/>
      <c r="DJ35" s="605"/>
      <c r="DK35" s="606"/>
      <c r="DL35" s="592">
        <v>97119</v>
      </c>
      <c r="DM35" s="605"/>
      <c r="DN35" s="605"/>
      <c r="DO35" s="605"/>
      <c r="DP35" s="605"/>
      <c r="DQ35" s="605"/>
      <c r="DR35" s="605"/>
      <c r="DS35" s="605"/>
      <c r="DT35" s="605"/>
      <c r="DU35" s="605"/>
      <c r="DV35" s="606"/>
      <c r="DW35" s="609">
        <v>4.5999999999999996</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3315747</v>
      </c>
      <c r="S36" s="627"/>
      <c r="T36" s="627"/>
      <c r="U36" s="627"/>
      <c r="V36" s="627"/>
      <c r="W36" s="627"/>
      <c r="X36" s="627"/>
      <c r="Y36" s="630"/>
      <c r="Z36" s="631">
        <v>100</v>
      </c>
      <c r="AA36" s="631"/>
      <c r="AB36" s="631"/>
      <c r="AC36" s="631"/>
      <c r="AD36" s="632">
        <v>1972619</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140188</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5020</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280917</v>
      </c>
      <c r="CS36" s="587"/>
      <c r="CT36" s="587"/>
      <c r="CU36" s="587"/>
      <c r="CV36" s="587"/>
      <c r="CW36" s="587"/>
      <c r="CX36" s="587"/>
      <c r="CY36" s="588"/>
      <c r="CZ36" s="589">
        <v>8.6999999999999993</v>
      </c>
      <c r="DA36" s="607"/>
      <c r="DB36" s="607"/>
      <c r="DC36" s="608"/>
      <c r="DD36" s="592">
        <v>218456</v>
      </c>
      <c r="DE36" s="587"/>
      <c r="DF36" s="587"/>
      <c r="DG36" s="587"/>
      <c r="DH36" s="587"/>
      <c r="DI36" s="587"/>
      <c r="DJ36" s="587"/>
      <c r="DK36" s="588"/>
      <c r="DL36" s="592">
        <v>148943</v>
      </c>
      <c r="DM36" s="587"/>
      <c r="DN36" s="587"/>
      <c r="DO36" s="587"/>
      <c r="DP36" s="587"/>
      <c r="DQ36" s="587"/>
      <c r="DR36" s="587"/>
      <c r="DS36" s="587"/>
      <c r="DT36" s="587"/>
      <c r="DU36" s="587"/>
      <c r="DV36" s="588"/>
      <c r="DW36" s="609">
        <v>7</v>
      </c>
      <c r="DX36" s="610"/>
      <c r="DY36" s="610"/>
      <c r="DZ36" s="610"/>
      <c r="EA36" s="610"/>
      <c r="EB36" s="610"/>
      <c r="EC36" s="611"/>
    </row>
    <row r="37" spans="2:133" ht="11.25" customHeight="1">
      <c r="AQ37" s="612" t="s">
        <v>314</v>
      </c>
      <c r="AR37" s="613"/>
      <c r="AS37" s="613"/>
      <c r="AT37" s="613"/>
      <c r="AU37" s="613"/>
      <c r="AV37" s="613"/>
      <c r="AW37" s="613"/>
      <c r="AX37" s="613"/>
      <c r="AY37" s="614"/>
      <c r="AZ37" s="586">
        <v>58045</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252</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283</v>
      </c>
      <c r="CS37" s="605"/>
      <c r="CT37" s="605"/>
      <c r="CU37" s="605"/>
      <c r="CV37" s="605"/>
      <c r="CW37" s="605"/>
      <c r="CX37" s="605"/>
      <c r="CY37" s="606"/>
      <c r="CZ37" s="589">
        <v>0</v>
      </c>
      <c r="DA37" s="607"/>
      <c r="DB37" s="607"/>
      <c r="DC37" s="608"/>
      <c r="DD37" s="592">
        <v>283</v>
      </c>
      <c r="DE37" s="605"/>
      <c r="DF37" s="605"/>
      <c r="DG37" s="605"/>
      <c r="DH37" s="605"/>
      <c r="DI37" s="605"/>
      <c r="DJ37" s="605"/>
      <c r="DK37" s="606"/>
      <c r="DL37" s="592">
        <v>283</v>
      </c>
      <c r="DM37" s="605"/>
      <c r="DN37" s="605"/>
      <c r="DO37" s="605"/>
      <c r="DP37" s="605"/>
      <c r="DQ37" s="605"/>
      <c r="DR37" s="605"/>
      <c r="DS37" s="605"/>
      <c r="DT37" s="605"/>
      <c r="DU37" s="605"/>
      <c r="DV37" s="606"/>
      <c r="DW37" s="609">
        <v>0</v>
      </c>
      <c r="DX37" s="610"/>
      <c r="DY37" s="610"/>
      <c r="DZ37" s="610"/>
      <c r="EA37" s="610"/>
      <c r="EB37" s="610"/>
      <c r="EC37" s="611"/>
    </row>
    <row r="38" spans="2:133" ht="11.25" customHeight="1">
      <c r="AQ38" s="612" t="s">
        <v>317</v>
      </c>
      <c r="AR38" s="613"/>
      <c r="AS38" s="613"/>
      <c r="AT38" s="613"/>
      <c r="AU38" s="613"/>
      <c r="AV38" s="613"/>
      <c r="AW38" s="613"/>
      <c r="AX38" s="613"/>
      <c r="AY38" s="614"/>
      <c r="AZ38" s="586">
        <v>28831</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469</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323113</v>
      </c>
      <c r="CS38" s="587"/>
      <c r="CT38" s="587"/>
      <c r="CU38" s="587"/>
      <c r="CV38" s="587"/>
      <c r="CW38" s="587"/>
      <c r="CX38" s="587"/>
      <c r="CY38" s="588"/>
      <c r="CZ38" s="589">
        <v>10</v>
      </c>
      <c r="DA38" s="607"/>
      <c r="DB38" s="607"/>
      <c r="DC38" s="608"/>
      <c r="DD38" s="592">
        <v>316572</v>
      </c>
      <c r="DE38" s="587"/>
      <c r="DF38" s="587"/>
      <c r="DG38" s="587"/>
      <c r="DH38" s="587"/>
      <c r="DI38" s="587"/>
      <c r="DJ38" s="587"/>
      <c r="DK38" s="588"/>
      <c r="DL38" s="592">
        <v>125081</v>
      </c>
      <c r="DM38" s="587"/>
      <c r="DN38" s="587"/>
      <c r="DO38" s="587"/>
      <c r="DP38" s="587"/>
      <c r="DQ38" s="587"/>
      <c r="DR38" s="587"/>
      <c r="DS38" s="587"/>
      <c r="DT38" s="587"/>
      <c r="DU38" s="587"/>
      <c r="DV38" s="588"/>
      <c r="DW38" s="609">
        <v>5.9</v>
      </c>
      <c r="DX38" s="610"/>
      <c r="DY38" s="610"/>
      <c r="DZ38" s="610"/>
      <c r="EA38" s="610"/>
      <c r="EB38" s="610"/>
      <c r="EC38" s="611"/>
    </row>
    <row r="39" spans="2:133" ht="11.25" customHeight="1">
      <c r="AQ39" s="612" t="s">
        <v>320</v>
      </c>
      <c r="AR39" s="613"/>
      <c r="AS39" s="613"/>
      <c r="AT39" s="613"/>
      <c r="AU39" s="613"/>
      <c r="AV39" s="613"/>
      <c r="AW39" s="613"/>
      <c r="AX39" s="613"/>
      <c r="AY39" s="614"/>
      <c r="AZ39" s="586" t="s">
        <v>321</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91</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615005</v>
      </c>
      <c r="CS39" s="605"/>
      <c r="CT39" s="605"/>
      <c r="CU39" s="605"/>
      <c r="CV39" s="605"/>
      <c r="CW39" s="605"/>
      <c r="CX39" s="605"/>
      <c r="CY39" s="606"/>
      <c r="CZ39" s="589">
        <v>19</v>
      </c>
      <c r="DA39" s="607"/>
      <c r="DB39" s="607"/>
      <c r="DC39" s="608"/>
      <c r="DD39" s="592">
        <v>565979</v>
      </c>
      <c r="DE39" s="605"/>
      <c r="DF39" s="605"/>
      <c r="DG39" s="605"/>
      <c r="DH39" s="605"/>
      <c r="DI39" s="605"/>
      <c r="DJ39" s="605"/>
      <c r="DK39" s="606"/>
      <c r="DL39" s="592" t="s">
        <v>321</v>
      </c>
      <c r="DM39" s="605"/>
      <c r="DN39" s="605"/>
      <c r="DO39" s="605"/>
      <c r="DP39" s="605"/>
      <c r="DQ39" s="605"/>
      <c r="DR39" s="605"/>
      <c r="DS39" s="605"/>
      <c r="DT39" s="605"/>
      <c r="DU39" s="605"/>
      <c r="DV39" s="606"/>
      <c r="DW39" s="609" t="s">
        <v>321</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35412</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109</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30003</v>
      </c>
      <c r="CS40" s="587"/>
      <c r="CT40" s="587"/>
      <c r="CU40" s="587"/>
      <c r="CV40" s="587"/>
      <c r="CW40" s="587"/>
      <c r="CX40" s="587"/>
      <c r="CY40" s="588"/>
      <c r="CZ40" s="589">
        <v>0.9</v>
      </c>
      <c r="DA40" s="607"/>
      <c r="DB40" s="607"/>
      <c r="DC40" s="608"/>
      <c r="DD40" s="592">
        <v>3</v>
      </c>
      <c r="DE40" s="587"/>
      <c r="DF40" s="587"/>
      <c r="DG40" s="587"/>
      <c r="DH40" s="587"/>
      <c r="DI40" s="587"/>
      <c r="DJ40" s="587"/>
      <c r="DK40" s="588"/>
      <c r="DL40" s="592" t="s">
        <v>321</v>
      </c>
      <c r="DM40" s="587"/>
      <c r="DN40" s="587"/>
      <c r="DO40" s="587"/>
      <c r="DP40" s="587"/>
      <c r="DQ40" s="587"/>
      <c r="DR40" s="587"/>
      <c r="DS40" s="587"/>
      <c r="DT40" s="587"/>
      <c r="DU40" s="587"/>
      <c r="DV40" s="588"/>
      <c r="DW40" s="609" t="s">
        <v>321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64282</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283</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583829</v>
      </c>
      <c r="CS42" s="587"/>
      <c r="CT42" s="587"/>
      <c r="CU42" s="587"/>
      <c r="CV42" s="587"/>
      <c r="CW42" s="587"/>
      <c r="CX42" s="587"/>
      <c r="CY42" s="588"/>
      <c r="CZ42" s="589">
        <v>18.100000000000001</v>
      </c>
      <c r="DA42" s="590"/>
      <c r="DB42" s="590"/>
      <c r="DC42" s="591"/>
      <c r="DD42" s="592">
        <v>170969</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8983</v>
      </c>
      <c r="CS43" s="605"/>
      <c r="CT43" s="605"/>
      <c r="CU43" s="605"/>
      <c r="CV43" s="605"/>
      <c r="CW43" s="605"/>
      <c r="CX43" s="605"/>
      <c r="CY43" s="606"/>
      <c r="CZ43" s="589">
        <v>0.3</v>
      </c>
      <c r="DA43" s="607"/>
      <c r="DB43" s="607"/>
      <c r="DC43" s="608"/>
      <c r="DD43" s="592">
        <v>3276</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288</v>
      </c>
      <c r="CE44" s="600"/>
      <c r="CF44" s="583" t="s">
        <v>337</v>
      </c>
      <c r="CG44" s="584"/>
      <c r="CH44" s="584"/>
      <c r="CI44" s="584"/>
      <c r="CJ44" s="584"/>
      <c r="CK44" s="584"/>
      <c r="CL44" s="584"/>
      <c r="CM44" s="584"/>
      <c r="CN44" s="584"/>
      <c r="CO44" s="584"/>
      <c r="CP44" s="584"/>
      <c r="CQ44" s="585"/>
      <c r="CR44" s="586">
        <v>567617</v>
      </c>
      <c r="CS44" s="587"/>
      <c r="CT44" s="587"/>
      <c r="CU44" s="587"/>
      <c r="CV44" s="587"/>
      <c r="CW44" s="587"/>
      <c r="CX44" s="587"/>
      <c r="CY44" s="588"/>
      <c r="CZ44" s="589">
        <v>17.600000000000001</v>
      </c>
      <c r="DA44" s="590"/>
      <c r="DB44" s="590"/>
      <c r="DC44" s="591"/>
      <c r="DD44" s="592">
        <v>154757</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356112</v>
      </c>
      <c r="CS45" s="605"/>
      <c r="CT45" s="605"/>
      <c r="CU45" s="605"/>
      <c r="CV45" s="605"/>
      <c r="CW45" s="605"/>
      <c r="CX45" s="605"/>
      <c r="CY45" s="606"/>
      <c r="CZ45" s="589">
        <v>11</v>
      </c>
      <c r="DA45" s="607"/>
      <c r="DB45" s="607"/>
      <c r="DC45" s="608"/>
      <c r="DD45" s="592">
        <v>21146</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192291</v>
      </c>
      <c r="CS46" s="587"/>
      <c r="CT46" s="587"/>
      <c r="CU46" s="587"/>
      <c r="CV46" s="587"/>
      <c r="CW46" s="587"/>
      <c r="CX46" s="587"/>
      <c r="CY46" s="588"/>
      <c r="CZ46" s="589">
        <v>5.9</v>
      </c>
      <c r="DA46" s="590"/>
      <c r="DB46" s="590"/>
      <c r="DC46" s="591"/>
      <c r="DD46" s="592">
        <v>114397</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16212</v>
      </c>
      <c r="CS47" s="605"/>
      <c r="CT47" s="605"/>
      <c r="CU47" s="605"/>
      <c r="CV47" s="605"/>
      <c r="CW47" s="605"/>
      <c r="CX47" s="605"/>
      <c r="CY47" s="606"/>
      <c r="CZ47" s="589">
        <v>0.5</v>
      </c>
      <c r="DA47" s="607"/>
      <c r="DB47" s="607"/>
      <c r="DC47" s="608"/>
      <c r="DD47" s="592">
        <v>16212</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342</v>
      </c>
      <c r="CS48" s="587"/>
      <c r="CT48" s="587"/>
      <c r="CU48" s="587"/>
      <c r="CV48" s="587"/>
      <c r="CW48" s="587"/>
      <c r="CX48" s="587"/>
      <c r="CY48" s="588"/>
      <c r="CZ48" s="589" t="s">
        <v>342</v>
      </c>
      <c r="DA48" s="590"/>
      <c r="DB48" s="590"/>
      <c r="DC48" s="591"/>
      <c r="DD48" s="592" t="s">
        <v>342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343</v>
      </c>
      <c r="CE49" s="568"/>
      <c r="CF49" s="568"/>
      <c r="CG49" s="568"/>
      <c r="CH49" s="568"/>
      <c r="CI49" s="568"/>
      <c r="CJ49" s="568"/>
      <c r="CK49" s="568"/>
      <c r="CL49" s="568"/>
      <c r="CM49" s="568"/>
      <c r="CN49" s="568"/>
      <c r="CO49" s="568"/>
      <c r="CP49" s="568"/>
      <c r="CQ49" s="569"/>
      <c r="CR49" s="570">
        <v>3233061</v>
      </c>
      <c r="CS49" s="571"/>
      <c r="CT49" s="571"/>
      <c r="CU49" s="571"/>
      <c r="CV49" s="571"/>
      <c r="CW49" s="571"/>
      <c r="CX49" s="571"/>
      <c r="CY49" s="572"/>
      <c r="CZ49" s="573">
        <v>100</v>
      </c>
      <c r="DA49" s="574"/>
      <c r="DB49" s="574"/>
      <c r="DC49" s="575"/>
      <c r="DD49" s="576">
        <v>2393227</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345</v>
      </c>
      <c r="DK2" s="1105"/>
      <c r="DL2" s="1105"/>
      <c r="DM2" s="1105"/>
      <c r="DN2" s="1105"/>
      <c r="DO2" s="1106"/>
      <c r="DP2" s="200"/>
      <c r="DQ2" s="1104" t="s">
        <v>346</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7"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2" t="s">
        <v>363</v>
      </c>
      <c r="DH5" s="1093"/>
      <c r="DI5" s="1093"/>
      <c r="DJ5" s="1093"/>
      <c r="DK5" s="1094"/>
      <c r="DL5" s="1092" t="s">
        <v>364</v>
      </c>
      <c r="DM5" s="1093"/>
      <c r="DN5" s="1093"/>
      <c r="DO5" s="1093"/>
      <c r="DP5" s="1094"/>
      <c r="DQ5" s="995" t="s">
        <v>365</v>
      </c>
      <c r="DR5" s="996"/>
      <c r="DS5" s="996"/>
      <c r="DT5" s="996"/>
      <c r="DU5" s="997"/>
      <c r="DV5" s="995" t="s">
        <v>356</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366</v>
      </c>
      <c r="C7" s="1045"/>
      <c r="D7" s="1045"/>
      <c r="E7" s="1045"/>
      <c r="F7" s="1045"/>
      <c r="G7" s="1045"/>
      <c r="H7" s="1045"/>
      <c r="I7" s="1045"/>
      <c r="J7" s="1045"/>
      <c r="K7" s="1045"/>
      <c r="L7" s="1045"/>
      <c r="M7" s="1045"/>
      <c r="N7" s="1045"/>
      <c r="O7" s="1045"/>
      <c r="P7" s="1046"/>
      <c r="Q7" s="1098">
        <v>3316</v>
      </c>
      <c r="R7" s="1099"/>
      <c r="S7" s="1099"/>
      <c r="T7" s="1099"/>
      <c r="U7" s="1099"/>
      <c r="V7" s="1099">
        <v>3233</v>
      </c>
      <c r="W7" s="1099"/>
      <c r="X7" s="1099"/>
      <c r="Y7" s="1099"/>
      <c r="Z7" s="1099"/>
      <c r="AA7" s="1099">
        <v>83</v>
      </c>
      <c r="AB7" s="1099"/>
      <c r="AC7" s="1099"/>
      <c r="AD7" s="1099"/>
      <c r="AE7" s="1100"/>
      <c r="AF7" s="1101">
        <v>66</v>
      </c>
      <c r="AG7" s="1102"/>
      <c r="AH7" s="1102"/>
      <c r="AI7" s="1102"/>
      <c r="AJ7" s="1103"/>
      <c r="AK7" s="1085">
        <v>1</v>
      </c>
      <c r="AL7" s="1086"/>
      <c r="AM7" s="1086"/>
      <c r="AN7" s="1086"/>
      <c r="AO7" s="1086"/>
      <c r="AP7" s="1086">
        <v>2966</v>
      </c>
      <c r="AQ7" s="1086"/>
      <c r="AR7" s="1086"/>
      <c r="AS7" s="1086"/>
      <c r="AT7" s="1086"/>
      <c r="AU7" s="1087" t="s">
        <v>534</v>
      </c>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552</v>
      </c>
      <c r="BT7" s="1090"/>
      <c r="BU7" s="1090"/>
      <c r="BV7" s="1090"/>
      <c r="BW7" s="1090"/>
      <c r="BX7" s="1090"/>
      <c r="BY7" s="1090"/>
      <c r="BZ7" s="1090"/>
      <c r="CA7" s="1090"/>
      <c r="CB7" s="1090"/>
      <c r="CC7" s="1090"/>
      <c r="CD7" s="1090"/>
      <c r="CE7" s="1090"/>
      <c r="CF7" s="1090"/>
      <c r="CG7" s="1091"/>
      <c r="CH7" s="1082">
        <v>-5</v>
      </c>
      <c r="CI7" s="1083"/>
      <c r="CJ7" s="1083"/>
      <c r="CK7" s="1083"/>
      <c r="CL7" s="1084"/>
      <c r="CM7" s="1082">
        <v>381</v>
      </c>
      <c r="CN7" s="1083"/>
      <c r="CO7" s="1083"/>
      <c r="CP7" s="1083"/>
      <c r="CQ7" s="1084"/>
      <c r="CR7" s="1082">
        <v>5</v>
      </c>
      <c r="CS7" s="1083"/>
      <c r="CT7" s="1083"/>
      <c r="CU7" s="1083"/>
      <c r="CV7" s="1084"/>
      <c r="CW7" s="1082">
        <v>21</v>
      </c>
      <c r="CX7" s="1083"/>
      <c r="CY7" s="1083"/>
      <c r="CZ7" s="1083"/>
      <c r="DA7" s="1084"/>
      <c r="DB7" s="1082" t="s">
        <v>537</v>
      </c>
      <c r="DC7" s="1083"/>
      <c r="DD7" s="1083"/>
      <c r="DE7" s="1083"/>
      <c r="DF7" s="1084"/>
      <c r="DG7" s="1082" t="s">
        <v>536</v>
      </c>
      <c r="DH7" s="1083"/>
      <c r="DI7" s="1083"/>
      <c r="DJ7" s="1083"/>
      <c r="DK7" s="1084"/>
      <c r="DL7" s="1082" t="s">
        <v>537</v>
      </c>
      <c r="DM7" s="1083"/>
      <c r="DN7" s="1083"/>
      <c r="DO7" s="1083"/>
      <c r="DP7" s="1084"/>
      <c r="DQ7" s="1082" t="s">
        <v>537</v>
      </c>
      <c r="DR7" s="1083"/>
      <c r="DS7" s="1083"/>
      <c r="DT7" s="1083"/>
      <c r="DU7" s="1084"/>
      <c r="DV7" s="1109"/>
      <c r="DW7" s="1110"/>
      <c r="DX7" s="1110"/>
      <c r="DY7" s="1110"/>
      <c r="DZ7" s="1111"/>
      <c r="EA7" s="205"/>
    </row>
    <row r="8" spans="1:131" s="206" customFormat="1" ht="26.25" customHeight="1">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553</v>
      </c>
      <c r="BT8" s="1009"/>
      <c r="BU8" s="1009"/>
      <c r="BV8" s="1009"/>
      <c r="BW8" s="1009"/>
      <c r="BX8" s="1009"/>
      <c r="BY8" s="1009"/>
      <c r="BZ8" s="1009"/>
      <c r="CA8" s="1009"/>
      <c r="CB8" s="1009"/>
      <c r="CC8" s="1009"/>
      <c r="CD8" s="1009"/>
      <c r="CE8" s="1009"/>
      <c r="CF8" s="1009"/>
      <c r="CG8" s="1010"/>
      <c r="CH8" s="983">
        <v>9</v>
      </c>
      <c r="CI8" s="984"/>
      <c r="CJ8" s="984"/>
      <c r="CK8" s="984"/>
      <c r="CL8" s="985"/>
      <c r="CM8" s="983">
        <v>126</v>
      </c>
      <c r="CN8" s="984"/>
      <c r="CO8" s="984"/>
      <c r="CP8" s="984"/>
      <c r="CQ8" s="985"/>
      <c r="CR8" s="983">
        <v>10</v>
      </c>
      <c r="CS8" s="984"/>
      <c r="CT8" s="984"/>
      <c r="CU8" s="984"/>
      <c r="CV8" s="985"/>
      <c r="CW8" s="983" t="s">
        <v>537</v>
      </c>
      <c r="CX8" s="984"/>
      <c r="CY8" s="984"/>
      <c r="CZ8" s="984"/>
      <c r="DA8" s="985"/>
      <c r="DB8" s="983" t="s">
        <v>537</v>
      </c>
      <c r="DC8" s="984"/>
      <c r="DD8" s="984"/>
      <c r="DE8" s="984"/>
      <c r="DF8" s="985"/>
      <c r="DG8" s="983" t="s">
        <v>556</v>
      </c>
      <c r="DH8" s="984"/>
      <c r="DI8" s="984"/>
      <c r="DJ8" s="984"/>
      <c r="DK8" s="985"/>
      <c r="DL8" s="983" t="s">
        <v>556</v>
      </c>
      <c r="DM8" s="984"/>
      <c r="DN8" s="984"/>
      <c r="DO8" s="984"/>
      <c r="DP8" s="985"/>
      <c r="DQ8" s="983" t="s">
        <v>557</v>
      </c>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554</v>
      </c>
      <c r="BT9" s="1009"/>
      <c r="BU9" s="1009"/>
      <c r="BV9" s="1009"/>
      <c r="BW9" s="1009"/>
      <c r="BX9" s="1009"/>
      <c r="BY9" s="1009"/>
      <c r="BZ9" s="1009"/>
      <c r="CA9" s="1009"/>
      <c r="CB9" s="1009"/>
      <c r="CC9" s="1009"/>
      <c r="CD9" s="1009"/>
      <c r="CE9" s="1009"/>
      <c r="CF9" s="1009"/>
      <c r="CG9" s="1010"/>
      <c r="CH9" s="983">
        <v>12</v>
      </c>
      <c r="CI9" s="984"/>
      <c r="CJ9" s="984"/>
      <c r="CK9" s="984"/>
      <c r="CL9" s="985"/>
      <c r="CM9" s="983">
        <v>713</v>
      </c>
      <c r="CN9" s="984"/>
      <c r="CO9" s="984"/>
      <c r="CP9" s="984"/>
      <c r="CQ9" s="985"/>
      <c r="CR9" s="983">
        <v>152</v>
      </c>
      <c r="CS9" s="984"/>
      <c r="CT9" s="984"/>
      <c r="CU9" s="984"/>
      <c r="CV9" s="985"/>
      <c r="CW9" s="983">
        <v>15</v>
      </c>
      <c r="CX9" s="984"/>
      <c r="CY9" s="984"/>
      <c r="CZ9" s="984"/>
      <c r="DA9" s="985"/>
      <c r="DB9" s="983" t="s">
        <v>556</v>
      </c>
      <c r="DC9" s="984"/>
      <c r="DD9" s="984"/>
      <c r="DE9" s="984"/>
      <c r="DF9" s="985"/>
      <c r="DG9" s="983" t="s">
        <v>556</v>
      </c>
      <c r="DH9" s="984"/>
      <c r="DI9" s="984"/>
      <c r="DJ9" s="984"/>
      <c r="DK9" s="985"/>
      <c r="DL9" s="983" t="s">
        <v>556</v>
      </c>
      <c r="DM9" s="984"/>
      <c r="DN9" s="984"/>
      <c r="DO9" s="984"/>
      <c r="DP9" s="985"/>
      <c r="DQ9" s="983" t="s">
        <v>556</v>
      </c>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555</v>
      </c>
      <c r="BT10" s="1009"/>
      <c r="BU10" s="1009"/>
      <c r="BV10" s="1009"/>
      <c r="BW10" s="1009"/>
      <c r="BX10" s="1009"/>
      <c r="BY10" s="1009"/>
      <c r="BZ10" s="1009"/>
      <c r="CA10" s="1009"/>
      <c r="CB10" s="1009"/>
      <c r="CC10" s="1009"/>
      <c r="CD10" s="1009"/>
      <c r="CE10" s="1009"/>
      <c r="CF10" s="1009"/>
      <c r="CG10" s="1010"/>
      <c r="CH10" s="983">
        <v>6</v>
      </c>
      <c r="CI10" s="984"/>
      <c r="CJ10" s="984"/>
      <c r="CK10" s="984"/>
      <c r="CL10" s="985"/>
      <c r="CM10" s="983">
        <v>39</v>
      </c>
      <c r="CN10" s="984"/>
      <c r="CO10" s="984"/>
      <c r="CP10" s="984"/>
      <c r="CQ10" s="985"/>
      <c r="CR10" s="983">
        <v>10</v>
      </c>
      <c r="CS10" s="984"/>
      <c r="CT10" s="984"/>
      <c r="CU10" s="984"/>
      <c r="CV10" s="985"/>
      <c r="CW10" s="983" t="s">
        <v>537</v>
      </c>
      <c r="CX10" s="984"/>
      <c r="CY10" s="984"/>
      <c r="CZ10" s="984"/>
      <c r="DA10" s="985"/>
      <c r="DB10" s="983" t="s">
        <v>556</v>
      </c>
      <c r="DC10" s="984"/>
      <c r="DD10" s="984"/>
      <c r="DE10" s="984"/>
      <c r="DF10" s="985"/>
      <c r="DG10" s="983" t="s">
        <v>556</v>
      </c>
      <c r="DH10" s="984"/>
      <c r="DI10" s="984"/>
      <c r="DJ10" s="984"/>
      <c r="DK10" s="985"/>
      <c r="DL10" s="983" t="s">
        <v>556</v>
      </c>
      <c r="DM10" s="984"/>
      <c r="DN10" s="984"/>
      <c r="DO10" s="984"/>
      <c r="DP10" s="985"/>
      <c r="DQ10" s="983" t="s">
        <v>556</v>
      </c>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367</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2">
        <v>3316</v>
      </c>
      <c r="R23" s="1063"/>
      <c r="S23" s="1063"/>
      <c r="T23" s="1063"/>
      <c r="U23" s="1063"/>
      <c r="V23" s="1063">
        <v>3233</v>
      </c>
      <c r="W23" s="1063"/>
      <c r="X23" s="1063"/>
      <c r="Y23" s="1063"/>
      <c r="Z23" s="1063"/>
      <c r="AA23" s="1063">
        <v>83</v>
      </c>
      <c r="AB23" s="1063"/>
      <c r="AC23" s="1063"/>
      <c r="AD23" s="1063"/>
      <c r="AE23" s="1064"/>
      <c r="AF23" s="1065">
        <v>66</v>
      </c>
      <c r="AG23" s="1063"/>
      <c r="AH23" s="1063"/>
      <c r="AI23" s="1063"/>
      <c r="AJ23" s="1066"/>
      <c r="AK23" s="1067"/>
      <c r="AL23" s="1068"/>
      <c r="AM23" s="1068"/>
      <c r="AN23" s="1068"/>
      <c r="AO23" s="1068"/>
      <c r="AP23" s="1063">
        <v>2966</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349</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380</v>
      </c>
      <c r="C28" s="1045"/>
      <c r="D28" s="1045"/>
      <c r="E28" s="1045"/>
      <c r="F28" s="1045"/>
      <c r="G28" s="1045"/>
      <c r="H28" s="1045"/>
      <c r="I28" s="1045"/>
      <c r="J28" s="1045"/>
      <c r="K28" s="1045"/>
      <c r="L28" s="1045"/>
      <c r="M28" s="1045"/>
      <c r="N28" s="1045"/>
      <c r="O28" s="1045"/>
      <c r="P28" s="1046"/>
      <c r="Q28" s="1047">
        <v>225</v>
      </c>
      <c r="R28" s="1048"/>
      <c r="S28" s="1048"/>
      <c r="T28" s="1048"/>
      <c r="U28" s="1048"/>
      <c r="V28" s="1048">
        <v>218</v>
      </c>
      <c r="W28" s="1048"/>
      <c r="X28" s="1048"/>
      <c r="Y28" s="1048"/>
      <c r="Z28" s="1048"/>
      <c r="AA28" s="1048">
        <v>7</v>
      </c>
      <c r="AB28" s="1048"/>
      <c r="AC28" s="1048"/>
      <c r="AD28" s="1048"/>
      <c r="AE28" s="1049"/>
      <c r="AF28" s="1050">
        <v>7</v>
      </c>
      <c r="AG28" s="1048"/>
      <c r="AH28" s="1048"/>
      <c r="AI28" s="1048"/>
      <c r="AJ28" s="1051"/>
      <c r="AK28" s="1052">
        <v>17</v>
      </c>
      <c r="AL28" s="1040"/>
      <c r="AM28" s="1040"/>
      <c r="AN28" s="1040"/>
      <c r="AO28" s="1040"/>
      <c r="AP28" s="1040" t="s">
        <v>536</v>
      </c>
      <c r="AQ28" s="1040"/>
      <c r="AR28" s="1040"/>
      <c r="AS28" s="1040"/>
      <c r="AT28" s="1040"/>
      <c r="AU28" s="1040" t="s">
        <v>536</v>
      </c>
      <c r="AV28" s="1040"/>
      <c r="AW28" s="1040"/>
      <c r="AX28" s="1040"/>
      <c r="AY28" s="1040"/>
      <c r="AZ28" s="1041" t="s">
        <v>536</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381</v>
      </c>
      <c r="C29" s="1026"/>
      <c r="D29" s="1026"/>
      <c r="E29" s="1026"/>
      <c r="F29" s="1026"/>
      <c r="G29" s="1026"/>
      <c r="H29" s="1026"/>
      <c r="I29" s="1026"/>
      <c r="J29" s="1026"/>
      <c r="K29" s="1026"/>
      <c r="L29" s="1026"/>
      <c r="M29" s="1026"/>
      <c r="N29" s="1026"/>
      <c r="O29" s="1026"/>
      <c r="P29" s="1027"/>
      <c r="Q29" s="1037">
        <v>98</v>
      </c>
      <c r="R29" s="1038"/>
      <c r="S29" s="1038"/>
      <c r="T29" s="1038"/>
      <c r="U29" s="1038"/>
      <c r="V29" s="1038">
        <v>89</v>
      </c>
      <c r="W29" s="1038"/>
      <c r="X29" s="1038"/>
      <c r="Y29" s="1038"/>
      <c r="Z29" s="1038"/>
      <c r="AA29" s="1038">
        <v>9</v>
      </c>
      <c r="AB29" s="1038"/>
      <c r="AC29" s="1038"/>
      <c r="AD29" s="1038"/>
      <c r="AE29" s="1039"/>
      <c r="AF29" s="1031">
        <v>9</v>
      </c>
      <c r="AG29" s="1032"/>
      <c r="AH29" s="1032"/>
      <c r="AI29" s="1032"/>
      <c r="AJ29" s="1033"/>
      <c r="AK29" s="974">
        <v>18</v>
      </c>
      <c r="AL29" s="965"/>
      <c r="AM29" s="965"/>
      <c r="AN29" s="965"/>
      <c r="AO29" s="965"/>
      <c r="AP29" s="965">
        <v>16</v>
      </c>
      <c r="AQ29" s="965"/>
      <c r="AR29" s="965"/>
      <c r="AS29" s="965"/>
      <c r="AT29" s="965"/>
      <c r="AU29" s="965">
        <v>3</v>
      </c>
      <c r="AV29" s="965"/>
      <c r="AW29" s="965"/>
      <c r="AX29" s="965"/>
      <c r="AY29" s="965"/>
      <c r="AZ29" s="1036" t="s">
        <v>537</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382</v>
      </c>
      <c r="C30" s="1026"/>
      <c r="D30" s="1026"/>
      <c r="E30" s="1026"/>
      <c r="F30" s="1026"/>
      <c r="G30" s="1026"/>
      <c r="H30" s="1026"/>
      <c r="I30" s="1026"/>
      <c r="J30" s="1026"/>
      <c r="K30" s="1026"/>
      <c r="L30" s="1026"/>
      <c r="M30" s="1026"/>
      <c r="N30" s="1026"/>
      <c r="O30" s="1026"/>
      <c r="P30" s="1027"/>
      <c r="Q30" s="1037">
        <v>194</v>
      </c>
      <c r="R30" s="1038"/>
      <c r="S30" s="1038"/>
      <c r="T30" s="1038"/>
      <c r="U30" s="1038"/>
      <c r="V30" s="1038">
        <v>180</v>
      </c>
      <c r="W30" s="1038"/>
      <c r="X30" s="1038"/>
      <c r="Y30" s="1038"/>
      <c r="Z30" s="1038"/>
      <c r="AA30" s="1038">
        <v>14</v>
      </c>
      <c r="AB30" s="1038"/>
      <c r="AC30" s="1038"/>
      <c r="AD30" s="1038"/>
      <c r="AE30" s="1039"/>
      <c r="AF30" s="1031">
        <v>14</v>
      </c>
      <c r="AG30" s="1032"/>
      <c r="AH30" s="1032"/>
      <c r="AI30" s="1032"/>
      <c r="AJ30" s="1033"/>
      <c r="AK30" s="974">
        <v>33</v>
      </c>
      <c r="AL30" s="965"/>
      <c r="AM30" s="965"/>
      <c r="AN30" s="965"/>
      <c r="AO30" s="965"/>
      <c r="AP30" s="965" t="s">
        <v>537</v>
      </c>
      <c r="AQ30" s="965"/>
      <c r="AR30" s="965"/>
      <c r="AS30" s="965"/>
      <c r="AT30" s="965"/>
      <c r="AU30" s="965" t="s">
        <v>538</v>
      </c>
      <c r="AV30" s="965"/>
      <c r="AW30" s="965"/>
      <c r="AX30" s="965"/>
      <c r="AY30" s="965"/>
      <c r="AZ30" s="1036" t="s">
        <v>535</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383</v>
      </c>
      <c r="C31" s="1026"/>
      <c r="D31" s="1026"/>
      <c r="E31" s="1026"/>
      <c r="F31" s="1026"/>
      <c r="G31" s="1026"/>
      <c r="H31" s="1026"/>
      <c r="I31" s="1026"/>
      <c r="J31" s="1026"/>
      <c r="K31" s="1026"/>
      <c r="L31" s="1026"/>
      <c r="M31" s="1026"/>
      <c r="N31" s="1026"/>
      <c r="O31" s="1026"/>
      <c r="P31" s="1027"/>
      <c r="Q31" s="1037">
        <v>30</v>
      </c>
      <c r="R31" s="1038"/>
      <c r="S31" s="1038"/>
      <c r="T31" s="1038"/>
      <c r="U31" s="1038"/>
      <c r="V31" s="1038">
        <v>27</v>
      </c>
      <c r="W31" s="1038"/>
      <c r="X31" s="1038"/>
      <c r="Y31" s="1038"/>
      <c r="Z31" s="1038"/>
      <c r="AA31" s="1038">
        <v>2</v>
      </c>
      <c r="AB31" s="1038"/>
      <c r="AC31" s="1038"/>
      <c r="AD31" s="1038"/>
      <c r="AE31" s="1039"/>
      <c r="AF31" s="1031">
        <v>2</v>
      </c>
      <c r="AG31" s="1032"/>
      <c r="AH31" s="1032"/>
      <c r="AI31" s="1032"/>
      <c r="AJ31" s="1033"/>
      <c r="AK31" s="974">
        <v>11</v>
      </c>
      <c r="AL31" s="965"/>
      <c r="AM31" s="965"/>
      <c r="AN31" s="965"/>
      <c r="AO31" s="965"/>
      <c r="AP31" s="965" t="s">
        <v>537</v>
      </c>
      <c r="AQ31" s="965"/>
      <c r="AR31" s="965"/>
      <c r="AS31" s="965"/>
      <c r="AT31" s="965"/>
      <c r="AU31" s="965" t="s">
        <v>539</v>
      </c>
      <c r="AV31" s="965"/>
      <c r="AW31" s="965"/>
      <c r="AX31" s="965"/>
      <c r="AY31" s="965"/>
      <c r="AZ31" s="1036" t="s">
        <v>539</v>
      </c>
      <c r="BA31" s="1036"/>
      <c r="BB31" s="1036"/>
      <c r="BC31" s="1036"/>
      <c r="BD31" s="1036"/>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384</v>
      </c>
      <c r="C32" s="1026"/>
      <c r="D32" s="1026"/>
      <c r="E32" s="1026"/>
      <c r="F32" s="1026"/>
      <c r="G32" s="1026"/>
      <c r="H32" s="1026"/>
      <c r="I32" s="1026"/>
      <c r="J32" s="1026"/>
      <c r="K32" s="1026"/>
      <c r="L32" s="1026"/>
      <c r="M32" s="1026"/>
      <c r="N32" s="1026"/>
      <c r="O32" s="1026"/>
      <c r="P32" s="1027"/>
      <c r="Q32" s="1037">
        <v>60</v>
      </c>
      <c r="R32" s="1038"/>
      <c r="S32" s="1038"/>
      <c r="T32" s="1038"/>
      <c r="U32" s="1038"/>
      <c r="V32" s="1038">
        <v>60</v>
      </c>
      <c r="W32" s="1038"/>
      <c r="X32" s="1038"/>
      <c r="Y32" s="1038"/>
      <c r="Z32" s="1038"/>
      <c r="AA32" s="1038">
        <v>0</v>
      </c>
      <c r="AB32" s="1038"/>
      <c r="AC32" s="1038"/>
      <c r="AD32" s="1038"/>
      <c r="AE32" s="1039"/>
      <c r="AF32" s="1031">
        <v>0</v>
      </c>
      <c r="AG32" s="1032"/>
      <c r="AH32" s="1032"/>
      <c r="AI32" s="1032"/>
      <c r="AJ32" s="1033"/>
      <c r="AK32" s="974">
        <v>29</v>
      </c>
      <c r="AL32" s="965"/>
      <c r="AM32" s="965"/>
      <c r="AN32" s="965"/>
      <c r="AO32" s="965"/>
      <c r="AP32" s="965">
        <v>448</v>
      </c>
      <c r="AQ32" s="965"/>
      <c r="AR32" s="965"/>
      <c r="AS32" s="965"/>
      <c r="AT32" s="965"/>
      <c r="AU32" s="965">
        <v>300</v>
      </c>
      <c r="AV32" s="965"/>
      <c r="AW32" s="965"/>
      <c r="AX32" s="965"/>
      <c r="AY32" s="965"/>
      <c r="AZ32" s="1036" t="s">
        <v>537</v>
      </c>
      <c r="BA32" s="1036"/>
      <c r="BB32" s="1036"/>
      <c r="BC32" s="1036"/>
      <c r="BD32" s="1036"/>
      <c r="BE32" s="1020" t="s">
        <v>385</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386</v>
      </c>
      <c r="C33" s="1026"/>
      <c r="D33" s="1026"/>
      <c r="E33" s="1026"/>
      <c r="F33" s="1026"/>
      <c r="G33" s="1026"/>
      <c r="H33" s="1026"/>
      <c r="I33" s="1026"/>
      <c r="J33" s="1026"/>
      <c r="K33" s="1026"/>
      <c r="L33" s="1026"/>
      <c r="M33" s="1026"/>
      <c r="N33" s="1026"/>
      <c r="O33" s="1026"/>
      <c r="P33" s="1027"/>
      <c r="Q33" s="1037">
        <v>184</v>
      </c>
      <c r="R33" s="1038"/>
      <c r="S33" s="1038"/>
      <c r="T33" s="1038"/>
      <c r="U33" s="1038"/>
      <c r="V33" s="1038">
        <v>183</v>
      </c>
      <c r="W33" s="1038"/>
      <c r="X33" s="1038"/>
      <c r="Y33" s="1038"/>
      <c r="Z33" s="1038"/>
      <c r="AA33" s="1038">
        <v>1</v>
      </c>
      <c r="AB33" s="1038"/>
      <c r="AC33" s="1038"/>
      <c r="AD33" s="1038"/>
      <c r="AE33" s="1039"/>
      <c r="AF33" s="1031">
        <v>1</v>
      </c>
      <c r="AG33" s="1032"/>
      <c r="AH33" s="1032"/>
      <c r="AI33" s="1032"/>
      <c r="AJ33" s="1033"/>
      <c r="AK33" s="974">
        <v>140</v>
      </c>
      <c r="AL33" s="965"/>
      <c r="AM33" s="965"/>
      <c r="AN33" s="965"/>
      <c r="AO33" s="965"/>
      <c r="AP33" s="965">
        <v>182</v>
      </c>
      <c r="AQ33" s="965"/>
      <c r="AR33" s="965"/>
      <c r="AS33" s="965"/>
      <c r="AT33" s="965"/>
      <c r="AU33" s="965">
        <v>153</v>
      </c>
      <c r="AV33" s="965"/>
      <c r="AW33" s="965"/>
      <c r="AX33" s="965"/>
      <c r="AY33" s="965"/>
      <c r="AZ33" s="1036" t="s">
        <v>540</v>
      </c>
      <c r="BA33" s="1036"/>
      <c r="BB33" s="1036"/>
      <c r="BC33" s="1036"/>
      <c r="BD33" s="1036"/>
      <c r="BE33" s="1020" t="s">
        <v>385</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t="s">
        <v>387</v>
      </c>
      <c r="C34" s="1026"/>
      <c r="D34" s="1026"/>
      <c r="E34" s="1026"/>
      <c r="F34" s="1026"/>
      <c r="G34" s="1026"/>
      <c r="H34" s="1026"/>
      <c r="I34" s="1026"/>
      <c r="J34" s="1026"/>
      <c r="K34" s="1026"/>
      <c r="L34" s="1026"/>
      <c r="M34" s="1026"/>
      <c r="N34" s="1026"/>
      <c r="O34" s="1026"/>
      <c r="P34" s="1027"/>
      <c r="Q34" s="1037">
        <v>70</v>
      </c>
      <c r="R34" s="1038"/>
      <c r="S34" s="1038"/>
      <c r="T34" s="1038"/>
      <c r="U34" s="1038"/>
      <c r="V34" s="1038">
        <v>69</v>
      </c>
      <c r="W34" s="1038"/>
      <c r="X34" s="1038"/>
      <c r="Y34" s="1038"/>
      <c r="Z34" s="1038"/>
      <c r="AA34" s="1038">
        <v>1</v>
      </c>
      <c r="AB34" s="1038"/>
      <c r="AC34" s="1038"/>
      <c r="AD34" s="1038"/>
      <c r="AE34" s="1039"/>
      <c r="AF34" s="1031">
        <v>1</v>
      </c>
      <c r="AG34" s="1032"/>
      <c r="AH34" s="1032"/>
      <c r="AI34" s="1032"/>
      <c r="AJ34" s="1033"/>
      <c r="AK34" s="974">
        <v>45</v>
      </c>
      <c r="AL34" s="965"/>
      <c r="AM34" s="965"/>
      <c r="AN34" s="965"/>
      <c r="AO34" s="965"/>
      <c r="AP34" s="965">
        <v>125</v>
      </c>
      <c r="AQ34" s="965"/>
      <c r="AR34" s="965"/>
      <c r="AS34" s="965"/>
      <c r="AT34" s="965"/>
      <c r="AU34" s="965">
        <v>90</v>
      </c>
      <c r="AV34" s="965"/>
      <c r="AW34" s="965"/>
      <c r="AX34" s="965"/>
      <c r="AY34" s="965"/>
      <c r="AZ34" s="1036" t="s">
        <v>541</v>
      </c>
      <c r="BA34" s="1036"/>
      <c r="BB34" s="1036"/>
      <c r="BC34" s="1036"/>
      <c r="BD34" s="1036"/>
      <c r="BE34" s="1020" t="s">
        <v>385</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t="s">
        <v>388</v>
      </c>
      <c r="C35" s="1026"/>
      <c r="D35" s="1026"/>
      <c r="E35" s="1026"/>
      <c r="F35" s="1026"/>
      <c r="G35" s="1026"/>
      <c r="H35" s="1026"/>
      <c r="I35" s="1026"/>
      <c r="J35" s="1026"/>
      <c r="K35" s="1026"/>
      <c r="L35" s="1026"/>
      <c r="M35" s="1026"/>
      <c r="N35" s="1026"/>
      <c r="O35" s="1026"/>
      <c r="P35" s="1027"/>
      <c r="Q35" s="1037">
        <v>20</v>
      </c>
      <c r="R35" s="1038"/>
      <c r="S35" s="1038"/>
      <c r="T35" s="1038"/>
      <c r="U35" s="1038"/>
      <c r="V35" s="1038">
        <v>19</v>
      </c>
      <c r="W35" s="1038"/>
      <c r="X35" s="1038"/>
      <c r="Y35" s="1038"/>
      <c r="Z35" s="1038"/>
      <c r="AA35" s="1038">
        <v>1</v>
      </c>
      <c r="AB35" s="1038"/>
      <c r="AC35" s="1038"/>
      <c r="AD35" s="1038"/>
      <c r="AE35" s="1039"/>
      <c r="AF35" s="1031">
        <v>1</v>
      </c>
      <c r="AG35" s="1032"/>
      <c r="AH35" s="1032"/>
      <c r="AI35" s="1032"/>
      <c r="AJ35" s="1033"/>
      <c r="AK35" s="974">
        <v>14</v>
      </c>
      <c r="AL35" s="965"/>
      <c r="AM35" s="965"/>
      <c r="AN35" s="965"/>
      <c r="AO35" s="965"/>
      <c r="AP35" s="965">
        <v>10</v>
      </c>
      <c r="AQ35" s="965"/>
      <c r="AR35" s="965"/>
      <c r="AS35" s="965"/>
      <c r="AT35" s="965"/>
      <c r="AU35" s="965">
        <v>8</v>
      </c>
      <c r="AV35" s="965"/>
      <c r="AW35" s="965"/>
      <c r="AX35" s="965"/>
      <c r="AY35" s="965"/>
      <c r="AZ35" s="1036" t="s">
        <v>542</v>
      </c>
      <c r="BA35" s="1036"/>
      <c r="BB35" s="1036"/>
      <c r="BC35" s="1036"/>
      <c r="BD35" s="1036"/>
      <c r="BE35" s="1020" t="s">
        <v>385</v>
      </c>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389</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368</v>
      </c>
      <c r="B63" s="938" t="s">
        <v>390</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35</v>
      </c>
      <c r="AG63" s="953"/>
      <c r="AH63" s="953"/>
      <c r="AI63" s="953"/>
      <c r="AJ63" s="1018"/>
      <c r="AK63" s="1019"/>
      <c r="AL63" s="957"/>
      <c r="AM63" s="957"/>
      <c r="AN63" s="957"/>
      <c r="AO63" s="957"/>
      <c r="AP63" s="953">
        <v>781</v>
      </c>
      <c r="AQ63" s="953"/>
      <c r="AR63" s="953"/>
      <c r="AS63" s="953"/>
      <c r="AT63" s="953"/>
      <c r="AU63" s="953">
        <v>553</v>
      </c>
      <c r="AV63" s="953"/>
      <c r="AW63" s="953"/>
      <c r="AX63" s="953"/>
      <c r="AY63" s="953"/>
      <c r="AZ63" s="1013"/>
      <c r="BA63" s="1013"/>
      <c r="BB63" s="1013"/>
      <c r="BC63" s="1013"/>
      <c r="BD63" s="1013"/>
      <c r="BE63" s="954"/>
      <c r="BF63" s="954"/>
      <c r="BG63" s="954"/>
      <c r="BH63" s="954"/>
      <c r="BI63" s="955"/>
      <c r="BJ63" s="1014" t="s">
        <v>112</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392</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393</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543</v>
      </c>
      <c r="C68" s="980"/>
      <c r="D68" s="980"/>
      <c r="E68" s="980"/>
      <c r="F68" s="980"/>
      <c r="G68" s="980"/>
      <c r="H68" s="980"/>
      <c r="I68" s="980"/>
      <c r="J68" s="980"/>
      <c r="K68" s="980"/>
      <c r="L68" s="980"/>
      <c r="M68" s="980"/>
      <c r="N68" s="980"/>
      <c r="O68" s="980"/>
      <c r="P68" s="981"/>
      <c r="Q68" s="982">
        <v>69</v>
      </c>
      <c r="R68" s="976"/>
      <c r="S68" s="976"/>
      <c r="T68" s="976"/>
      <c r="U68" s="976"/>
      <c r="V68" s="976">
        <v>64</v>
      </c>
      <c r="W68" s="976"/>
      <c r="X68" s="976"/>
      <c r="Y68" s="976"/>
      <c r="Z68" s="976"/>
      <c r="AA68" s="976">
        <v>4</v>
      </c>
      <c r="AB68" s="976"/>
      <c r="AC68" s="976"/>
      <c r="AD68" s="976"/>
      <c r="AE68" s="976"/>
      <c r="AF68" s="976">
        <v>4</v>
      </c>
      <c r="AG68" s="976"/>
      <c r="AH68" s="976"/>
      <c r="AI68" s="976"/>
      <c r="AJ68" s="976"/>
      <c r="AK68" s="976" t="s">
        <v>537</v>
      </c>
      <c r="AL68" s="976"/>
      <c r="AM68" s="976"/>
      <c r="AN68" s="976"/>
      <c r="AO68" s="976"/>
      <c r="AP68" s="976" t="s">
        <v>548</v>
      </c>
      <c r="AQ68" s="976"/>
      <c r="AR68" s="976"/>
      <c r="AS68" s="976"/>
      <c r="AT68" s="976"/>
      <c r="AU68" s="976" t="s">
        <v>548</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544</v>
      </c>
      <c r="C69" s="969"/>
      <c r="D69" s="969"/>
      <c r="E69" s="969"/>
      <c r="F69" s="969"/>
      <c r="G69" s="969"/>
      <c r="H69" s="969"/>
      <c r="I69" s="969"/>
      <c r="J69" s="969"/>
      <c r="K69" s="969"/>
      <c r="L69" s="969"/>
      <c r="M69" s="969"/>
      <c r="N69" s="969"/>
      <c r="O69" s="969"/>
      <c r="P69" s="970"/>
      <c r="Q69" s="971">
        <v>10474</v>
      </c>
      <c r="R69" s="965"/>
      <c r="S69" s="965"/>
      <c r="T69" s="965"/>
      <c r="U69" s="965"/>
      <c r="V69" s="965">
        <v>10424</v>
      </c>
      <c r="W69" s="965"/>
      <c r="X69" s="965"/>
      <c r="Y69" s="965"/>
      <c r="Z69" s="965"/>
      <c r="AA69" s="965">
        <v>50</v>
      </c>
      <c r="AB69" s="965"/>
      <c r="AC69" s="965"/>
      <c r="AD69" s="965"/>
      <c r="AE69" s="965"/>
      <c r="AF69" s="965">
        <v>50</v>
      </c>
      <c r="AG69" s="965"/>
      <c r="AH69" s="965"/>
      <c r="AI69" s="965"/>
      <c r="AJ69" s="965"/>
      <c r="AK69" s="965">
        <v>2200</v>
      </c>
      <c r="AL69" s="965"/>
      <c r="AM69" s="965"/>
      <c r="AN69" s="965"/>
      <c r="AO69" s="965"/>
      <c r="AP69" s="965" t="s">
        <v>537</v>
      </c>
      <c r="AQ69" s="965"/>
      <c r="AR69" s="965"/>
      <c r="AS69" s="965"/>
      <c r="AT69" s="965"/>
      <c r="AU69" s="965" t="s">
        <v>548</v>
      </c>
      <c r="AV69" s="965"/>
      <c r="AW69" s="965"/>
      <c r="AX69" s="965"/>
      <c r="AY69" s="965"/>
      <c r="AZ69" s="966" t="s">
        <v>549</v>
      </c>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545</v>
      </c>
      <c r="C70" s="969"/>
      <c r="D70" s="969"/>
      <c r="E70" s="969"/>
      <c r="F70" s="969"/>
      <c r="G70" s="969"/>
      <c r="H70" s="969"/>
      <c r="I70" s="969"/>
      <c r="J70" s="969"/>
      <c r="K70" s="969"/>
      <c r="L70" s="969"/>
      <c r="M70" s="969"/>
      <c r="N70" s="969"/>
      <c r="O70" s="969"/>
      <c r="P70" s="970"/>
      <c r="Q70" s="971">
        <v>598</v>
      </c>
      <c r="R70" s="965"/>
      <c r="S70" s="965"/>
      <c r="T70" s="965"/>
      <c r="U70" s="965"/>
      <c r="V70" s="965">
        <v>585</v>
      </c>
      <c r="W70" s="965"/>
      <c r="X70" s="965"/>
      <c r="Y70" s="965"/>
      <c r="Z70" s="965"/>
      <c r="AA70" s="965">
        <v>13</v>
      </c>
      <c r="AB70" s="965"/>
      <c r="AC70" s="965"/>
      <c r="AD70" s="965"/>
      <c r="AE70" s="965"/>
      <c r="AF70" s="965">
        <v>692</v>
      </c>
      <c r="AG70" s="965"/>
      <c r="AH70" s="965"/>
      <c r="AI70" s="965"/>
      <c r="AJ70" s="965"/>
      <c r="AK70" s="965" t="s">
        <v>535</v>
      </c>
      <c r="AL70" s="965"/>
      <c r="AM70" s="965"/>
      <c r="AN70" s="965"/>
      <c r="AO70" s="965"/>
      <c r="AP70" s="965" t="s">
        <v>540</v>
      </c>
      <c r="AQ70" s="965"/>
      <c r="AR70" s="965"/>
      <c r="AS70" s="965"/>
      <c r="AT70" s="965"/>
      <c r="AU70" s="965" t="s">
        <v>542</v>
      </c>
      <c r="AV70" s="965"/>
      <c r="AW70" s="965"/>
      <c r="AX70" s="965"/>
      <c r="AY70" s="965"/>
      <c r="AZ70" s="966" t="s">
        <v>550</v>
      </c>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546</v>
      </c>
      <c r="C71" s="969"/>
      <c r="D71" s="969"/>
      <c r="E71" s="969"/>
      <c r="F71" s="969"/>
      <c r="G71" s="969"/>
      <c r="H71" s="969"/>
      <c r="I71" s="969"/>
      <c r="J71" s="969"/>
      <c r="K71" s="969"/>
      <c r="L71" s="969"/>
      <c r="M71" s="969"/>
      <c r="N71" s="969"/>
      <c r="O71" s="969"/>
      <c r="P71" s="970"/>
      <c r="Q71" s="971">
        <v>250</v>
      </c>
      <c r="R71" s="965"/>
      <c r="S71" s="965"/>
      <c r="T71" s="965"/>
      <c r="U71" s="965"/>
      <c r="V71" s="965">
        <v>213</v>
      </c>
      <c r="W71" s="965"/>
      <c r="X71" s="965"/>
      <c r="Y71" s="965"/>
      <c r="Z71" s="965"/>
      <c r="AA71" s="965">
        <v>37</v>
      </c>
      <c r="AB71" s="965"/>
      <c r="AC71" s="965"/>
      <c r="AD71" s="965"/>
      <c r="AE71" s="965"/>
      <c r="AF71" s="965">
        <v>37</v>
      </c>
      <c r="AG71" s="965"/>
      <c r="AH71" s="965"/>
      <c r="AI71" s="965"/>
      <c r="AJ71" s="965"/>
      <c r="AK71" s="965" t="s">
        <v>537</v>
      </c>
      <c r="AL71" s="965"/>
      <c r="AM71" s="965"/>
      <c r="AN71" s="965"/>
      <c r="AO71" s="965"/>
      <c r="AP71" s="965" t="s">
        <v>540</v>
      </c>
      <c r="AQ71" s="965"/>
      <c r="AR71" s="965"/>
      <c r="AS71" s="965"/>
      <c r="AT71" s="965"/>
      <c r="AU71" s="965" t="s">
        <v>542</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547</v>
      </c>
      <c r="C72" s="969"/>
      <c r="D72" s="969"/>
      <c r="E72" s="969"/>
      <c r="F72" s="969"/>
      <c r="G72" s="969"/>
      <c r="H72" s="969"/>
      <c r="I72" s="969"/>
      <c r="J72" s="969"/>
      <c r="K72" s="969"/>
      <c r="L72" s="969"/>
      <c r="M72" s="969"/>
      <c r="N72" s="969"/>
      <c r="O72" s="969"/>
      <c r="P72" s="970"/>
      <c r="Q72" s="971">
        <v>224498</v>
      </c>
      <c r="R72" s="965"/>
      <c r="S72" s="965"/>
      <c r="T72" s="965"/>
      <c r="U72" s="965"/>
      <c r="V72" s="965">
        <v>216268</v>
      </c>
      <c r="W72" s="965"/>
      <c r="X72" s="965"/>
      <c r="Y72" s="965"/>
      <c r="Z72" s="965"/>
      <c r="AA72" s="965">
        <v>8230</v>
      </c>
      <c r="AB72" s="965"/>
      <c r="AC72" s="965"/>
      <c r="AD72" s="965"/>
      <c r="AE72" s="965"/>
      <c r="AF72" s="965">
        <v>8230</v>
      </c>
      <c r="AG72" s="965"/>
      <c r="AH72" s="965"/>
      <c r="AI72" s="965"/>
      <c r="AJ72" s="965"/>
      <c r="AK72" s="965">
        <v>1320</v>
      </c>
      <c r="AL72" s="965"/>
      <c r="AM72" s="965"/>
      <c r="AN72" s="965"/>
      <c r="AO72" s="965"/>
      <c r="AP72" s="965" t="s">
        <v>537</v>
      </c>
      <c r="AQ72" s="965"/>
      <c r="AR72" s="965"/>
      <c r="AS72" s="965"/>
      <c r="AT72" s="965"/>
      <c r="AU72" s="965" t="s">
        <v>542</v>
      </c>
      <c r="AV72" s="965"/>
      <c r="AW72" s="965"/>
      <c r="AX72" s="965"/>
      <c r="AY72" s="965"/>
      <c r="AZ72" s="966" t="s">
        <v>551</v>
      </c>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394</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9013</v>
      </c>
      <c r="AG88" s="953"/>
      <c r="AH88" s="953"/>
      <c r="AI88" s="953"/>
      <c r="AJ88" s="953"/>
      <c r="AK88" s="957"/>
      <c r="AL88" s="957"/>
      <c r="AM88" s="957"/>
      <c r="AN88" s="957"/>
      <c r="AO88" s="957"/>
      <c r="AP88" s="953" t="s">
        <v>537</v>
      </c>
      <c r="AQ88" s="953"/>
      <c r="AR88" s="953"/>
      <c r="AS88" s="953"/>
      <c r="AT88" s="953"/>
      <c r="AU88" s="953" t="s">
        <v>540</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395</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177</v>
      </c>
      <c r="CS102" s="945"/>
      <c r="CT102" s="945"/>
      <c r="CU102" s="945"/>
      <c r="CV102" s="946"/>
      <c r="CW102" s="944">
        <v>36</v>
      </c>
      <c r="CX102" s="945"/>
      <c r="CY102" s="945"/>
      <c r="CZ102" s="945"/>
      <c r="DA102" s="946"/>
      <c r="DB102" s="944" t="s">
        <v>537</v>
      </c>
      <c r="DC102" s="945"/>
      <c r="DD102" s="945"/>
      <c r="DE102" s="945"/>
      <c r="DF102" s="946"/>
      <c r="DG102" s="944" t="s">
        <v>537</v>
      </c>
      <c r="DH102" s="945"/>
      <c r="DI102" s="945"/>
      <c r="DJ102" s="945"/>
      <c r="DK102" s="946"/>
      <c r="DL102" s="944" t="s">
        <v>537</v>
      </c>
      <c r="DM102" s="945"/>
      <c r="DN102" s="945"/>
      <c r="DO102" s="945"/>
      <c r="DP102" s="946"/>
      <c r="DQ102" s="944" t="s">
        <v>536</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396</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397</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400</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401</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402</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403</v>
      </c>
      <c r="AB109" s="886"/>
      <c r="AC109" s="886"/>
      <c r="AD109" s="886"/>
      <c r="AE109" s="887"/>
      <c r="AF109" s="888" t="s">
        <v>287</v>
      </c>
      <c r="AG109" s="886"/>
      <c r="AH109" s="886"/>
      <c r="AI109" s="886"/>
      <c r="AJ109" s="887"/>
      <c r="AK109" s="888" t="s">
        <v>286</v>
      </c>
      <c r="AL109" s="886"/>
      <c r="AM109" s="886"/>
      <c r="AN109" s="886"/>
      <c r="AO109" s="887"/>
      <c r="AP109" s="888" t="s">
        <v>404</v>
      </c>
      <c r="AQ109" s="886"/>
      <c r="AR109" s="886"/>
      <c r="AS109" s="886"/>
      <c r="AT109" s="917"/>
      <c r="AU109" s="885" t="s">
        <v>402</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403</v>
      </c>
      <c r="BR109" s="886"/>
      <c r="BS109" s="886"/>
      <c r="BT109" s="886"/>
      <c r="BU109" s="887"/>
      <c r="BV109" s="888" t="s">
        <v>287</v>
      </c>
      <c r="BW109" s="886"/>
      <c r="BX109" s="886"/>
      <c r="BY109" s="886"/>
      <c r="BZ109" s="887"/>
      <c r="CA109" s="888" t="s">
        <v>286</v>
      </c>
      <c r="CB109" s="886"/>
      <c r="CC109" s="886"/>
      <c r="CD109" s="886"/>
      <c r="CE109" s="887"/>
      <c r="CF109" s="926" t="s">
        <v>404</v>
      </c>
      <c r="CG109" s="926"/>
      <c r="CH109" s="926"/>
      <c r="CI109" s="926"/>
      <c r="CJ109" s="926"/>
      <c r="CK109" s="888" t="s">
        <v>405</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403</v>
      </c>
      <c r="DH109" s="886"/>
      <c r="DI109" s="886"/>
      <c r="DJ109" s="886"/>
      <c r="DK109" s="887"/>
      <c r="DL109" s="888" t="s">
        <v>287</v>
      </c>
      <c r="DM109" s="886"/>
      <c r="DN109" s="886"/>
      <c r="DO109" s="886"/>
      <c r="DP109" s="887"/>
      <c r="DQ109" s="888" t="s">
        <v>286</v>
      </c>
      <c r="DR109" s="886"/>
      <c r="DS109" s="886"/>
      <c r="DT109" s="886"/>
      <c r="DU109" s="887"/>
      <c r="DV109" s="888" t="s">
        <v>404</v>
      </c>
      <c r="DW109" s="886"/>
      <c r="DX109" s="886"/>
      <c r="DY109" s="886"/>
      <c r="DZ109" s="917"/>
    </row>
    <row r="110" spans="1:131" s="197" customFormat="1" ht="26.25" customHeight="1">
      <c r="A110" s="755" t="s">
        <v>406</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288963</v>
      </c>
      <c r="AB110" s="871"/>
      <c r="AC110" s="871"/>
      <c r="AD110" s="871"/>
      <c r="AE110" s="872"/>
      <c r="AF110" s="873">
        <v>297500</v>
      </c>
      <c r="AG110" s="871"/>
      <c r="AH110" s="871"/>
      <c r="AI110" s="871"/>
      <c r="AJ110" s="872"/>
      <c r="AK110" s="873">
        <v>335307</v>
      </c>
      <c r="AL110" s="871"/>
      <c r="AM110" s="871"/>
      <c r="AN110" s="871"/>
      <c r="AO110" s="872"/>
      <c r="AP110" s="874">
        <v>21.1</v>
      </c>
      <c r="AQ110" s="875"/>
      <c r="AR110" s="875"/>
      <c r="AS110" s="875"/>
      <c r="AT110" s="876"/>
      <c r="AU110" s="918" t="s">
        <v>61</v>
      </c>
      <c r="AV110" s="919"/>
      <c r="AW110" s="919"/>
      <c r="AX110" s="919"/>
      <c r="AY110" s="920"/>
      <c r="AZ110" s="814" t="s">
        <v>407</v>
      </c>
      <c r="BA110" s="756"/>
      <c r="BB110" s="756"/>
      <c r="BC110" s="756"/>
      <c r="BD110" s="756"/>
      <c r="BE110" s="756"/>
      <c r="BF110" s="756"/>
      <c r="BG110" s="756"/>
      <c r="BH110" s="756"/>
      <c r="BI110" s="756"/>
      <c r="BJ110" s="756"/>
      <c r="BK110" s="756"/>
      <c r="BL110" s="756"/>
      <c r="BM110" s="756"/>
      <c r="BN110" s="756"/>
      <c r="BO110" s="756"/>
      <c r="BP110" s="757"/>
      <c r="BQ110" s="797">
        <v>2825446</v>
      </c>
      <c r="BR110" s="798"/>
      <c r="BS110" s="798"/>
      <c r="BT110" s="798"/>
      <c r="BU110" s="798"/>
      <c r="BV110" s="798">
        <v>2927883</v>
      </c>
      <c r="BW110" s="798"/>
      <c r="BX110" s="798"/>
      <c r="BY110" s="798"/>
      <c r="BZ110" s="798"/>
      <c r="CA110" s="798">
        <v>2966345</v>
      </c>
      <c r="CB110" s="798"/>
      <c r="CC110" s="798"/>
      <c r="CD110" s="798"/>
      <c r="CE110" s="798"/>
      <c r="CF110" s="859">
        <v>186.9</v>
      </c>
      <c r="CG110" s="860"/>
      <c r="CH110" s="860"/>
      <c r="CI110" s="860"/>
      <c r="CJ110" s="860"/>
      <c r="CK110" s="914" t="s">
        <v>408</v>
      </c>
      <c r="CL110" s="862"/>
      <c r="CM110" s="867" t="s">
        <v>409</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410</v>
      </c>
      <c r="DH110" s="798"/>
      <c r="DI110" s="798"/>
      <c r="DJ110" s="798"/>
      <c r="DK110" s="798"/>
      <c r="DL110" s="798" t="s">
        <v>410</v>
      </c>
      <c r="DM110" s="798"/>
      <c r="DN110" s="798"/>
      <c r="DO110" s="798"/>
      <c r="DP110" s="798"/>
      <c r="DQ110" s="798" t="s">
        <v>410</v>
      </c>
      <c r="DR110" s="798"/>
      <c r="DS110" s="798"/>
      <c r="DT110" s="798"/>
      <c r="DU110" s="798"/>
      <c r="DV110" s="799" t="s">
        <v>410</v>
      </c>
      <c r="DW110" s="799"/>
      <c r="DX110" s="799"/>
      <c r="DY110" s="799"/>
      <c r="DZ110" s="800"/>
    </row>
    <row r="111" spans="1:131" s="197" customFormat="1" ht="26.25" customHeight="1">
      <c r="A111" s="776" t="s">
        <v>411</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412</v>
      </c>
      <c r="BA111" s="766"/>
      <c r="BB111" s="766"/>
      <c r="BC111" s="766"/>
      <c r="BD111" s="766"/>
      <c r="BE111" s="766"/>
      <c r="BF111" s="766"/>
      <c r="BG111" s="766"/>
      <c r="BH111" s="766"/>
      <c r="BI111" s="766"/>
      <c r="BJ111" s="766"/>
      <c r="BK111" s="766"/>
      <c r="BL111" s="766"/>
      <c r="BM111" s="766"/>
      <c r="BN111" s="766"/>
      <c r="BO111" s="766"/>
      <c r="BP111" s="767"/>
      <c r="BQ111" s="768">
        <v>6038</v>
      </c>
      <c r="BR111" s="769"/>
      <c r="BS111" s="769"/>
      <c r="BT111" s="769"/>
      <c r="BU111" s="769"/>
      <c r="BV111" s="769">
        <v>5434</v>
      </c>
      <c r="BW111" s="769"/>
      <c r="BX111" s="769"/>
      <c r="BY111" s="769"/>
      <c r="BZ111" s="769"/>
      <c r="CA111" s="769">
        <v>5004</v>
      </c>
      <c r="CB111" s="769"/>
      <c r="CC111" s="769"/>
      <c r="CD111" s="769"/>
      <c r="CE111" s="769"/>
      <c r="CF111" s="846">
        <v>0.3</v>
      </c>
      <c r="CG111" s="847"/>
      <c r="CH111" s="847"/>
      <c r="CI111" s="847"/>
      <c r="CJ111" s="847"/>
      <c r="CK111" s="915"/>
      <c r="CL111" s="864"/>
      <c r="CM111" s="801" t="s">
        <v>413</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414</v>
      </c>
      <c r="B112" s="901"/>
      <c r="C112" s="766" t="s">
        <v>415</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416</v>
      </c>
      <c r="BA112" s="766"/>
      <c r="BB112" s="766"/>
      <c r="BC112" s="766"/>
      <c r="BD112" s="766"/>
      <c r="BE112" s="766"/>
      <c r="BF112" s="766"/>
      <c r="BG112" s="766"/>
      <c r="BH112" s="766"/>
      <c r="BI112" s="766"/>
      <c r="BJ112" s="766"/>
      <c r="BK112" s="766"/>
      <c r="BL112" s="766"/>
      <c r="BM112" s="766"/>
      <c r="BN112" s="766"/>
      <c r="BO112" s="766"/>
      <c r="BP112" s="767"/>
      <c r="BQ112" s="768">
        <v>1100713</v>
      </c>
      <c r="BR112" s="769"/>
      <c r="BS112" s="769"/>
      <c r="BT112" s="769"/>
      <c r="BU112" s="769"/>
      <c r="BV112" s="769">
        <v>700774</v>
      </c>
      <c r="BW112" s="769"/>
      <c r="BX112" s="769"/>
      <c r="BY112" s="769"/>
      <c r="BZ112" s="769"/>
      <c r="CA112" s="769">
        <v>554386</v>
      </c>
      <c r="CB112" s="769"/>
      <c r="CC112" s="769"/>
      <c r="CD112" s="769"/>
      <c r="CE112" s="769"/>
      <c r="CF112" s="846">
        <v>34.9</v>
      </c>
      <c r="CG112" s="847"/>
      <c r="CH112" s="847"/>
      <c r="CI112" s="847"/>
      <c r="CJ112" s="847"/>
      <c r="CK112" s="915"/>
      <c r="CL112" s="864"/>
      <c r="CM112" s="801" t="s">
        <v>417</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418</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137080</v>
      </c>
      <c r="AB113" s="907"/>
      <c r="AC113" s="907"/>
      <c r="AD113" s="907"/>
      <c r="AE113" s="908"/>
      <c r="AF113" s="909">
        <v>99111</v>
      </c>
      <c r="AG113" s="907"/>
      <c r="AH113" s="907"/>
      <c r="AI113" s="907"/>
      <c r="AJ113" s="908"/>
      <c r="AK113" s="909">
        <v>74045</v>
      </c>
      <c r="AL113" s="907"/>
      <c r="AM113" s="907"/>
      <c r="AN113" s="907"/>
      <c r="AO113" s="908"/>
      <c r="AP113" s="910">
        <v>4.7</v>
      </c>
      <c r="AQ113" s="911"/>
      <c r="AR113" s="911"/>
      <c r="AS113" s="911"/>
      <c r="AT113" s="912"/>
      <c r="AU113" s="921"/>
      <c r="AV113" s="922"/>
      <c r="AW113" s="922"/>
      <c r="AX113" s="922"/>
      <c r="AY113" s="923"/>
      <c r="AZ113" s="765" t="s">
        <v>419</v>
      </c>
      <c r="BA113" s="766"/>
      <c r="BB113" s="766"/>
      <c r="BC113" s="766"/>
      <c r="BD113" s="766"/>
      <c r="BE113" s="766"/>
      <c r="BF113" s="766"/>
      <c r="BG113" s="766"/>
      <c r="BH113" s="766"/>
      <c r="BI113" s="766"/>
      <c r="BJ113" s="766"/>
      <c r="BK113" s="766"/>
      <c r="BL113" s="766"/>
      <c r="BM113" s="766"/>
      <c r="BN113" s="766"/>
      <c r="BO113" s="766"/>
      <c r="BP113" s="767"/>
      <c r="BQ113" s="768" t="s">
        <v>112</v>
      </c>
      <c r="BR113" s="769"/>
      <c r="BS113" s="769"/>
      <c r="BT113" s="769"/>
      <c r="BU113" s="769"/>
      <c r="BV113" s="769" t="s">
        <v>112</v>
      </c>
      <c r="BW113" s="769"/>
      <c r="BX113" s="769"/>
      <c r="BY113" s="769"/>
      <c r="BZ113" s="769"/>
      <c r="CA113" s="769" t="s">
        <v>112</v>
      </c>
      <c r="CB113" s="769"/>
      <c r="CC113" s="769"/>
      <c r="CD113" s="769"/>
      <c r="CE113" s="769"/>
      <c r="CF113" s="846" t="s">
        <v>112</v>
      </c>
      <c r="CG113" s="847"/>
      <c r="CH113" s="847"/>
      <c r="CI113" s="847"/>
      <c r="CJ113" s="847"/>
      <c r="CK113" s="915"/>
      <c r="CL113" s="864"/>
      <c r="CM113" s="801" t="s">
        <v>420</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421</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112</v>
      </c>
      <c r="AB114" s="782"/>
      <c r="AC114" s="782"/>
      <c r="AD114" s="782"/>
      <c r="AE114" s="783"/>
      <c r="AF114" s="784" t="s">
        <v>112</v>
      </c>
      <c r="AG114" s="782"/>
      <c r="AH114" s="782"/>
      <c r="AI114" s="782"/>
      <c r="AJ114" s="783"/>
      <c r="AK114" s="784" t="s">
        <v>112</v>
      </c>
      <c r="AL114" s="782"/>
      <c r="AM114" s="782"/>
      <c r="AN114" s="782"/>
      <c r="AO114" s="783"/>
      <c r="AP114" s="752" t="s">
        <v>112</v>
      </c>
      <c r="AQ114" s="753"/>
      <c r="AR114" s="753"/>
      <c r="AS114" s="753"/>
      <c r="AT114" s="754"/>
      <c r="AU114" s="921"/>
      <c r="AV114" s="922"/>
      <c r="AW114" s="922"/>
      <c r="AX114" s="922"/>
      <c r="AY114" s="923"/>
      <c r="AZ114" s="765" t="s">
        <v>422</v>
      </c>
      <c r="BA114" s="766"/>
      <c r="BB114" s="766"/>
      <c r="BC114" s="766"/>
      <c r="BD114" s="766"/>
      <c r="BE114" s="766"/>
      <c r="BF114" s="766"/>
      <c r="BG114" s="766"/>
      <c r="BH114" s="766"/>
      <c r="BI114" s="766"/>
      <c r="BJ114" s="766"/>
      <c r="BK114" s="766"/>
      <c r="BL114" s="766"/>
      <c r="BM114" s="766"/>
      <c r="BN114" s="766"/>
      <c r="BO114" s="766"/>
      <c r="BP114" s="767"/>
      <c r="BQ114" s="768">
        <v>510304</v>
      </c>
      <c r="BR114" s="769"/>
      <c r="BS114" s="769"/>
      <c r="BT114" s="769"/>
      <c r="BU114" s="769"/>
      <c r="BV114" s="769">
        <v>432501</v>
      </c>
      <c r="BW114" s="769"/>
      <c r="BX114" s="769"/>
      <c r="BY114" s="769"/>
      <c r="BZ114" s="769"/>
      <c r="CA114" s="769">
        <v>423010</v>
      </c>
      <c r="CB114" s="769"/>
      <c r="CC114" s="769"/>
      <c r="CD114" s="769"/>
      <c r="CE114" s="769"/>
      <c r="CF114" s="846">
        <v>26.7</v>
      </c>
      <c r="CG114" s="847"/>
      <c r="CH114" s="847"/>
      <c r="CI114" s="847"/>
      <c r="CJ114" s="847"/>
      <c r="CK114" s="915"/>
      <c r="CL114" s="864"/>
      <c r="CM114" s="801" t="s">
        <v>423</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424</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708</v>
      </c>
      <c r="AB115" s="907"/>
      <c r="AC115" s="907"/>
      <c r="AD115" s="907"/>
      <c r="AE115" s="908"/>
      <c r="AF115" s="909">
        <v>708</v>
      </c>
      <c r="AG115" s="907"/>
      <c r="AH115" s="907"/>
      <c r="AI115" s="907"/>
      <c r="AJ115" s="908"/>
      <c r="AK115" s="909">
        <v>1340</v>
      </c>
      <c r="AL115" s="907"/>
      <c r="AM115" s="907"/>
      <c r="AN115" s="907"/>
      <c r="AO115" s="908"/>
      <c r="AP115" s="910">
        <v>0.1</v>
      </c>
      <c r="AQ115" s="911"/>
      <c r="AR115" s="911"/>
      <c r="AS115" s="911"/>
      <c r="AT115" s="912"/>
      <c r="AU115" s="921"/>
      <c r="AV115" s="922"/>
      <c r="AW115" s="922"/>
      <c r="AX115" s="922"/>
      <c r="AY115" s="923"/>
      <c r="AZ115" s="765" t="s">
        <v>425</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426</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427</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119</v>
      </c>
      <c r="AB116" s="782"/>
      <c r="AC116" s="782"/>
      <c r="AD116" s="782"/>
      <c r="AE116" s="783"/>
      <c r="AF116" s="784">
        <v>21</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428</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429</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430</v>
      </c>
      <c r="Z117" s="887"/>
      <c r="AA117" s="892">
        <v>426870</v>
      </c>
      <c r="AB117" s="893"/>
      <c r="AC117" s="893"/>
      <c r="AD117" s="893"/>
      <c r="AE117" s="894"/>
      <c r="AF117" s="896">
        <v>397340</v>
      </c>
      <c r="AG117" s="893"/>
      <c r="AH117" s="893"/>
      <c r="AI117" s="893"/>
      <c r="AJ117" s="894"/>
      <c r="AK117" s="896">
        <v>410692</v>
      </c>
      <c r="AL117" s="893"/>
      <c r="AM117" s="893"/>
      <c r="AN117" s="893"/>
      <c r="AO117" s="894"/>
      <c r="AP117" s="897"/>
      <c r="AQ117" s="898"/>
      <c r="AR117" s="898"/>
      <c r="AS117" s="898"/>
      <c r="AT117" s="899"/>
      <c r="AU117" s="921"/>
      <c r="AV117" s="922"/>
      <c r="AW117" s="922"/>
      <c r="AX117" s="922"/>
      <c r="AY117" s="923"/>
      <c r="AZ117" s="843" t="s">
        <v>431</v>
      </c>
      <c r="BA117" s="844"/>
      <c r="BB117" s="844"/>
      <c r="BC117" s="844"/>
      <c r="BD117" s="844"/>
      <c r="BE117" s="844"/>
      <c r="BF117" s="844"/>
      <c r="BG117" s="844"/>
      <c r="BH117" s="844"/>
      <c r="BI117" s="844"/>
      <c r="BJ117" s="844"/>
      <c r="BK117" s="844"/>
      <c r="BL117" s="844"/>
      <c r="BM117" s="844"/>
      <c r="BN117" s="844"/>
      <c r="BO117" s="844"/>
      <c r="BP117" s="845"/>
      <c r="BQ117" s="855" t="s">
        <v>432</v>
      </c>
      <c r="BR117" s="856"/>
      <c r="BS117" s="856"/>
      <c r="BT117" s="856"/>
      <c r="BU117" s="856"/>
      <c r="BV117" s="856" t="s">
        <v>432</v>
      </c>
      <c r="BW117" s="856"/>
      <c r="BX117" s="856"/>
      <c r="BY117" s="856"/>
      <c r="BZ117" s="856"/>
      <c r="CA117" s="856" t="s">
        <v>432</v>
      </c>
      <c r="CB117" s="856"/>
      <c r="CC117" s="856"/>
      <c r="CD117" s="856"/>
      <c r="CE117" s="856"/>
      <c r="CF117" s="846" t="s">
        <v>432</v>
      </c>
      <c r="CG117" s="847"/>
      <c r="CH117" s="847"/>
      <c r="CI117" s="847"/>
      <c r="CJ117" s="847"/>
      <c r="CK117" s="915"/>
      <c r="CL117" s="864"/>
      <c r="CM117" s="801" t="s">
        <v>433</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432</v>
      </c>
      <c r="DH117" s="782"/>
      <c r="DI117" s="782"/>
      <c r="DJ117" s="782"/>
      <c r="DK117" s="783"/>
      <c r="DL117" s="784" t="s">
        <v>432</v>
      </c>
      <c r="DM117" s="782"/>
      <c r="DN117" s="782"/>
      <c r="DO117" s="782"/>
      <c r="DP117" s="783"/>
      <c r="DQ117" s="784" t="s">
        <v>432</v>
      </c>
      <c r="DR117" s="782"/>
      <c r="DS117" s="782"/>
      <c r="DT117" s="782"/>
      <c r="DU117" s="783"/>
      <c r="DV117" s="752" t="s">
        <v>432</v>
      </c>
      <c r="DW117" s="753"/>
      <c r="DX117" s="753"/>
      <c r="DY117" s="753"/>
      <c r="DZ117" s="754"/>
    </row>
    <row r="118" spans="1:130" s="197" customFormat="1" ht="26.25" customHeight="1">
      <c r="A118" s="885" t="s">
        <v>405</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403</v>
      </c>
      <c r="AB118" s="886"/>
      <c r="AC118" s="886"/>
      <c r="AD118" s="886"/>
      <c r="AE118" s="887"/>
      <c r="AF118" s="888" t="s">
        <v>287</v>
      </c>
      <c r="AG118" s="886"/>
      <c r="AH118" s="886"/>
      <c r="AI118" s="886"/>
      <c r="AJ118" s="887"/>
      <c r="AK118" s="888" t="s">
        <v>286</v>
      </c>
      <c r="AL118" s="886"/>
      <c r="AM118" s="886"/>
      <c r="AN118" s="886"/>
      <c r="AO118" s="887"/>
      <c r="AP118" s="889" t="s">
        <v>404</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434</v>
      </c>
      <c r="BP118" s="836"/>
      <c r="BQ118" s="855">
        <v>4442501</v>
      </c>
      <c r="BR118" s="856"/>
      <c r="BS118" s="856"/>
      <c r="BT118" s="856"/>
      <c r="BU118" s="856"/>
      <c r="BV118" s="856">
        <v>4066592</v>
      </c>
      <c r="BW118" s="856"/>
      <c r="BX118" s="856"/>
      <c r="BY118" s="856"/>
      <c r="BZ118" s="856"/>
      <c r="CA118" s="856">
        <v>3948745</v>
      </c>
      <c r="CB118" s="856"/>
      <c r="CC118" s="856"/>
      <c r="CD118" s="856"/>
      <c r="CE118" s="856"/>
      <c r="CF118" s="741"/>
      <c r="CG118" s="742"/>
      <c r="CH118" s="742"/>
      <c r="CI118" s="742"/>
      <c r="CJ118" s="839"/>
      <c r="CK118" s="915"/>
      <c r="CL118" s="864"/>
      <c r="CM118" s="801" t="s">
        <v>435</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408</v>
      </c>
      <c r="B119" s="862"/>
      <c r="C119" s="867" t="s">
        <v>409</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436</v>
      </c>
      <c r="AV119" s="878"/>
      <c r="AW119" s="878"/>
      <c r="AX119" s="878"/>
      <c r="AY119" s="879"/>
      <c r="AZ119" s="814" t="s">
        <v>437</v>
      </c>
      <c r="BA119" s="756"/>
      <c r="BB119" s="756"/>
      <c r="BC119" s="756"/>
      <c r="BD119" s="756"/>
      <c r="BE119" s="756"/>
      <c r="BF119" s="756"/>
      <c r="BG119" s="756"/>
      <c r="BH119" s="756"/>
      <c r="BI119" s="756"/>
      <c r="BJ119" s="756"/>
      <c r="BK119" s="756"/>
      <c r="BL119" s="756"/>
      <c r="BM119" s="756"/>
      <c r="BN119" s="756"/>
      <c r="BO119" s="756"/>
      <c r="BP119" s="757"/>
      <c r="BQ119" s="797">
        <v>2118621</v>
      </c>
      <c r="BR119" s="798"/>
      <c r="BS119" s="798"/>
      <c r="BT119" s="798"/>
      <c r="BU119" s="798"/>
      <c r="BV119" s="798">
        <v>2321650</v>
      </c>
      <c r="BW119" s="798"/>
      <c r="BX119" s="798"/>
      <c r="BY119" s="798"/>
      <c r="BZ119" s="798"/>
      <c r="CA119" s="798">
        <v>2932313</v>
      </c>
      <c r="CB119" s="798"/>
      <c r="CC119" s="798"/>
      <c r="CD119" s="798"/>
      <c r="CE119" s="798"/>
      <c r="CF119" s="859">
        <v>184.8</v>
      </c>
      <c r="CG119" s="860"/>
      <c r="CH119" s="860"/>
      <c r="CI119" s="860"/>
      <c r="CJ119" s="860"/>
      <c r="CK119" s="916"/>
      <c r="CL119" s="866"/>
      <c r="CM119" s="823" t="s">
        <v>438</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6038</v>
      </c>
      <c r="DH119" s="715"/>
      <c r="DI119" s="715"/>
      <c r="DJ119" s="715"/>
      <c r="DK119" s="716"/>
      <c r="DL119" s="717">
        <v>5434</v>
      </c>
      <c r="DM119" s="715"/>
      <c r="DN119" s="715"/>
      <c r="DO119" s="715"/>
      <c r="DP119" s="716"/>
      <c r="DQ119" s="717">
        <v>5004</v>
      </c>
      <c r="DR119" s="715"/>
      <c r="DS119" s="715"/>
      <c r="DT119" s="715"/>
      <c r="DU119" s="716"/>
      <c r="DV119" s="805">
        <v>0.3</v>
      </c>
      <c r="DW119" s="806"/>
      <c r="DX119" s="806"/>
      <c r="DY119" s="806"/>
      <c r="DZ119" s="807"/>
    </row>
    <row r="120" spans="1:130" s="197" customFormat="1" ht="26.25" customHeight="1">
      <c r="A120" s="863"/>
      <c r="B120" s="864"/>
      <c r="C120" s="801" t="s">
        <v>413</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439</v>
      </c>
      <c r="BA120" s="766"/>
      <c r="BB120" s="766"/>
      <c r="BC120" s="766"/>
      <c r="BD120" s="766"/>
      <c r="BE120" s="766"/>
      <c r="BF120" s="766"/>
      <c r="BG120" s="766"/>
      <c r="BH120" s="766"/>
      <c r="BI120" s="766"/>
      <c r="BJ120" s="766"/>
      <c r="BK120" s="766"/>
      <c r="BL120" s="766"/>
      <c r="BM120" s="766"/>
      <c r="BN120" s="766"/>
      <c r="BO120" s="766"/>
      <c r="BP120" s="767"/>
      <c r="BQ120" s="768" t="s">
        <v>112</v>
      </c>
      <c r="BR120" s="769"/>
      <c r="BS120" s="769"/>
      <c r="BT120" s="769"/>
      <c r="BU120" s="769"/>
      <c r="BV120" s="769" t="s">
        <v>112</v>
      </c>
      <c r="BW120" s="769"/>
      <c r="BX120" s="769"/>
      <c r="BY120" s="769"/>
      <c r="BZ120" s="769"/>
      <c r="CA120" s="769" t="s">
        <v>112</v>
      </c>
      <c r="CB120" s="769"/>
      <c r="CC120" s="769"/>
      <c r="CD120" s="769"/>
      <c r="CE120" s="769"/>
      <c r="CF120" s="846" t="s">
        <v>112</v>
      </c>
      <c r="CG120" s="847"/>
      <c r="CH120" s="847"/>
      <c r="CI120" s="847"/>
      <c r="CJ120" s="847"/>
      <c r="CK120" s="848" t="s">
        <v>440</v>
      </c>
      <c r="CL120" s="808"/>
      <c r="CM120" s="808"/>
      <c r="CN120" s="808"/>
      <c r="CO120" s="809"/>
      <c r="CP120" s="852" t="s">
        <v>384</v>
      </c>
      <c r="CQ120" s="853"/>
      <c r="CR120" s="853"/>
      <c r="CS120" s="853"/>
      <c r="CT120" s="853"/>
      <c r="CU120" s="853"/>
      <c r="CV120" s="853"/>
      <c r="CW120" s="853"/>
      <c r="CX120" s="853"/>
      <c r="CY120" s="853"/>
      <c r="CZ120" s="853"/>
      <c r="DA120" s="853"/>
      <c r="DB120" s="853"/>
      <c r="DC120" s="853"/>
      <c r="DD120" s="853"/>
      <c r="DE120" s="853"/>
      <c r="DF120" s="854"/>
      <c r="DG120" s="797">
        <v>303951</v>
      </c>
      <c r="DH120" s="798"/>
      <c r="DI120" s="798"/>
      <c r="DJ120" s="798"/>
      <c r="DK120" s="798"/>
      <c r="DL120" s="798">
        <v>305370</v>
      </c>
      <c r="DM120" s="798"/>
      <c r="DN120" s="798"/>
      <c r="DO120" s="798"/>
      <c r="DP120" s="798"/>
      <c r="DQ120" s="798">
        <v>300025</v>
      </c>
      <c r="DR120" s="798"/>
      <c r="DS120" s="798"/>
      <c r="DT120" s="798"/>
      <c r="DU120" s="798"/>
      <c r="DV120" s="799">
        <v>18.899999999999999</v>
      </c>
      <c r="DW120" s="799"/>
      <c r="DX120" s="799"/>
      <c r="DY120" s="799"/>
      <c r="DZ120" s="800"/>
    </row>
    <row r="121" spans="1:130" s="197" customFormat="1" ht="26.25" customHeight="1">
      <c r="A121" s="863"/>
      <c r="B121" s="864"/>
      <c r="C121" s="840" t="s">
        <v>441</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442</v>
      </c>
      <c r="BA121" s="844"/>
      <c r="BB121" s="844"/>
      <c r="BC121" s="844"/>
      <c r="BD121" s="844"/>
      <c r="BE121" s="844"/>
      <c r="BF121" s="844"/>
      <c r="BG121" s="844"/>
      <c r="BH121" s="844"/>
      <c r="BI121" s="844"/>
      <c r="BJ121" s="844"/>
      <c r="BK121" s="844"/>
      <c r="BL121" s="844"/>
      <c r="BM121" s="844"/>
      <c r="BN121" s="844"/>
      <c r="BO121" s="844"/>
      <c r="BP121" s="845"/>
      <c r="BQ121" s="855">
        <v>3597380</v>
      </c>
      <c r="BR121" s="856"/>
      <c r="BS121" s="856"/>
      <c r="BT121" s="856"/>
      <c r="BU121" s="856"/>
      <c r="BV121" s="856">
        <v>3314170</v>
      </c>
      <c r="BW121" s="856"/>
      <c r="BX121" s="856"/>
      <c r="BY121" s="856"/>
      <c r="BZ121" s="856"/>
      <c r="CA121" s="856">
        <v>3463528</v>
      </c>
      <c r="CB121" s="856"/>
      <c r="CC121" s="856"/>
      <c r="CD121" s="856"/>
      <c r="CE121" s="856"/>
      <c r="CF121" s="857">
        <v>218.3</v>
      </c>
      <c r="CG121" s="858"/>
      <c r="CH121" s="858"/>
      <c r="CI121" s="858"/>
      <c r="CJ121" s="858"/>
      <c r="CK121" s="849"/>
      <c r="CL121" s="810"/>
      <c r="CM121" s="810"/>
      <c r="CN121" s="810"/>
      <c r="CO121" s="811"/>
      <c r="CP121" s="826" t="s">
        <v>386</v>
      </c>
      <c r="CQ121" s="827"/>
      <c r="CR121" s="827"/>
      <c r="CS121" s="827"/>
      <c r="CT121" s="827"/>
      <c r="CU121" s="827"/>
      <c r="CV121" s="827"/>
      <c r="CW121" s="827"/>
      <c r="CX121" s="827"/>
      <c r="CY121" s="827"/>
      <c r="CZ121" s="827"/>
      <c r="DA121" s="827"/>
      <c r="DB121" s="827"/>
      <c r="DC121" s="827"/>
      <c r="DD121" s="827"/>
      <c r="DE121" s="827"/>
      <c r="DF121" s="828"/>
      <c r="DG121" s="768">
        <v>611685</v>
      </c>
      <c r="DH121" s="769"/>
      <c r="DI121" s="769"/>
      <c r="DJ121" s="769"/>
      <c r="DK121" s="769"/>
      <c r="DL121" s="769">
        <v>252337</v>
      </c>
      <c r="DM121" s="769"/>
      <c r="DN121" s="769"/>
      <c r="DO121" s="769"/>
      <c r="DP121" s="769"/>
      <c r="DQ121" s="769">
        <v>152710</v>
      </c>
      <c r="DR121" s="769"/>
      <c r="DS121" s="769"/>
      <c r="DT121" s="769"/>
      <c r="DU121" s="769"/>
      <c r="DV121" s="821">
        <v>9.6</v>
      </c>
      <c r="DW121" s="821"/>
      <c r="DX121" s="821"/>
      <c r="DY121" s="821"/>
      <c r="DZ121" s="822"/>
    </row>
    <row r="122" spans="1:130" s="197" customFormat="1" ht="26.25" customHeight="1">
      <c r="A122" s="863"/>
      <c r="B122" s="864"/>
      <c r="C122" s="801" t="s">
        <v>423</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443</v>
      </c>
      <c r="BP122" s="836"/>
      <c r="BQ122" s="837">
        <v>5716001</v>
      </c>
      <c r="BR122" s="838"/>
      <c r="BS122" s="838"/>
      <c r="BT122" s="838"/>
      <c r="BU122" s="838"/>
      <c r="BV122" s="838">
        <v>5635820</v>
      </c>
      <c r="BW122" s="838"/>
      <c r="BX122" s="838"/>
      <c r="BY122" s="838"/>
      <c r="BZ122" s="838"/>
      <c r="CA122" s="838">
        <v>6395841</v>
      </c>
      <c r="CB122" s="838"/>
      <c r="CC122" s="838"/>
      <c r="CD122" s="838"/>
      <c r="CE122" s="838"/>
      <c r="CF122" s="741"/>
      <c r="CG122" s="742"/>
      <c r="CH122" s="742"/>
      <c r="CI122" s="742"/>
      <c r="CJ122" s="839"/>
      <c r="CK122" s="849"/>
      <c r="CL122" s="810"/>
      <c r="CM122" s="810"/>
      <c r="CN122" s="810"/>
      <c r="CO122" s="811"/>
      <c r="CP122" s="826" t="s">
        <v>387</v>
      </c>
      <c r="CQ122" s="827"/>
      <c r="CR122" s="827"/>
      <c r="CS122" s="827"/>
      <c r="CT122" s="827"/>
      <c r="CU122" s="827"/>
      <c r="CV122" s="827"/>
      <c r="CW122" s="827"/>
      <c r="CX122" s="827"/>
      <c r="CY122" s="827"/>
      <c r="CZ122" s="827"/>
      <c r="DA122" s="827"/>
      <c r="DB122" s="827"/>
      <c r="DC122" s="827"/>
      <c r="DD122" s="827"/>
      <c r="DE122" s="827"/>
      <c r="DF122" s="828"/>
      <c r="DG122" s="768">
        <v>165755</v>
      </c>
      <c r="DH122" s="769"/>
      <c r="DI122" s="769"/>
      <c r="DJ122" s="769"/>
      <c r="DK122" s="769"/>
      <c r="DL122" s="769">
        <v>126758</v>
      </c>
      <c r="DM122" s="769"/>
      <c r="DN122" s="769"/>
      <c r="DO122" s="769"/>
      <c r="DP122" s="769"/>
      <c r="DQ122" s="769">
        <v>90276</v>
      </c>
      <c r="DR122" s="769"/>
      <c r="DS122" s="769"/>
      <c r="DT122" s="769"/>
      <c r="DU122" s="769"/>
      <c r="DV122" s="821">
        <v>5.7</v>
      </c>
      <c r="DW122" s="821"/>
      <c r="DX122" s="821"/>
      <c r="DY122" s="821"/>
      <c r="DZ122" s="822"/>
    </row>
    <row r="123" spans="1:130" s="197" customFormat="1" ht="26.25" customHeight="1" thickBot="1">
      <c r="A123" s="863"/>
      <c r="B123" s="864"/>
      <c r="C123" s="801" t="s">
        <v>429</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444</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112</v>
      </c>
      <c r="BR123" s="830"/>
      <c r="BS123" s="830"/>
      <c r="BT123" s="830"/>
      <c r="BU123" s="830"/>
      <c r="BV123" s="830" t="s">
        <v>112</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t="s">
        <v>388</v>
      </c>
      <c r="CQ123" s="827"/>
      <c r="CR123" s="827"/>
      <c r="CS123" s="827"/>
      <c r="CT123" s="827"/>
      <c r="CU123" s="827"/>
      <c r="CV123" s="827"/>
      <c r="CW123" s="827"/>
      <c r="CX123" s="827"/>
      <c r="CY123" s="827"/>
      <c r="CZ123" s="827"/>
      <c r="DA123" s="827"/>
      <c r="DB123" s="827"/>
      <c r="DC123" s="827"/>
      <c r="DD123" s="827"/>
      <c r="DE123" s="827"/>
      <c r="DF123" s="828"/>
      <c r="DG123" s="781">
        <v>16389</v>
      </c>
      <c r="DH123" s="782"/>
      <c r="DI123" s="782"/>
      <c r="DJ123" s="782"/>
      <c r="DK123" s="783"/>
      <c r="DL123" s="784">
        <v>13625</v>
      </c>
      <c r="DM123" s="782"/>
      <c r="DN123" s="782"/>
      <c r="DO123" s="782"/>
      <c r="DP123" s="783"/>
      <c r="DQ123" s="784">
        <v>8487</v>
      </c>
      <c r="DR123" s="782"/>
      <c r="DS123" s="782"/>
      <c r="DT123" s="782"/>
      <c r="DU123" s="783"/>
      <c r="DV123" s="752">
        <v>0.5</v>
      </c>
      <c r="DW123" s="753"/>
      <c r="DX123" s="753"/>
      <c r="DY123" s="753"/>
      <c r="DZ123" s="754"/>
    </row>
    <row r="124" spans="1:130" s="197" customFormat="1" ht="26.25" customHeight="1">
      <c r="A124" s="863"/>
      <c r="B124" s="864"/>
      <c r="C124" s="801" t="s">
        <v>433</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445</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435</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446</v>
      </c>
      <c r="CL125" s="808"/>
      <c r="CM125" s="808"/>
      <c r="CN125" s="808"/>
      <c r="CO125" s="809"/>
      <c r="CP125" s="814" t="s">
        <v>447</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438</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708</v>
      </c>
      <c r="AB126" s="782"/>
      <c r="AC126" s="782"/>
      <c r="AD126" s="782"/>
      <c r="AE126" s="783"/>
      <c r="AF126" s="784">
        <v>708</v>
      </c>
      <c r="AG126" s="782"/>
      <c r="AH126" s="782"/>
      <c r="AI126" s="782"/>
      <c r="AJ126" s="783"/>
      <c r="AK126" s="784">
        <v>708</v>
      </c>
      <c r="AL126" s="782"/>
      <c r="AM126" s="782"/>
      <c r="AN126" s="782"/>
      <c r="AO126" s="783"/>
      <c r="AP126" s="752">
        <v>0</v>
      </c>
      <c r="AQ126" s="753"/>
      <c r="AR126" s="753"/>
      <c r="AS126" s="753"/>
      <c r="AT126" s="754"/>
      <c r="AU126" s="233"/>
      <c r="AV126" s="233"/>
      <c r="AW126" s="233"/>
      <c r="AX126" s="804" t="s">
        <v>448</v>
      </c>
      <c r="AY126" s="762"/>
      <c r="AZ126" s="762"/>
      <c r="BA126" s="762"/>
      <c r="BB126" s="762"/>
      <c r="BC126" s="762"/>
      <c r="BD126" s="762"/>
      <c r="BE126" s="763"/>
      <c r="BF126" s="761" t="s">
        <v>449</v>
      </c>
      <c r="BG126" s="762"/>
      <c r="BH126" s="762"/>
      <c r="BI126" s="762"/>
      <c r="BJ126" s="762"/>
      <c r="BK126" s="762"/>
      <c r="BL126" s="763"/>
      <c r="BM126" s="761" t="s">
        <v>450</v>
      </c>
      <c r="BN126" s="762"/>
      <c r="BO126" s="762"/>
      <c r="BP126" s="762"/>
      <c r="BQ126" s="762"/>
      <c r="BR126" s="762"/>
      <c r="BS126" s="763"/>
      <c r="BT126" s="761" t="s">
        <v>451</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452</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453</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v>632</v>
      </c>
      <c r="AL127" s="782"/>
      <c r="AM127" s="782"/>
      <c r="AN127" s="782"/>
      <c r="AO127" s="783"/>
      <c r="AP127" s="752">
        <v>0</v>
      </c>
      <c r="AQ127" s="753"/>
      <c r="AR127" s="753"/>
      <c r="AS127" s="753"/>
      <c r="AT127" s="754"/>
      <c r="AU127" s="233"/>
      <c r="AV127" s="233"/>
      <c r="AW127" s="233"/>
      <c r="AX127" s="755" t="s">
        <v>454</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455</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456</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457</v>
      </c>
      <c r="X128" s="795"/>
      <c r="Y128" s="795"/>
      <c r="Z128" s="796"/>
      <c r="AA128" s="721" t="s">
        <v>112</v>
      </c>
      <c r="AB128" s="722"/>
      <c r="AC128" s="722"/>
      <c r="AD128" s="722"/>
      <c r="AE128" s="723"/>
      <c r="AF128" s="724" t="s">
        <v>112</v>
      </c>
      <c r="AG128" s="722"/>
      <c r="AH128" s="722"/>
      <c r="AI128" s="722"/>
      <c r="AJ128" s="723"/>
      <c r="AK128" s="724" t="s">
        <v>112</v>
      </c>
      <c r="AL128" s="722"/>
      <c r="AM128" s="722"/>
      <c r="AN128" s="722"/>
      <c r="AO128" s="723"/>
      <c r="AP128" s="725"/>
      <c r="AQ128" s="726"/>
      <c r="AR128" s="726"/>
      <c r="AS128" s="726"/>
      <c r="AT128" s="727"/>
      <c r="AU128" s="235"/>
      <c r="AV128" s="235"/>
      <c r="AW128" s="235"/>
      <c r="AX128" s="770" t="s">
        <v>458</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459</v>
      </c>
      <c r="X129" s="779"/>
      <c r="Y129" s="779"/>
      <c r="Z129" s="780"/>
      <c r="AA129" s="781">
        <v>1719124</v>
      </c>
      <c r="AB129" s="782"/>
      <c r="AC129" s="782"/>
      <c r="AD129" s="782"/>
      <c r="AE129" s="783"/>
      <c r="AF129" s="784">
        <v>2027945</v>
      </c>
      <c r="AG129" s="782"/>
      <c r="AH129" s="782"/>
      <c r="AI129" s="782"/>
      <c r="AJ129" s="783"/>
      <c r="AK129" s="784">
        <v>1987248</v>
      </c>
      <c r="AL129" s="782"/>
      <c r="AM129" s="782"/>
      <c r="AN129" s="782"/>
      <c r="AO129" s="783"/>
      <c r="AP129" s="785"/>
      <c r="AQ129" s="786"/>
      <c r="AR129" s="786"/>
      <c r="AS129" s="786"/>
      <c r="AT129" s="787"/>
      <c r="AU129" s="235"/>
      <c r="AV129" s="235"/>
      <c r="AW129" s="235"/>
      <c r="AX129" s="770" t="s">
        <v>460</v>
      </c>
      <c r="AY129" s="766"/>
      <c r="AZ129" s="766"/>
      <c r="BA129" s="766"/>
      <c r="BB129" s="766"/>
      <c r="BC129" s="766"/>
      <c r="BD129" s="766"/>
      <c r="BE129" s="767"/>
      <c r="BF129" s="771">
        <v>1.1000000000000001</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461</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462</v>
      </c>
      <c r="X130" s="779"/>
      <c r="Y130" s="779"/>
      <c r="Z130" s="780"/>
      <c r="AA130" s="781">
        <v>399894</v>
      </c>
      <c r="AB130" s="782"/>
      <c r="AC130" s="782"/>
      <c r="AD130" s="782"/>
      <c r="AE130" s="783"/>
      <c r="AF130" s="784">
        <v>385114</v>
      </c>
      <c r="AG130" s="782"/>
      <c r="AH130" s="782"/>
      <c r="AI130" s="782"/>
      <c r="AJ130" s="783"/>
      <c r="AK130" s="784">
        <v>400377</v>
      </c>
      <c r="AL130" s="782"/>
      <c r="AM130" s="782"/>
      <c r="AN130" s="782"/>
      <c r="AO130" s="783"/>
      <c r="AP130" s="785"/>
      <c r="AQ130" s="786"/>
      <c r="AR130" s="786"/>
      <c r="AS130" s="786"/>
      <c r="AT130" s="787"/>
      <c r="AU130" s="235"/>
      <c r="AV130" s="235"/>
      <c r="AW130" s="235"/>
      <c r="AX130" s="749" t="s">
        <v>463</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464</v>
      </c>
      <c r="X131" s="712"/>
      <c r="Y131" s="712"/>
      <c r="Z131" s="713"/>
      <c r="AA131" s="714">
        <v>1319230</v>
      </c>
      <c r="AB131" s="715"/>
      <c r="AC131" s="715"/>
      <c r="AD131" s="715"/>
      <c r="AE131" s="716"/>
      <c r="AF131" s="717">
        <v>1642831</v>
      </c>
      <c r="AG131" s="715"/>
      <c r="AH131" s="715"/>
      <c r="AI131" s="715"/>
      <c r="AJ131" s="716"/>
      <c r="AK131" s="717">
        <v>1586871</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465</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466</v>
      </c>
      <c r="W132" s="735"/>
      <c r="X132" s="735"/>
      <c r="Y132" s="735"/>
      <c r="Z132" s="736"/>
      <c r="AA132" s="737">
        <v>2.0448291809999999</v>
      </c>
      <c r="AB132" s="738"/>
      <c r="AC132" s="738"/>
      <c r="AD132" s="738"/>
      <c r="AE132" s="739"/>
      <c r="AF132" s="740">
        <v>0.74420314700000001</v>
      </c>
      <c r="AG132" s="738"/>
      <c r="AH132" s="738"/>
      <c r="AI132" s="738"/>
      <c r="AJ132" s="739"/>
      <c r="AK132" s="740">
        <v>0.65002133100000004</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467</v>
      </c>
      <c r="W133" s="744"/>
      <c r="X133" s="744"/>
      <c r="Y133" s="744"/>
      <c r="Z133" s="745"/>
      <c r="AA133" s="746">
        <v>7.8</v>
      </c>
      <c r="AB133" s="747"/>
      <c r="AC133" s="747"/>
      <c r="AD133" s="747"/>
      <c r="AE133" s="748"/>
      <c r="AF133" s="746">
        <v>2.2999999999999998</v>
      </c>
      <c r="AG133" s="747"/>
      <c r="AH133" s="747"/>
      <c r="AI133" s="747"/>
      <c r="AJ133" s="748"/>
      <c r="AK133" s="746">
        <v>1.1000000000000001</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7" t="s">
        <v>470</v>
      </c>
      <c r="L7" s="254"/>
      <c r="M7" s="255" t="s">
        <v>471</v>
      </c>
      <c r="N7" s="256"/>
    </row>
    <row r="8" spans="1:16">
      <c r="A8" s="248"/>
      <c r="B8" s="244"/>
      <c r="C8" s="244"/>
      <c r="D8" s="244"/>
      <c r="E8" s="244"/>
      <c r="F8" s="244"/>
      <c r="G8" s="257"/>
      <c r="H8" s="258"/>
      <c r="I8" s="258"/>
      <c r="J8" s="259"/>
      <c r="K8" s="1118"/>
      <c r="L8" s="260" t="s">
        <v>472</v>
      </c>
      <c r="M8" s="261" t="s">
        <v>473</v>
      </c>
      <c r="N8" s="262" t="s">
        <v>474</v>
      </c>
    </row>
    <row r="9" spans="1:16">
      <c r="A9" s="248"/>
      <c r="B9" s="244"/>
      <c r="C9" s="244"/>
      <c r="D9" s="244"/>
      <c r="E9" s="244"/>
      <c r="F9" s="244"/>
      <c r="G9" s="1131" t="s">
        <v>475</v>
      </c>
      <c r="H9" s="1132"/>
      <c r="I9" s="1132"/>
      <c r="J9" s="1133"/>
      <c r="K9" s="263">
        <v>407485</v>
      </c>
      <c r="L9" s="264">
        <v>236635</v>
      </c>
      <c r="M9" s="265">
        <v>192357</v>
      </c>
      <c r="N9" s="266">
        <v>23</v>
      </c>
    </row>
    <row r="10" spans="1:16">
      <c r="A10" s="248"/>
      <c r="B10" s="244"/>
      <c r="C10" s="244"/>
      <c r="D10" s="244"/>
      <c r="E10" s="244"/>
      <c r="F10" s="244"/>
      <c r="G10" s="1131" t="s">
        <v>476</v>
      </c>
      <c r="H10" s="1132"/>
      <c r="I10" s="1132"/>
      <c r="J10" s="1133"/>
      <c r="K10" s="267">
        <v>15752</v>
      </c>
      <c r="L10" s="268">
        <v>9148</v>
      </c>
      <c r="M10" s="269">
        <v>21870</v>
      </c>
      <c r="N10" s="270">
        <v>-58.2</v>
      </c>
    </row>
    <row r="11" spans="1:16" ht="13.5" customHeight="1">
      <c r="A11" s="248"/>
      <c r="B11" s="244"/>
      <c r="C11" s="244"/>
      <c r="D11" s="244"/>
      <c r="E11" s="244"/>
      <c r="F11" s="244"/>
      <c r="G11" s="1131" t="s">
        <v>477</v>
      </c>
      <c r="H11" s="1132"/>
      <c r="I11" s="1132"/>
      <c r="J11" s="1133"/>
      <c r="K11" s="267">
        <v>24</v>
      </c>
      <c r="L11" s="268">
        <v>14</v>
      </c>
      <c r="M11" s="269">
        <v>24716</v>
      </c>
      <c r="N11" s="270">
        <v>-99.9</v>
      </c>
    </row>
    <row r="12" spans="1:16" ht="13.5" customHeight="1">
      <c r="A12" s="248"/>
      <c r="B12" s="244"/>
      <c r="C12" s="244"/>
      <c r="D12" s="244"/>
      <c r="E12" s="244"/>
      <c r="F12" s="244"/>
      <c r="G12" s="1131" t="s">
        <v>478</v>
      </c>
      <c r="H12" s="1132"/>
      <c r="I12" s="1132"/>
      <c r="J12" s="1133"/>
      <c r="K12" s="267">
        <v>3645</v>
      </c>
      <c r="L12" s="268">
        <v>2117</v>
      </c>
      <c r="M12" s="269">
        <v>2820</v>
      </c>
      <c r="N12" s="270">
        <v>-24.9</v>
      </c>
    </row>
    <row r="13" spans="1:16" ht="13.5" customHeight="1">
      <c r="A13" s="248"/>
      <c r="B13" s="244"/>
      <c r="C13" s="244"/>
      <c r="D13" s="244"/>
      <c r="E13" s="244"/>
      <c r="F13" s="244"/>
      <c r="G13" s="1131" t="s">
        <v>479</v>
      </c>
      <c r="H13" s="1132"/>
      <c r="I13" s="1132"/>
      <c r="J13" s="1133"/>
      <c r="K13" s="267" t="s">
        <v>480</v>
      </c>
      <c r="L13" s="268" t="s">
        <v>480</v>
      </c>
      <c r="M13" s="269" t="s">
        <v>480</v>
      </c>
      <c r="N13" s="270" t="s">
        <v>480</v>
      </c>
    </row>
    <row r="14" spans="1:16" ht="13.5" customHeight="1">
      <c r="A14" s="248"/>
      <c r="B14" s="244"/>
      <c r="C14" s="244"/>
      <c r="D14" s="244"/>
      <c r="E14" s="244"/>
      <c r="F14" s="244"/>
      <c r="G14" s="1131" t="s">
        <v>481</v>
      </c>
      <c r="H14" s="1132"/>
      <c r="I14" s="1132"/>
      <c r="J14" s="1133"/>
      <c r="K14" s="267">
        <v>20320</v>
      </c>
      <c r="L14" s="268">
        <v>11800</v>
      </c>
      <c r="M14" s="269">
        <v>8559</v>
      </c>
      <c r="N14" s="270">
        <v>37.9</v>
      </c>
    </row>
    <row r="15" spans="1:16" ht="13.5" customHeight="1">
      <c r="A15" s="248"/>
      <c r="B15" s="244"/>
      <c r="C15" s="244"/>
      <c r="D15" s="244"/>
      <c r="E15" s="244"/>
      <c r="F15" s="244"/>
      <c r="G15" s="1131" t="s">
        <v>482</v>
      </c>
      <c r="H15" s="1132"/>
      <c r="I15" s="1132"/>
      <c r="J15" s="1133"/>
      <c r="K15" s="267">
        <v>8983</v>
      </c>
      <c r="L15" s="268">
        <v>5217</v>
      </c>
      <c r="M15" s="269">
        <v>4371</v>
      </c>
      <c r="N15" s="270">
        <v>19.399999999999999</v>
      </c>
    </row>
    <row r="16" spans="1:16">
      <c r="A16" s="248"/>
      <c r="B16" s="244"/>
      <c r="C16" s="244"/>
      <c r="D16" s="244"/>
      <c r="E16" s="244"/>
      <c r="F16" s="244"/>
      <c r="G16" s="1134" t="s">
        <v>483</v>
      </c>
      <c r="H16" s="1135"/>
      <c r="I16" s="1135"/>
      <c r="J16" s="1136"/>
      <c r="K16" s="268">
        <v>-32357</v>
      </c>
      <c r="L16" s="268">
        <v>-18790</v>
      </c>
      <c r="M16" s="269">
        <v>-21822</v>
      </c>
      <c r="N16" s="270">
        <v>-13.9</v>
      </c>
    </row>
    <row r="17" spans="1:16">
      <c r="A17" s="248"/>
      <c r="B17" s="244"/>
      <c r="C17" s="244"/>
      <c r="D17" s="244"/>
      <c r="E17" s="244"/>
      <c r="F17" s="244"/>
      <c r="G17" s="1134" t="s">
        <v>171</v>
      </c>
      <c r="H17" s="1135"/>
      <c r="I17" s="1135"/>
      <c r="J17" s="1136"/>
      <c r="K17" s="268">
        <v>423852</v>
      </c>
      <c r="L17" s="268">
        <v>246139</v>
      </c>
      <c r="M17" s="269">
        <v>232872</v>
      </c>
      <c r="N17" s="270">
        <v>5.7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28" t="s">
        <v>488</v>
      </c>
      <c r="H21" s="1129"/>
      <c r="I21" s="1129"/>
      <c r="J21" s="1130"/>
      <c r="K21" s="280">
        <v>31.36</v>
      </c>
      <c r="L21" s="281">
        <v>21.42</v>
      </c>
      <c r="M21" s="282">
        <v>9.94</v>
      </c>
      <c r="N21" s="249"/>
      <c r="O21" s="283"/>
      <c r="P21" s="279"/>
    </row>
    <row r="22" spans="1:16" s="284" customFormat="1">
      <c r="A22" s="279"/>
      <c r="B22" s="249"/>
      <c r="C22" s="249"/>
      <c r="D22" s="249"/>
      <c r="E22" s="249"/>
      <c r="F22" s="249"/>
      <c r="G22" s="1128" t="s">
        <v>489</v>
      </c>
      <c r="H22" s="1129"/>
      <c r="I22" s="1129"/>
      <c r="J22" s="1130"/>
      <c r="K22" s="285">
        <v>92.9</v>
      </c>
      <c r="L22" s="286">
        <v>93.4</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7" t="s">
        <v>470</v>
      </c>
      <c r="L30" s="254"/>
      <c r="M30" s="255" t="s">
        <v>471</v>
      </c>
      <c r="N30" s="256"/>
    </row>
    <row r="31" spans="1:16">
      <c r="A31" s="248"/>
      <c r="B31" s="244"/>
      <c r="C31" s="244"/>
      <c r="D31" s="244"/>
      <c r="E31" s="244"/>
      <c r="F31" s="244"/>
      <c r="G31" s="257"/>
      <c r="H31" s="258"/>
      <c r="I31" s="258"/>
      <c r="J31" s="259"/>
      <c r="K31" s="1118"/>
      <c r="L31" s="260" t="s">
        <v>472</v>
      </c>
      <c r="M31" s="261" t="s">
        <v>473</v>
      </c>
      <c r="N31" s="262" t="s">
        <v>474</v>
      </c>
    </row>
    <row r="32" spans="1:16" ht="27" customHeight="1">
      <c r="A32" s="248"/>
      <c r="B32" s="244"/>
      <c r="C32" s="244"/>
      <c r="D32" s="244"/>
      <c r="E32" s="244"/>
      <c r="F32" s="244"/>
      <c r="G32" s="1119" t="s">
        <v>493</v>
      </c>
      <c r="H32" s="1120"/>
      <c r="I32" s="1120"/>
      <c r="J32" s="1121"/>
      <c r="K32" s="294">
        <v>335307</v>
      </c>
      <c r="L32" s="294">
        <v>194720</v>
      </c>
      <c r="M32" s="295">
        <v>135669</v>
      </c>
      <c r="N32" s="296">
        <v>43.5</v>
      </c>
    </row>
    <row r="33" spans="1:16" ht="13.5" customHeight="1">
      <c r="A33" s="248"/>
      <c r="B33" s="244"/>
      <c r="C33" s="244"/>
      <c r="D33" s="244"/>
      <c r="E33" s="244"/>
      <c r="F33" s="244"/>
      <c r="G33" s="1119" t="s">
        <v>494</v>
      </c>
      <c r="H33" s="1120"/>
      <c r="I33" s="1120"/>
      <c r="J33" s="1121"/>
      <c r="K33" s="294" t="s">
        <v>480</v>
      </c>
      <c r="L33" s="294" t="s">
        <v>480</v>
      </c>
      <c r="M33" s="295" t="s">
        <v>480</v>
      </c>
      <c r="N33" s="296" t="s">
        <v>480</v>
      </c>
    </row>
    <row r="34" spans="1:16" ht="27" customHeight="1">
      <c r="A34" s="248"/>
      <c r="B34" s="244"/>
      <c r="C34" s="244"/>
      <c r="D34" s="244"/>
      <c r="E34" s="244"/>
      <c r="F34" s="244"/>
      <c r="G34" s="1119" t="s">
        <v>495</v>
      </c>
      <c r="H34" s="1120"/>
      <c r="I34" s="1120"/>
      <c r="J34" s="1121"/>
      <c r="K34" s="294" t="s">
        <v>480</v>
      </c>
      <c r="L34" s="294" t="s">
        <v>480</v>
      </c>
      <c r="M34" s="295">
        <v>40</v>
      </c>
      <c r="N34" s="296" t="s">
        <v>480</v>
      </c>
    </row>
    <row r="35" spans="1:16" ht="27" customHeight="1">
      <c r="A35" s="248"/>
      <c r="B35" s="244"/>
      <c r="C35" s="244"/>
      <c r="D35" s="244"/>
      <c r="E35" s="244"/>
      <c r="F35" s="244"/>
      <c r="G35" s="1119" t="s">
        <v>496</v>
      </c>
      <c r="H35" s="1120"/>
      <c r="I35" s="1120"/>
      <c r="J35" s="1121"/>
      <c r="K35" s="294">
        <v>74045</v>
      </c>
      <c r="L35" s="294">
        <v>42999</v>
      </c>
      <c r="M35" s="295">
        <v>30817</v>
      </c>
      <c r="N35" s="296">
        <v>39.5</v>
      </c>
    </row>
    <row r="36" spans="1:16" ht="27" customHeight="1">
      <c r="A36" s="248"/>
      <c r="B36" s="244"/>
      <c r="C36" s="244"/>
      <c r="D36" s="244"/>
      <c r="E36" s="244"/>
      <c r="F36" s="244"/>
      <c r="G36" s="1119" t="s">
        <v>497</v>
      </c>
      <c r="H36" s="1120"/>
      <c r="I36" s="1120"/>
      <c r="J36" s="1121"/>
      <c r="K36" s="294" t="s">
        <v>480</v>
      </c>
      <c r="L36" s="294" t="s">
        <v>480</v>
      </c>
      <c r="M36" s="295">
        <v>6361</v>
      </c>
      <c r="N36" s="296" t="s">
        <v>480</v>
      </c>
    </row>
    <row r="37" spans="1:16" ht="13.5" customHeight="1">
      <c r="A37" s="248"/>
      <c r="B37" s="244"/>
      <c r="C37" s="244"/>
      <c r="D37" s="244"/>
      <c r="E37" s="244"/>
      <c r="F37" s="244"/>
      <c r="G37" s="1119" t="s">
        <v>498</v>
      </c>
      <c r="H37" s="1120"/>
      <c r="I37" s="1120"/>
      <c r="J37" s="1121"/>
      <c r="K37" s="294">
        <v>1340</v>
      </c>
      <c r="L37" s="294">
        <v>778</v>
      </c>
      <c r="M37" s="295">
        <v>2179</v>
      </c>
      <c r="N37" s="296">
        <v>-64.3</v>
      </c>
    </row>
    <row r="38" spans="1:16" ht="27" customHeight="1">
      <c r="A38" s="248"/>
      <c r="B38" s="244"/>
      <c r="C38" s="244"/>
      <c r="D38" s="244"/>
      <c r="E38" s="244"/>
      <c r="F38" s="244"/>
      <c r="G38" s="1122" t="s">
        <v>499</v>
      </c>
      <c r="H38" s="1123"/>
      <c r="I38" s="1123"/>
      <c r="J38" s="1124"/>
      <c r="K38" s="297" t="s">
        <v>480</v>
      </c>
      <c r="L38" s="297" t="s">
        <v>480</v>
      </c>
      <c r="M38" s="298">
        <v>59</v>
      </c>
      <c r="N38" s="299" t="s">
        <v>480</v>
      </c>
      <c r="O38" s="293"/>
    </row>
    <row r="39" spans="1:16">
      <c r="A39" s="248"/>
      <c r="B39" s="244"/>
      <c r="C39" s="244"/>
      <c r="D39" s="244"/>
      <c r="E39" s="244"/>
      <c r="F39" s="244"/>
      <c r="G39" s="1122" t="s">
        <v>500</v>
      </c>
      <c r="H39" s="1123"/>
      <c r="I39" s="1123"/>
      <c r="J39" s="1124"/>
      <c r="K39" s="300" t="s">
        <v>480</v>
      </c>
      <c r="L39" s="300" t="s">
        <v>480</v>
      </c>
      <c r="M39" s="301">
        <v>-9358</v>
      </c>
      <c r="N39" s="302" t="s">
        <v>480</v>
      </c>
      <c r="O39" s="293"/>
    </row>
    <row r="40" spans="1:16" ht="27" customHeight="1">
      <c r="A40" s="248"/>
      <c r="B40" s="244"/>
      <c r="C40" s="244"/>
      <c r="D40" s="244"/>
      <c r="E40" s="244"/>
      <c r="F40" s="244"/>
      <c r="G40" s="1119" t="s">
        <v>501</v>
      </c>
      <c r="H40" s="1120"/>
      <c r="I40" s="1120"/>
      <c r="J40" s="1121"/>
      <c r="K40" s="300">
        <v>-400377</v>
      </c>
      <c r="L40" s="300">
        <v>-232507</v>
      </c>
      <c r="M40" s="301">
        <v>-120971</v>
      </c>
      <c r="N40" s="302">
        <v>92.2</v>
      </c>
      <c r="O40" s="293"/>
    </row>
    <row r="41" spans="1:16">
      <c r="A41" s="248"/>
      <c r="B41" s="244"/>
      <c r="C41" s="244"/>
      <c r="D41" s="244"/>
      <c r="E41" s="244"/>
      <c r="F41" s="244"/>
      <c r="G41" s="1125" t="s">
        <v>281</v>
      </c>
      <c r="H41" s="1126"/>
      <c r="I41" s="1126"/>
      <c r="J41" s="1127"/>
      <c r="K41" s="294">
        <v>10315</v>
      </c>
      <c r="L41" s="300">
        <v>5990</v>
      </c>
      <c r="M41" s="301">
        <v>44795</v>
      </c>
      <c r="N41" s="302">
        <v>-86.6</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12" t="s">
        <v>470</v>
      </c>
      <c r="J49" s="1114" t="s">
        <v>505</v>
      </c>
      <c r="K49" s="1115"/>
      <c r="L49" s="1115"/>
      <c r="M49" s="1115"/>
      <c r="N49" s="1116"/>
    </row>
    <row r="50" spans="1:14">
      <c r="A50" s="248"/>
      <c r="B50" s="244"/>
      <c r="C50" s="244"/>
      <c r="D50" s="244"/>
      <c r="E50" s="244"/>
      <c r="F50" s="244"/>
      <c r="G50" s="312"/>
      <c r="H50" s="313"/>
      <c r="I50" s="1113"/>
      <c r="J50" s="314" t="s">
        <v>506</v>
      </c>
      <c r="K50" s="315" t="s">
        <v>507</v>
      </c>
      <c r="L50" s="316" t="s">
        <v>508</v>
      </c>
      <c r="M50" s="317" t="s">
        <v>509</v>
      </c>
      <c r="N50" s="318" t="s">
        <v>510</v>
      </c>
    </row>
    <row r="51" spans="1:14">
      <c r="A51" s="248"/>
      <c r="B51" s="244"/>
      <c r="C51" s="244"/>
      <c r="D51" s="244"/>
      <c r="E51" s="244"/>
      <c r="F51" s="244"/>
      <c r="G51" s="310" t="s">
        <v>511</v>
      </c>
      <c r="H51" s="311"/>
      <c r="I51" s="319">
        <v>984644</v>
      </c>
      <c r="J51" s="320">
        <v>557556</v>
      </c>
      <c r="K51" s="321">
        <v>122.7</v>
      </c>
      <c r="L51" s="322">
        <v>291917</v>
      </c>
      <c r="M51" s="323">
        <v>64.900000000000006</v>
      </c>
      <c r="N51" s="324">
        <v>57.8</v>
      </c>
    </row>
    <row r="52" spans="1:14">
      <c r="A52" s="248"/>
      <c r="B52" s="244"/>
      <c r="C52" s="244"/>
      <c r="D52" s="244"/>
      <c r="E52" s="244"/>
      <c r="F52" s="244"/>
      <c r="G52" s="325"/>
      <c r="H52" s="326" t="s">
        <v>512</v>
      </c>
      <c r="I52" s="327">
        <v>448591</v>
      </c>
      <c r="J52" s="328">
        <v>254015</v>
      </c>
      <c r="K52" s="329">
        <v>31.3</v>
      </c>
      <c r="L52" s="330">
        <v>163714</v>
      </c>
      <c r="M52" s="331">
        <v>62.4</v>
      </c>
      <c r="N52" s="332">
        <v>-31.1</v>
      </c>
    </row>
    <row r="53" spans="1:14">
      <c r="A53" s="248"/>
      <c r="B53" s="244"/>
      <c r="C53" s="244"/>
      <c r="D53" s="244"/>
      <c r="E53" s="244"/>
      <c r="F53" s="244"/>
      <c r="G53" s="310" t="s">
        <v>513</v>
      </c>
      <c r="H53" s="311"/>
      <c r="I53" s="319">
        <v>964827</v>
      </c>
      <c r="J53" s="320">
        <v>545408</v>
      </c>
      <c r="K53" s="321">
        <v>-2.2000000000000002</v>
      </c>
      <c r="L53" s="322">
        <v>325581</v>
      </c>
      <c r="M53" s="323">
        <v>11.5</v>
      </c>
      <c r="N53" s="324">
        <v>-13.7</v>
      </c>
    </row>
    <row r="54" spans="1:14">
      <c r="A54" s="248"/>
      <c r="B54" s="244"/>
      <c r="C54" s="244"/>
      <c r="D54" s="244"/>
      <c r="E54" s="244"/>
      <c r="F54" s="244"/>
      <c r="G54" s="325"/>
      <c r="H54" s="326" t="s">
        <v>512</v>
      </c>
      <c r="I54" s="327">
        <v>231548</v>
      </c>
      <c r="J54" s="328">
        <v>130892</v>
      </c>
      <c r="K54" s="329">
        <v>-48.5</v>
      </c>
      <c r="L54" s="330">
        <v>165116</v>
      </c>
      <c r="M54" s="331">
        <v>0.9</v>
      </c>
      <c r="N54" s="332">
        <v>-49.4</v>
      </c>
    </row>
    <row r="55" spans="1:14">
      <c r="A55" s="248"/>
      <c r="B55" s="244"/>
      <c r="C55" s="244"/>
      <c r="D55" s="244"/>
      <c r="E55" s="244"/>
      <c r="F55" s="244"/>
      <c r="G55" s="310" t="s">
        <v>514</v>
      </c>
      <c r="H55" s="311"/>
      <c r="I55" s="319">
        <v>424050</v>
      </c>
      <c r="J55" s="320">
        <v>244128</v>
      </c>
      <c r="K55" s="321">
        <v>-55.2</v>
      </c>
      <c r="L55" s="322">
        <v>203567</v>
      </c>
      <c r="M55" s="323">
        <v>-37.5</v>
      </c>
      <c r="N55" s="324">
        <v>-17.7</v>
      </c>
    </row>
    <row r="56" spans="1:14">
      <c r="A56" s="248"/>
      <c r="B56" s="244"/>
      <c r="C56" s="244"/>
      <c r="D56" s="244"/>
      <c r="E56" s="244"/>
      <c r="F56" s="244"/>
      <c r="G56" s="325"/>
      <c r="H56" s="326" t="s">
        <v>512</v>
      </c>
      <c r="I56" s="327">
        <v>165455</v>
      </c>
      <c r="J56" s="328">
        <v>95253</v>
      </c>
      <c r="K56" s="329">
        <v>-27.2</v>
      </c>
      <c r="L56" s="330">
        <v>121137</v>
      </c>
      <c r="M56" s="331">
        <v>-26.6</v>
      </c>
      <c r="N56" s="332">
        <v>-0.6</v>
      </c>
    </row>
    <row r="57" spans="1:14">
      <c r="A57" s="248"/>
      <c r="B57" s="244"/>
      <c r="C57" s="244"/>
      <c r="D57" s="244"/>
      <c r="E57" s="244"/>
      <c r="F57" s="244"/>
      <c r="G57" s="310" t="s">
        <v>515</v>
      </c>
      <c r="H57" s="311"/>
      <c r="I57" s="319">
        <v>718811</v>
      </c>
      <c r="J57" s="320">
        <v>420357</v>
      </c>
      <c r="K57" s="321">
        <v>72.2</v>
      </c>
      <c r="L57" s="322">
        <v>185018</v>
      </c>
      <c r="M57" s="323">
        <v>-9.1</v>
      </c>
      <c r="N57" s="324">
        <v>81.3</v>
      </c>
    </row>
    <row r="58" spans="1:14">
      <c r="A58" s="248"/>
      <c r="B58" s="244"/>
      <c r="C58" s="244"/>
      <c r="D58" s="244"/>
      <c r="E58" s="244"/>
      <c r="F58" s="244"/>
      <c r="G58" s="325"/>
      <c r="H58" s="326" t="s">
        <v>512</v>
      </c>
      <c r="I58" s="327">
        <v>162211</v>
      </c>
      <c r="J58" s="328">
        <v>94860</v>
      </c>
      <c r="K58" s="329">
        <v>-0.4</v>
      </c>
      <c r="L58" s="330">
        <v>95064</v>
      </c>
      <c r="M58" s="331">
        <v>-21.5</v>
      </c>
      <c r="N58" s="332">
        <v>21.1</v>
      </c>
    </row>
    <row r="59" spans="1:14">
      <c r="A59" s="248"/>
      <c r="B59" s="244"/>
      <c r="C59" s="244"/>
      <c r="D59" s="244"/>
      <c r="E59" s="244"/>
      <c r="F59" s="244"/>
      <c r="G59" s="310" t="s">
        <v>516</v>
      </c>
      <c r="H59" s="311"/>
      <c r="I59" s="319">
        <v>567617</v>
      </c>
      <c r="J59" s="320">
        <v>329627</v>
      </c>
      <c r="K59" s="321">
        <v>-21.6</v>
      </c>
      <c r="L59" s="322">
        <v>238802</v>
      </c>
      <c r="M59" s="323">
        <v>29.1</v>
      </c>
      <c r="N59" s="324">
        <v>-50.7</v>
      </c>
    </row>
    <row r="60" spans="1:14">
      <c r="A60" s="248"/>
      <c r="B60" s="244"/>
      <c r="C60" s="244"/>
      <c r="D60" s="244"/>
      <c r="E60" s="244"/>
      <c r="F60" s="244"/>
      <c r="G60" s="325"/>
      <c r="H60" s="326" t="s">
        <v>512</v>
      </c>
      <c r="I60" s="333">
        <v>192291</v>
      </c>
      <c r="J60" s="328">
        <v>111667</v>
      </c>
      <c r="K60" s="329">
        <v>17.7</v>
      </c>
      <c r="L60" s="330">
        <v>128562</v>
      </c>
      <c r="M60" s="331">
        <v>35.200000000000003</v>
      </c>
      <c r="N60" s="332">
        <v>-17.5</v>
      </c>
    </row>
    <row r="61" spans="1:14">
      <c r="A61" s="248"/>
      <c r="B61" s="244"/>
      <c r="C61" s="244"/>
      <c r="D61" s="244"/>
      <c r="E61" s="244"/>
      <c r="F61" s="244"/>
      <c r="G61" s="310" t="s">
        <v>517</v>
      </c>
      <c r="H61" s="334"/>
      <c r="I61" s="335">
        <v>731990</v>
      </c>
      <c r="J61" s="336">
        <v>419415</v>
      </c>
      <c r="K61" s="337">
        <v>23.2</v>
      </c>
      <c r="L61" s="338">
        <v>248977</v>
      </c>
      <c r="M61" s="339">
        <v>11.8</v>
      </c>
      <c r="N61" s="324">
        <v>11.4</v>
      </c>
    </row>
    <row r="62" spans="1:14">
      <c r="A62" s="248"/>
      <c r="B62" s="244"/>
      <c r="C62" s="244"/>
      <c r="D62" s="244"/>
      <c r="E62" s="244"/>
      <c r="F62" s="244"/>
      <c r="G62" s="325"/>
      <c r="H62" s="326" t="s">
        <v>512</v>
      </c>
      <c r="I62" s="327">
        <v>240019</v>
      </c>
      <c r="J62" s="328">
        <v>137337</v>
      </c>
      <c r="K62" s="329">
        <v>-5.4</v>
      </c>
      <c r="L62" s="330">
        <v>134719</v>
      </c>
      <c r="M62" s="331">
        <v>10.1</v>
      </c>
      <c r="N62" s="332">
        <v>-15.5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7" t="s">
        <v>3</v>
      </c>
      <c r="D47" s="1137"/>
      <c r="E47" s="1138"/>
      <c r="F47" s="11">
        <v>64.83</v>
      </c>
      <c r="G47" s="12">
        <v>63.71</v>
      </c>
      <c r="H47" s="12">
        <v>72.13</v>
      </c>
      <c r="I47" s="12">
        <v>94.2</v>
      </c>
      <c r="J47" s="13">
        <v>125.06</v>
      </c>
    </row>
    <row r="48" spans="2:10" ht="57.75" customHeight="1">
      <c r="B48" s="14"/>
      <c r="C48" s="1139" t="s">
        <v>4</v>
      </c>
      <c r="D48" s="1139"/>
      <c r="E48" s="1140"/>
      <c r="F48" s="15">
        <v>2.35</v>
      </c>
      <c r="G48" s="16">
        <v>1.29</v>
      </c>
      <c r="H48" s="16">
        <v>2.88</v>
      </c>
      <c r="I48" s="16">
        <v>3.45</v>
      </c>
      <c r="J48" s="17">
        <v>3.3</v>
      </c>
    </row>
    <row r="49" spans="2:10" ht="57.75" customHeight="1" thickBot="1">
      <c r="B49" s="18"/>
      <c r="C49" s="1141" t="s">
        <v>5</v>
      </c>
      <c r="D49" s="1141"/>
      <c r="E49" s="1142"/>
      <c r="F49" s="19">
        <v>24.62</v>
      </c>
      <c r="G49" s="20">
        <v>4.68</v>
      </c>
      <c r="H49" s="20">
        <v>8.5500000000000007</v>
      </c>
      <c r="I49" s="20">
        <v>34.06</v>
      </c>
      <c r="J49" s="21">
        <v>28.71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49" t="s">
        <v>524</v>
      </c>
      <c r="D34" s="1149"/>
      <c r="E34" s="1150"/>
      <c r="F34" s="32">
        <v>2.35</v>
      </c>
      <c r="G34" s="33">
        <v>1.29</v>
      </c>
      <c r="H34" s="33">
        <v>2.88</v>
      </c>
      <c r="I34" s="33">
        <v>3.45</v>
      </c>
      <c r="J34" s="34">
        <v>3.3</v>
      </c>
      <c r="K34" s="22"/>
      <c r="L34" s="22"/>
      <c r="M34" s="22"/>
      <c r="N34" s="22"/>
      <c r="O34" s="22"/>
      <c r="P34" s="22"/>
    </row>
    <row r="35" spans="1:16" ht="39" customHeight="1">
      <c r="A35" s="22"/>
      <c r="B35" s="35"/>
      <c r="C35" s="1143" t="s">
        <v>525</v>
      </c>
      <c r="D35" s="1144"/>
      <c r="E35" s="1145"/>
      <c r="F35" s="36">
        <v>0.72</v>
      </c>
      <c r="G35" s="37">
        <v>0.57999999999999996</v>
      </c>
      <c r="H35" s="37">
        <v>0.62</v>
      </c>
      <c r="I35" s="37">
        <v>0.64</v>
      </c>
      <c r="J35" s="38">
        <v>0.7</v>
      </c>
      <c r="K35" s="22"/>
      <c r="L35" s="22"/>
      <c r="M35" s="22"/>
      <c r="N35" s="22"/>
      <c r="O35" s="22"/>
      <c r="P35" s="22"/>
    </row>
    <row r="36" spans="1:16" ht="39" customHeight="1">
      <c r="A36" s="22"/>
      <c r="B36" s="35"/>
      <c r="C36" s="1143" t="s">
        <v>526</v>
      </c>
      <c r="D36" s="1144"/>
      <c r="E36" s="1145"/>
      <c r="F36" s="36">
        <v>0.16</v>
      </c>
      <c r="G36" s="37">
        <v>0.28000000000000003</v>
      </c>
      <c r="H36" s="37">
        <v>0.31</v>
      </c>
      <c r="I36" s="37">
        <v>0.4</v>
      </c>
      <c r="J36" s="38">
        <v>0.43</v>
      </c>
      <c r="K36" s="22"/>
      <c r="L36" s="22"/>
      <c r="M36" s="22"/>
      <c r="N36" s="22"/>
      <c r="O36" s="22"/>
      <c r="P36" s="22"/>
    </row>
    <row r="37" spans="1:16" ht="39" customHeight="1">
      <c r="A37" s="22"/>
      <c r="B37" s="35"/>
      <c r="C37" s="1143" t="s">
        <v>527</v>
      </c>
      <c r="D37" s="1144"/>
      <c r="E37" s="1145"/>
      <c r="F37" s="36">
        <v>1.04</v>
      </c>
      <c r="G37" s="37">
        <v>0.94</v>
      </c>
      <c r="H37" s="37">
        <v>1.77</v>
      </c>
      <c r="I37" s="37">
        <v>0.49</v>
      </c>
      <c r="J37" s="38">
        <v>0.37</v>
      </c>
      <c r="K37" s="22"/>
      <c r="L37" s="22"/>
      <c r="M37" s="22"/>
      <c r="N37" s="22"/>
      <c r="O37" s="22"/>
      <c r="P37" s="22"/>
    </row>
    <row r="38" spans="1:16" ht="39" customHeight="1">
      <c r="A38" s="22"/>
      <c r="B38" s="35"/>
      <c r="C38" s="1143" t="s">
        <v>528</v>
      </c>
      <c r="D38" s="1144"/>
      <c r="E38" s="1145"/>
      <c r="F38" s="36">
        <v>0.03</v>
      </c>
      <c r="G38" s="37">
        <v>0.02</v>
      </c>
      <c r="H38" s="37">
        <v>0.04</v>
      </c>
      <c r="I38" s="37">
        <v>0.12</v>
      </c>
      <c r="J38" s="38">
        <v>0.12</v>
      </c>
      <c r="K38" s="22"/>
      <c r="L38" s="22"/>
      <c r="M38" s="22"/>
      <c r="N38" s="22"/>
      <c r="O38" s="22"/>
      <c r="P38" s="22"/>
    </row>
    <row r="39" spans="1:16" ht="39" customHeight="1">
      <c r="A39" s="22"/>
      <c r="B39" s="35"/>
      <c r="C39" s="1143" t="s">
        <v>529</v>
      </c>
      <c r="D39" s="1144"/>
      <c r="E39" s="1145"/>
      <c r="F39" s="36">
        <v>0.06</v>
      </c>
      <c r="G39" s="37">
        <v>0.02</v>
      </c>
      <c r="H39" s="37">
        <v>0</v>
      </c>
      <c r="I39" s="37">
        <v>0.32</v>
      </c>
      <c r="J39" s="38">
        <v>0.05</v>
      </c>
      <c r="K39" s="22"/>
      <c r="L39" s="22"/>
      <c r="M39" s="22"/>
      <c r="N39" s="22"/>
      <c r="O39" s="22"/>
      <c r="P39" s="22"/>
    </row>
    <row r="40" spans="1:16" ht="39" customHeight="1">
      <c r="A40" s="22"/>
      <c r="B40" s="35"/>
      <c r="C40" s="1143" t="s">
        <v>530</v>
      </c>
      <c r="D40" s="1144"/>
      <c r="E40" s="1145"/>
      <c r="F40" s="36">
        <v>7.0000000000000007E-2</v>
      </c>
      <c r="G40" s="37">
        <v>0.09</v>
      </c>
      <c r="H40" s="37">
        <v>0</v>
      </c>
      <c r="I40" s="37">
        <v>0.09</v>
      </c>
      <c r="J40" s="38">
        <v>0.05</v>
      </c>
      <c r="K40" s="22"/>
      <c r="L40" s="22"/>
      <c r="M40" s="22"/>
      <c r="N40" s="22"/>
      <c r="O40" s="22"/>
      <c r="P40" s="22"/>
    </row>
    <row r="41" spans="1:16" ht="39" customHeight="1">
      <c r="A41" s="22"/>
      <c r="B41" s="35"/>
      <c r="C41" s="1143" t="s">
        <v>531</v>
      </c>
      <c r="D41" s="1144"/>
      <c r="E41" s="1145"/>
      <c r="F41" s="36">
        <v>0.06</v>
      </c>
      <c r="G41" s="37">
        <v>0.1</v>
      </c>
      <c r="H41" s="37">
        <v>0.04</v>
      </c>
      <c r="I41" s="37">
        <v>0.05</v>
      </c>
      <c r="J41" s="38">
        <v>0.05</v>
      </c>
      <c r="K41" s="22"/>
      <c r="L41" s="22"/>
      <c r="M41" s="22"/>
      <c r="N41" s="22"/>
      <c r="O41" s="22"/>
      <c r="P41" s="22"/>
    </row>
    <row r="42" spans="1:16" ht="39" customHeight="1">
      <c r="A42" s="22"/>
      <c r="B42" s="39"/>
      <c r="C42" s="1143" t="s">
        <v>532</v>
      </c>
      <c r="D42" s="1144"/>
      <c r="E42" s="1145"/>
      <c r="F42" s="36" t="s">
        <v>480</v>
      </c>
      <c r="G42" s="37" t="s">
        <v>480</v>
      </c>
      <c r="H42" s="37" t="s">
        <v>480</v>
      </c>
      <c r="I42" s="37" t="s">
        <v>480</v>
      </c>
      <c r="J42" s="38" t="s">
        <v>480</v>
      </c>
      <c r="K42" s="22"/>
      <c r="L42" s="22"/>
      <c r="M42" s="22"/>
      <c r="N42" s="22"/>
      <c r="O42" s="22"/>
      <c r="P42" s="22"/>
    </row>
    <row r="43" spans="1:16" ht="39" customHeight="1" thickBot="1">
      <c r="A43" s="22"/>
      <c r="B43" s="40"/>
      <c r="C43" s="1146" t="s">
        <v>533</v>
      </c>
      <c r="D43" s="1147"/>
      <c r="E43" s="1148"/>
      <c r="F43" s="41">
        <v>0.73</v>
      </c>
      <c r="G43" s="42">
        <v>0.28999999999999998</v>
      </c>
      <c r="H43" s="42">
        <v>0.47</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59" t="s">
        <v>11</v>
      </c>
      <c r="C45" s="1160"/>
      <c r="D45" s="58"/>
      <c r="E45" s="1165" t="s">
        <v>12</v>
      </c>
      <c r="F45" s="1165"/>
      <c r="G45" s="1165"/>
      <c r="H45" s="1165"/>
      <c r="I45" s="1165"/>
      <c r="J45" s="1166"/>
      <c r="K45" s="59">
        <v>475</v>
      </c>
      <c r="L45" s="60">
        <v>319</v>
      </c>
      <c r="M45" s="60">
        <v>289</v>
      </c>
      <c r="N45" s="60">
        <v>298</v>
      </c>
      <c r="O45" s="61">
        <v>335</v>
      </c>
      <c r="P45" s="48"/>
      <c r="Q45" s="48"/>
      <c r="R45" s="48"/>
      <c r="S45" s="48"/>
      <c r="T45" s="48"/>
      <c r="U45" s="48"/>
    </row>
    <row r="46" spans="1:21" ht="30.75" customHeight="1">
      <c r="A46" s="48"/>
      <c r="B46" s="1161"/>
      <c r="C46" s="1162"/>
      <c r="D46" s="62"/>
      <c r="E46" s="1153" t="s">
        <v>13</v>
      </c>
      <c r="F46" s="1153"/>
      <c r="G46" s="1153"/>
      <c r="H46" s="1153"/>
      <c r="I46" s="1153"/>
      <c r="J46" s="1154"/>
      <c r="K46" s="63" t="s">
        <v>480</v>
      </c>
      <c r="L46" s="64" t="s">
        <v>480</v>
      </c>
      <c r="M46" s="64" t="s">
        <v>480</v>
      </c>
      <c r="N46" s="64" t="s">
        <v>480</v>
      </c>
      <c r="O46" s="65" t="s">
        <v>480</v>
      </c>
      <c r="P46" s="48"/>
      <c r="Q46" s="48"/>
      <c r="R46" s="48"/>
      <c r="S46" s="48"/>
      <c r="T46" s="48"/>
      <c r="U46" s="48"/>
    </row>
    <row r="47" spans="1:21" ht="30.75" customHeight="1">
      <c r="A47" s="48"/>
      <c r="B47" s="1161"/>
      <c r="C47" s="1162"/>
      <c r="D47" s="62"/>
      <c r="E47" s="1153" t="s">
        <v>14</v>
      </c>
      <c r="F47" s="1153"/>
      <c r="G47" s="1153"/>
      <c r="H47" s="1153"/>
      <c r="I47" s="1153"/>
      <c r="J47" s="1154"/>
      <c r="K47" s="63" t="s">
        <v>480</v>
      </c>
      <c r="L47" s="64" t="s">
        <v>480</v>
      </c>
      <c r="M47" s="64" t="s">
        <v>480</v>
      </c>
      <c r="N47" s="64" t="s">
        <v>480</v>
      </c>
      <c r="O47" s="65" t="s">
        <v>480</v>
      </c>
      <c r="P47" s="48"/>
      <c r="Q47" s="48"/>
      <c r="R47" s="48"/>
      <c r="S47" s="48"/>
      <c r="T47" s="48"/>
      <c r="U47" s="48"/>
    </row>
    <row r="48" spans="1:21" ht="30.75" customHeight="1">
      <c r="A48" s="48"/>
      <c r="B48" s="1161"/>
      <c r="C48" s="1162"/>
      <c r="D48" s="62"/>
      <c r="E48" s="1153" t="s">
        <v>15</v>
      </c>
      <c r="F48" s="1153"/>
      <c r="G48" s="1153"/>
      <c r="H48" s="1153"/>
      <c r="I48" s="1153"/>
      <c r="J48" s="1154"/>
      <c r="K48" s="63">
        <v>168</v>
      </c>
      <c r="L48" s="64">
        <v>150</v>
      </c>
      <c r="M48" s="64">
        <v>137</v>
      </c>
      <c r="N48" s="64">
        <v>99</v>
      </c>
      <c r="O48" s="65">
        <v>74</v>
      </c>
      <c r="P48" s="48"/>
      <c r="Q48" s="48"/>
      <c r="R48" s="48"/>
      <c r="S48" s="48"/>
      <c r="T48" s="48"/>
      <c r="U48" s="48"/>
    </row>
    <row r="49" spans="1:21" ht="30.75" customHeight="1">
      <c r="A49" s="48"/>
      <c r="B49" s="1161"/>
      <c r="C49" s="1162"/>
      <c r="D49" s="62"/>
      <c r="E49" s="1153" t="s">
        <v>16</v>
      </c>
      <c r="F49" s="1153"/>
      <c r="G49" s="1153"/>
      <c r="H49" s="1153"/>
      <c r="I49" s="1153"/>
      <c r="J49" s="1154"/>
      <c r="K49" s="63" t="s">
        <v>480</v>
      </c>
      <c r="L49" s="64" t="s">
        <v>480</v>
      </c>
      <c r="M49" s="64" t="s">
        <v>480</v>
      </c>
      <c r="N49" s="64" t="s">
        <v>480</v>
      </c>
      <c r="O49" s="65" t="s">
        <v>480</v>
      </c>
      <c r="P49" s="48"/>
      <c r="Q49" s="48"/>
      <c r="R49" s="48"/>
      <c r="S49" s="48"/>
      <c r="T49" s="48"/>
      <c r="U49" s="48"/>
    </row>
    <row r="50" spans="1:21" ht="30.75" customHeight="1">
      <c r="A50" s="48"/>
      <c r="B50" s="1161"/>
      <c r="C50" s="1162"/>
      <c r="D50" s="62"/>
      <c r="E50" s="1153" t="s">
        <v>17</v>
      </c>
      <c r="F50" s="1153"/>
      <c r="G50" s="1153"/>
      <c r="H50" s="1153"/>
      <c r="I50" s="1153"/>
      <c r="J50" s="1154"/>
      <c r="K50" s="63">
        <v>1</v>
      </c>
      <c r="L50" s="64">
        <v>1</v>
      </c>
      <c r="M50" s="64">
        <v>1</v>
      </c>
      <c r="N50" s="64">
        <v>1</v>
      </c>
      <c r="O50" s="65">
        <v>1</v>
      </c>
      <c r="P50" s="48"/>
      <c r="Q50" s="48"/>
      <c r="R50" s="48"/>
      <c r="S50" s="48"/>
      <c r="T50" s="48"/>
      <c r="U50" s="48"/>
    </row>
    <row r="51" spans="1:21" ht="30.75" customHeight="1">
      <c r="A51" s="48"/>
      <c r="B51" s="1163"/>
      <c r="C51" s="1164"/>
      <c r="D51" s="66"/>
      <c r="E51" s="1153" t="s">
        <v>18</v>
      </c>
      <c r="F51" s="1153"/>
      <c r="G51" s="1153"/>
      <c r="H51" s="1153"/>
      <c r="I51" s="1153"/>
      <c r="J51" s="1154"/>
      <c r="K51" s="63">
        <v>0</v>
      </c>
      <c r="L51" s="64">
        <v>0</v>
      </c>
      <c r="M51" s="64">
        <v>0</v>
      </c>
      <c r="N51" s="64">
        <v>0</v>
      </c>
      <c r="O51" s="65" t="s">
        <v>480</v>
      </c>
      <c r="P51" s="48"/>
      <c r="Q51" s="48"/>
      <c r="R51" s="48"/>
      <c r="S51" s="48"/>
      <c r="T51" s="48"/>
      <c r="U51" s="48"/>
    </row>
    <row r="52" spans="1:21" ht="30.75" customHeight="1">
      <c r="A52" s="48"/>
      <c r="B52" s="1151" t="s">
        <v>19</v>
      </c>
      <c r="C52" s="1152"/>
      <c r="D52" s="66"/>
      <c r="E52" s="1153" t="s">
        <v>20</v>
      </c>
      <c r="F52" s="1153"/>
      <c r="G52" s="1153"/>
      <c r="H52" s="1153"/>
      <c r="I52" s="1153"/>
      <c r="J52" s="1154"/>
      <c r="K52" s="63">
        <v>419</v>
      </c>
      <c r="L52" s="64">
        <v>412</v>
      </c>
      <c r="M52" s="64">
        <v>401</v>
      </c>
      <c r="N52" s="64">
        <v>386</v>
      </c>
      <c r="O52" s="65">
        <v>400</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225</v>
      </c>
      <c r="L53" s="69">
        <v>58</v>
      </c>
      <c r="M53" s="69">
        <v>26</v>
      </c>
      <c r="N53" s="69">
        <v>12</v>
      </c>
      <c r="O53" s="70">
        <v>10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2015-04-27T08:24:45Z</cp:lastPrinted>
  <dcterms:created xsi:type="dcterms:W3CDTF">2015-02-17T06:57:06Z</dcterms:created>
  <dcterms:modified xsi:type="dcterms:W3CDTF">2015-05-12T03:58:33Z</dcterms:modified>
</cp:coreProperties>
</file>