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CO36" i="9"/>
  <c r="BE36" i="9"/>
  <c r="CO35" i="9"/>
  <c r="BE35" i="9"/>
  <c r="C34" i="9"/>
  <c r="C35" i="9" s="1"/>
  <c r="C36" i="9" l="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l="1"/>
  <c r="AM37" i="9" l="1"/>
  <c r="BE34" i="9" s="1"/>
  <c r="BW34" i="9"/>
  <c r="BW35" i="9" l="1"/>
  <c r="BW36" i="9" s="1"/>
  <c r="BW37" i="9" s="1"/>
  <c r="BW38" i="9" s="1"/>
  <c r="BW39" i="9" s="1"/>
  <c r="BW40" i="9" s="1"/>
  <c r="CO34" i="9" s="1"/>
</calcChain>
</file>

<file path=xl/sharedStrings.xml><?xml version="1.0" encoding="utf-8"?>
<sst xmlns="http://schemas.openxmlformats.org/spreadsheetml/2006/main" count="1042" uniqueCount="553">
  <si>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</si>
  <si>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</si>
  <si>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</si>
  <si>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</si>
  <si>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</si>
  <si>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</si>
  <si>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</si>
  <si>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</si>
  <si>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</si>
  <si>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</si>
  <si>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</si>
  <si>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</si>
  <si>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</si>
  <si>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</si>
  <si>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</si>
  <si>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</si>
  <si>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</si>
  <si>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</si>
  <si>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</si>
  <si>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</si>
  <si>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</si>
  <si>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</si>
  <si>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</si>
  <si>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</si>
  <si>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</si>
  <si>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</si>
  <si>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</si>
  <si>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</si>
  <si>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</si>
  <si>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</si>
  <si>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</si>
  <si>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</si>
  <si>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</si>
  <si>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</si>
  <si>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</si>
  <si>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</si>
  <si>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</si>
  <si>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</si>
  <si>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</si>
  <si>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</si>
  <si>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</si>
  <si>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</si>
  <si>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</si>
  <si>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</si>
  <si>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</si>
  <si>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</si>
  <si>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</si>
  <si>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</si>
  <si>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</si>
  <si>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</si>
  <si>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</si>
  <si>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</si>
  <si>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</si>
  <si>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</si>
  <si>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</si>
  <si>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</si>
  <si>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</si>
  <si>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</si>
  <si>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</si>
  <si>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</si>
  <si>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</si>
  <si>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</si>
  <si>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</si>
  <si>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</si>
  <si>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</si>
  <si>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</si>
  <si>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</si>
  <si>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</si>
  <si>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</si>
  <si>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</si>
  <si>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</si>
  <si>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</si>
  <si>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</si>
  <si>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</si>
  <si>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</si>
  <si>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</si>
  <si>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</si>
  <si>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</si>
  <si>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</si>
  <si>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</si>
  <si>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</si>
  <si>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</si>
  <si>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</si>
  <si>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</si>
  <si>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</si>
  <si>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</si>
  <si>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</si>
  <si>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</si>
  <si>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</si>
  <si>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</si>
  <si>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</si>
  <si>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</si>
  <si>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</si>
  <si>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</si>
  <si>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</si>
  <si>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</si>
  <si>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</si>
  <si>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</si>
  <si>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</si>
  <si>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</si>
  <si>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</si>
  <si>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</si>
  <si>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</si>
  <si>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</si>
  <si>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</si>
  <si>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</si>
  <si>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</si>
  <si>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</si>
  <si>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</si>
  <si>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</si>
  <si>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</si>
  <si>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</si>
  <si>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</si>
  <si>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</si>
  <si>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</si>
  <si>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</si>
  <si>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</si>
  <si>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</si>
  <si>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</si>
  <si>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</si>
  <si>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</si>
  <si>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</si>
  <si>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</si>
  <si>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</si>
  <si>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</si>
  <si>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</si>
  <si>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</si>
  <si>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</si>
  <si>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</si>
  <si>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</si>
  <si>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</si>
  <si>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</si>
  <si>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</si>
  <si>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</si>
  <si>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</si>
  <si>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</si>
  <si>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</si>
  <si>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</si>
  <si>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</si>
  <si>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</si>
  <si>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</si>
  <si>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</si>
  <si>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</si>
  <si>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</si>
  <si>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</si>
  <si>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</si>
  <si>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</si>
  <si>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</si>
  <si>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</si>
  <si>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</si>
  <si>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</si>
  <si>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</si>
  <si>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</si>
  <si>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</si>
  <si>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</si>
  <si>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</si>
  <si>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</si>
  <si>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</si>
  <si>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</si>
  <si>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</si>
  <si>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</si>
  <si>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</si>
  <si>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</si>
  <si>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</si>
  <si>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</si>
  <si>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</si>
  <si>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</si>
  <si>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</si>
  <si>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</si>
  <si>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</si>
  <si>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</si>
  <si>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</si>
  <si>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</si>
  <si>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</si>
  <si>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</si>
  <si>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</si>
  <si>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</si>
  <si>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</si>
  <si>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</si>
  <si>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</si>
  <si>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</si>
  <si>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</si>
  <si>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</si>
  <si>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</si>
  <si>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</si>
  <si>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</si>
  <si>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</si>
  <si>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</si>
  <si>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</si>
  <si>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</si>
  <si>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</si>
  <si>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</si>
  <si>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</si>
  <si>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</si>
  <si>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</si>
  <si>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岐阜県海津市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</si>
  <si>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</si>
  <si>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</si>
  <si>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</si>
  <si>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</si>
  <si>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</si>
  <si>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</si>
  <si>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</si>
  <si>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</si>
  <si>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</si>
  <si>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</si>
  <si>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</si>
  <si>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</si>
  <si>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</si>
  <si>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</si>
  <si>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</si>
  <si>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</si>
  <si>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</si>
  <si>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</si>
  <si>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</si>
  <si>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</si>
  <si>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</si>
  <si>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</si>
  <si>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</si>
  <si>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</si>
  <si>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</si>
  <si>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</si>
  <si>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</si>
  <si>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</si>
  <si>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</si>
  <si>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</si>
  <si>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</si>
  <si>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</si>
  <si>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</si>
  <si>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</si>
  <si>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</si>
  <si>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</si>
  <si>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</si>
  <si>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</si>
  <si>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</si>
  <si>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</si>
  <si>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</si>
  <si>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</si>
  <si>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</si>
  <si>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</si>
  <si>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</si>
  <si>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</si>
  <si>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</si>
  <si>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</si>
  <si>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</si>
  <si>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</si>
  <si>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</si>
  <si>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</si>
  <si>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</si>
  <si>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</si>
  <si>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</si>
  <si>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</si>
  <si>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</si>
  <si>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</si>
  <si>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</si>
  <si>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</si>
  <si>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</si>
  <si>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</si>
  <si>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</si>
  <si>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</si>
  <si>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</si>
  <si>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</si>
  <si>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</si>
  <si>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</si>
  <si>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</si>
  <si>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</si>
  <si>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</si>
  <si>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</si>
  <si>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</si>
  <si>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</si>
  <si>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</si>
  <si>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</si>
  <si>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</si>
  <si>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</si>
  <si>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</si>
  <si>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</si>
  <si>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</si>
  <si>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</si>
  <si>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</si>
  <si>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</si>
  <si>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</si>
  <si>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</si>
  <si>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</si>
  <si>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</si>
  <si>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</si>
  <si>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</si>
  <si>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</si>
  <si>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</si>
  <si>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</si>
  <si>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</si>
  <si>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</si>
  <si>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</si>
  <si>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</si>
  <si>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</si>
  <si>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</si>
  <si>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</si>
  <si>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</si>
  <si>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</si>
  <si>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</si>
  <si>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</si>
  <si>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</si>
  <si>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</si>
  <si>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</si>
  <si>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</si>
  <si>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</si>
  <si>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</si>
  <si>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</si>
  <si>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</si>
  <si>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</si>
  <si>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</si>
  <si>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</si>
  <si>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</si>
  <si>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</si>
  <si>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</si>
  <si>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</si>
  <si>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</si>
  <si>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</si>
  <si>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</si>
  <si>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</si>
  <si>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</si>
  <si>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</si>
  <si>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</si>
  <si>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</si>
  <si>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</si>
  <si>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</si>
  <si>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</si>
  <si>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</si>
  <si>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</si>
  <si>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</si>
  <si>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</si>
  <si>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</si>
  <si>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</si>
  <si>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</si>
  <si>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</si>
  <si>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</si>
  <si>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</si>
  <si>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</si>
  <si>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</si>
  <si>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</si>
  <si>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</si>
  <si>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</si>
  <si>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</si>
  <si>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</si>
  <si>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</si>
  <si>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</si>
  <si>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岐阜県海津市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</si>
  <si>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</si>
  <si>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</si>
  <si>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</si>
  <si>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</si>
  <si>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</si>
  <si>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</si>
  <si>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</si>
  <si>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</si>
  <si>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</si>
  <si>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</si>
  <si>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</si>
  <si>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</si>
  <si>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</si>
  <si>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</si>
  <si>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</si>
  <si>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</si>
  <si>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</si>
  <si>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</si>
  <si>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</si>
  <si>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</si>
  <si>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クレール平田運営特別会計</t>
    <phoneticPr fontId="5"/>
  </si>
  <si>
    <t>月見の里南濃運営特別会計</t>
    <phoneticPr fontId="5"/>
  </si>
  <si>
    <t>介護老人保健施設在宅介護支援センター特別会計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</si>
  <si>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</si>
  <si>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</si>
  <si>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</si>
  <si>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</si>
  <si>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</si>
  <si>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</si>
  <si>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</si>
  <si>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</si>
  <si>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</si>
  <si>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</si>
  <si>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</si>
  <si>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</si>
  <si>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</si>
  <si>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</si>
  <si>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</si>
  <si>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介護保険特別会計（介護サービス勘定）</t>
    <phoneticPr fontId="5"/>
  </si>
  <si>
    <t>後期高齢者医療特別会計</t>
    <phoneticPr fontId="5"/>
  </si>
  <si>
    <t>水道事業会計</t>
    <phoneticPr fontId="5"/>
  </si>
  <si>
    <t>法適用企業</t>
    <phoneticPr fontId="5"/>
  </si>
  <si>
    <t>介護老人福祉施設事業特別会計</t>
    <phoneticPr fontId="5"/>
  </si>
  <si>
    <t>介護老人福祉施設事業デイサービスセンター特別会計</t>
    <phoneticPr fontId="5"/>
  </si>
  <si>
    <t>介護老人保健施設事業特別会計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</si>
  <si>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</si>
  <si>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</si>
  <si>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</si>
  <si>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</si>
  <si>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</si>
  <si>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</si>
  <si>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</si>
  <si>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</si>
  <si>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</si>
  <si>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</si>
  <si>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</si>
  <si>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</si>
  <si>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</si>
  <si>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</si>
  <si>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</si>
  <si>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</si>
  <si>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</si>
  <si>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</si>
  <si>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</si>
  <si>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</si>
  <si>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</si>
  <si>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</si>
  <si>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</si>
  <si>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</si>
  <si>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</si>
  <si>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</si>
  <si>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</si>
  <si>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</si>
  <si>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</si>
  <si>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</si>
  <si>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</si>
  <si>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</si>
  <si>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</si>
  <si>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</si>
  <si>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</si>
  <si>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</si>
  <si>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</si>
  <si>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</si>
  <si>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</si>
  <si>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</si>
  <si>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</si>
  <si>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</si>
  <si>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</si>
  <si>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</si>
  <si>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</si>
  <si>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</si>
  <si>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</si>
  <si>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</si>
  <si>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</si>
  <si>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</si>
  <si>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</si>
  <si>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</si>
  <si>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</si>
  <si>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</si>
  <si>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</si>
  <si>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</si>
  <si>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</si>
  <si>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</si>
  <si>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</si>
  <si>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</si>
  <si>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</si>
  <si>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</si>
  <si>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</si>
  <si>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</si>
  <si>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</si>
  <si>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</si>
  <si>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</si>
  <si>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</si>
  <si>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</si>
  <si>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</si>
  <si>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</si>
  <si>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</si>
  <si>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</si>
  <si>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</si>
  <si>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</si>
  <si>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</si>
  <si>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</si>
  <si>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</si>
  <si>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</si>
  <si>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</si>
  <si>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</si>
  <si>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</si>
  <si>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</si>
  <si>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</si>
  <si>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</si>
  <si>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</si>
  <si>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</si>
  <si>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</si>
  <si>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</si>
  <si>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</si>
  <si>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</si>
  <si>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</si>
  <si>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</si>
  <si>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</si>
  <si>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</si>
  <si>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</si>
  <si>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</si>
  <si>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</si>
  <si>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</si>
  <si>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</si>
  <si>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</si>
  <si>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</si>
  <si>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</si>
  <si>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</si>
  <si>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</si>
  <si>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</si>
  <si>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</si>
  <si>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</si>
  <si>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</si>
  <si>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</si>
  <si>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</si>
  <si>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</si>
  <si>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</si>
  <si>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</si>
  <si>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</si>
  <si>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</si>
  <si>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</si>
  <si>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</si>
  <si>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</si>
  <si>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</si>
  <si>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</si>
  <si>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</si>
  <si>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</si>
  <si>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</si>
  <si>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</si>
  <si>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</si>
  <si>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</si>
  <si>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</si>
  <si>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</si>
  <si>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</si>
  <si>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</si>
  <si>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</si>
  <si>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</si>
  <si>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</si>
  <si>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</si>
  <si>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1.33</t>
  </si>
  <si>
    <t>一般会計</t>
  </si>
  <si>
    <t>水道事業会計</t>
  </si>
  <si>
    <t>介護老人保健施設事業特別会計</t>
  </si>
  <si>
    <t>介護老人福祉施設事業特別会計</t>
  </si>
  <si>
    <t>介護保険特別会計（保険事業勘定）</t>
  </si>
  <si>
    <t>介護老人福祉施設事業デイサービスセンター特別会計</t>
  </si>
  <si>
    <t>介護老人保健施設在宅介護支援センター特別会計</t>
  </si>
  <si>
    <t>後期高齢者医療特別会計</t>
  </si>
  <si>
    <t>その他会計（赤字）</t>
  </si>
  <si>
    <t>その他会計（黒字）</t>
  </si>
  <si>
    <t>基金から377百万円繰入</t>
    <rPh sb="0" eb="2">
      <t>キキン</t>
    </rPh>
    <rPh sb="7" eb="10">
      <t>ヒャクマンエン</t>
    </rPh>
    <rPh sb="10" eb="12">
      <t>クリイレ</t>
    </rPh>
    <phoneticPr fontId="2"/>
  </si>
  <si>
    <t>海津市観光情報センター</t>
    <rPh sb="0" eb="3">
      <t>カイヅシ</t>
    </rPh>
    <rPh sb="3" eb="5">
      <t>カンコウ</t>
    </rPh>
    <rPh sb="5" eb="7">
      <t>ジョウホウ</t>
    </rPh>
    <phoneticPr fontId="2"/>
  </si>
  <si>
    <t>西南濃粗大廃棄物処理組合</t>
    <rPh sb="0" eb="2">
      <t>セイナン</t>
    </rPh>
    <rPh sb="2" eb="3">
      <t>ノウ</t>
    </rPh>
    <rPh sb="3" eb="5">
      <t>ソダイ</t>
    </rPh>
    <rPh sb="5" eb="8">
      <t>ハイキブツ</t>
    </rPh>
    <rPh sb="8" eb="10">
      <t>ショリ</t>
    </rPh>
    <rPh sb="10" eb="12">
      <t>クミアイ</t>
    </rPh>
    <phoneticPr fontId="2"/>
  </si>
  <si>
    <t>南濃衛生施設利用事務組合</t>
    <rPh sb="0" eb="2">
      <t>ナンノウ</t>
    </rPh>
    <rPh sb="2" eb="4">
      <t>エイセイ</t>
    </rPh>
    <rPh sb="4" eb="6">
      <t>シセツ</t>
    </rPh>
    <rPh sb="6" eb="8">
      <t>リヨウ</t>
    </rPh>
    <rPh sb="8" eb="10">
      <t>ジム</t>
    </rPh>
    <rPh sb="10" eb="12">
      <t>クミアイ</t>
    </rPh>
    <phoneticPr fontId="2"/>
  </si>
  <si>
    <t>後期高齢者医療連合会（一般会計分）</t>
    <rPh sb="0" eb="2">
      <t>コウキ</t>
    </rPh>
    <rPh sb="2" eb="5">
      <t>コウレイシャ</t>
    </rPh>
    <rPh sb="5" eb="7">
      <t>イリョウ</t>
    </rPh>
    <rPh sb="7" eb="10">
      <t>レンゴウカイ</t>
    </rPh>
    <rPh sb="11" eb="13">
      <t>イッパン</t>
    </rPh>
    <rPh sb="13" eb="15">
      <t>カイケイ</t>
    </rPh>
    <rPh sb="15" eb="16">
      <t>ブン</t>
    </rPh>
    <phoneticPr fontId="2"/>
  </si>
  <si>
    <t>後期高齢者医療連合会（特別会計分）</t>
    <rPh sb="0" eb="2">
      <t>コウキ</t>
    </rPh>
    <rPh sb="2" eb="5">
      <t>コウレイシャ</t>
    </rPh>
    <rPh sb="5" eb="7">
      <t>イリョウ</t>
    </rPh>
    <rPh sb="7" eb="10">
      <t>レンゴウカイ</t>
    </rPh>
    <rPh sb="11" eb="13">
      <t>トクベツ</t>
    </rPh>
    <rPh sb="13" eb="15">
      <t>カイケイ</t>
    </rPh>
    <rPh sb="15" eb="16">
      <t>ブン</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</si>
  <si>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</si>
  <si>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</si>
  <si>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9">
      <t>タイ</t>
    </rPh>
    <rPh sb="9" eb="10">
      <t>ショク</t>
    </rPh>
    <rPh sb="10" eb="12">
      <t>テアテ</t>
    </rPh>
    <rPh sb="12" eb="14">
      <t>クミアイ</t>
    </rPh>
    <phoneticPr fontId="2"/>
  </si>
  <si>
    <t>-</t>
    <phoneticPr fontId="2"/>
  </si>
  <si>
    <t>-</t>
    <phoneticPr fontId="2"/>
  </si>
  <si>
    <t>基金から50百万円繰入</t>
    <rPh sb="0" eb="2">
      <t>キキン</t>
    </rPh>
    <rPh sb="6" eb="9">
      <t>ヒャクマンエン</t>
    </rPh>
    <rPh sb="9" eb="11">
      <t>クリイレ</t>
    </rPh>
    <phoneticPr fontId="2"/>
  </si>
  <si>
    <t>基金から32百万円繰入</t>
    <rPh sb="0" eb="2">
      <t>キキン</t>
    </rPh>
    <rPh sb="6" eb="9">
      <t>ヒャクマンエン</t>
    </rPh>
    <rPh sb="9" eb="11">
      <t>クリイレ</t>
    </rPh>
    <phoneticPr fontId="2"/>
  </si>
  <si>
    <t>基金から1,320百万円繰入</t>
    <rPh sb="0" eb="2">
      <t>キキン</t>
    </rPh>
    <rPh sb="9" eb="12">
      <t>ヒャクマンエン</t>
    </rPh>
    <rPh sb="12" eb="14">
      <t>クリイレ</t>
    </rPh>
    <phoneticPr fontId="2"/>
  </si>
  <si>
    <t>基金から4.4百万円繰入</t>
    <rPh sb="0" eb="2">
      <t>キキン</t>
    </rPh>
    <rPh sb="7" eb="10">
      <t>ヒャクマンエン</t>
    </rPh>
    <rPh sb="10" eb="12">
      <t>クリイレ</t>
    </rPh>
    <phoneticPr fontId="2"/>
  </si>
  <si>
    <t>基金から2,200万円繰入</t>
    <rPh sb="0" eb="2">
      <t>キキン</t>
    </rPh>
    <rPh sb="9" eb="11">
      <t>マンエン</t>
    </rPh>
    <rPh sb="11" eb="12">
      <t>ク</t>
    </rPh>
    <rPh sb="12" eb="13">
      <t>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</si>
</sst>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30738</c:v>
                </c:pt>
                <c:pt idx="1">
                  <c:v>29959</c:v>
                </c:pt>
                <c:pt idx="2">
                  <c:v>46183</c:v>
                </c:pt>
                <c:pt idx="3">
                  <c:v>53324</c:v>
                </c:pt>
                <c:pt idx="4">
                  <c:v>87976</c:v>
                </c:pt>
              </c:numCache>
            </c:numRef>
          </c:val>
          <c:smooth val="0"/>
        </c:ser>
        <c:dLbls>
          <c:showLegendKey val="0"/>
          <c:showVal val="0"/>
          <c:showCatName val="0"/>
          <c:showSerName val="0"/>
          <c:showPercent val="0"/>
          <c:showBubbleSize val="0"/>
        </c:dLbls>
        <c:marker val="1"/>
        <c:smooth val="0"/>
        <c:axId val="107714432"/>
        <c:axId val="109228032"/>
      </c:lineChart>
      <c:catAx>
        <c:axId val="107714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28032"/>
        <c:crosses val="autoZero"/>
        <c:auto val="1"/>
        <c:lblAlgn val="ctr"/>
        <c:lblOffset val="100"/>
        <c:tickLblSkip val="1"/>
        <c:tickMarkSkip val="1"/>
        <c:noMultiLvlLbl val="0"/>
      </c:catAx>
      <c:valAx>
        <c:axId val="1092280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14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10.95</c:v>
                </c:pt>
                <c:pt idx="1">
                  <c:v>14.07</c:v>
                </c:pt>
                <c:pt idx="2">
                  <c:v>16.489999999999998</c:v>
                </c:pt>
                <c:pt idx="3">
                  <c:v>15.21</c:v>
                </c:pt>
                <c:pt idx="4">
                  <c:v>11.76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17.96</c:v>
                </c:pt>
                <c:pt idx="1">
                  <c:v>17.190000000000001</c:v>
                </c:pt>
                <c:pt idx="2">
                  <c:v>17.559999999999999</c:v>
                </c:pt>
                <c:pt idx="3">
                  <c:v>18.71</c:v>
                </c:pt>
                <c:pt idx="4">
                  <c:v>18.510000000000002</c:v>
                </c:pt>
              </c:numCache>
            </c:numRef>
          </c:val>
        </c:ser>
        <c:dLbls>
          <c:showLegendKey val="0"/>
          <c:showVal val="0"/>
          <c:showCatName val="0"/>
          <c:showSerName val="0"/>
          <c:showPercent val="0"/>
          <c:showBubbleSize val="0"/>
        </c:dLbls>
        <c:gapWidth val="250"/>
        <c:overlap val="100"/>
        <c:axId val="109308928"/>
        <c:axId val="10931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1.71</c:v>
                </c:pt>
                <c:pt idx="1">
                  <c:v>3.63</c:v>
                </c:pt>
                <c:pt idx="2">
                  <c:v>2.14</c:v>
                </c:pt>
                <c:pt idx="3">
                  <c:v>2.8</c:v>
                </c:pt>
                <c:pt idx="4">
                  <c:v>-1.33</c:v>
                </c:pt>
              </c:numCache>
            </c:numRef>
          </c:val>
          <c:smooth val="0"/>
        </c:ser>
        <c:dLbls>
          <c:showLegendKey val="0"/>
          <c:showVal val="0"/>
          <c:showCatName val="0"/>
          <c:showSerName val="0"/>
          <c:showPercent val="0"/>
          <c:showBubbleSize val="0"/>
        </c:dLbls>
        <c:marker val="1"/>
        <c:smooth val="0"/>
        <c:axId val="109308928"/>
        <c:axId val="109315200"/>
      </c:lineChart>
      <c:catAx>
        <c:axId val="10930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315200"/>
        <c:crosses val="autoZero"/>
        <c:auto val="1"/>
        <c:lblAlgn val="ctr"/>
        <c:lblOffset val="100"/>
        <c:tickLblSkip val="1"/>
        <c:tickMarkSkip val="1"/>
        <c:noMultiLvlLbl val="0"/>
      </c:catAx>
      <c:valAx>
        <c:axId val="10931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0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0.96</c:v>
                </c:pt>
                <c:pt idx="2">
                  <c:v>#N/A</c:v>
                </c:pt>
                <c:pt idx="3">
                  <c:v>1.25</c:v>
                </c:pt>
                <c:pt idx="4">
                  <c:v>#N/A</c:v>
                </c:pt>
                <c:pt idx="5">
                  <c:v>0.23</c:v>
                </c:pt>
                <c:pt idx="6">
                  <c:v>#N/A</c:v>
                </c:pt>
                <c:pt idx="7">
                  <c:v>0.16</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0.23</c:v>
                </c:pt>
                <c:pt idx="2">
                  <c:v>#N/A</c:v>
                </c:pt>
                <c:pt idx="3">
                  <c:v>0.17</c:v>
                </c:pt>
                <c:pt idx="4">
                  <c:v>#N/A</c:v>
                </c:pt>
                <c:pt idx="5">
                  <c:v>0.15</c:v>
                </c:pt>
                <c:pt idx="6">
                  <c:v>#N/A</c:v>
                </c:pt>
                <c:pt idx="7">
                  <c:v>0.17</c:v>
                </c:pt>
                <c:pt idx="8">
                  <c:v>#N/A</c:v>
                </c:pt>
                <c:pt idx="9">
                  <c:v>0.14000000000000001</c:v>
                </c:pt>
              </c:numCache>
            </c:numRef>
          </c:val>
        </c:ser>
        <c:ser>
          <c:idx val="3"/>
          <c:order val="3"/>
          <c:tx>
            <c:strRef>
              <c:f>データシート!$A$30</c:f>
              <c:strCache>
                <c:ptCount val="1"/>
                <c:pt idx="0">
                  <c:v>介護老人保健施設在宅介護支援センター特別会計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0.12</c:v>
                </c:pt>
                <c:pt idx="2">
                  <c:v>#N/A</c:v>
                </c:pt>
                <c:pt idx="3">
                  <c:v>0.16</c:v>
                </c:pt>
                <c:pt idx="4">
                  <c:v>#N/A</c:v>
                </c:pt>
                <c:pt idx="5">
                  <c:v>0.17</c:v>
                </c:pt>
                <c:pt idx="6">
                  <c:v>#N/A</c:v>
                </c:pt>
                <c:pt idx="7">
                  <c:v>0.16</c:v>
                </c:pt>
                <c:pt idx="8">
                  <c:v>#N/A</c:v>
                </c:pt>
                <c:pt idx="9">
                  <c:v>0.15</c:v>
                </c:pt>
              </c:numCache>
            </c:numRef>
          </c:val>
        </c:ser>
        <c:ser>
          <c:idx val="4"/>
          <c:order val="4"/>
          <c:tx>
            <c:strRef>
              <c:f>データシート!$A$31</c:f>
              <c:strCache>
                <c:ptCount val="1"/>
                <c:pt idx="0">
                  <c:v>介護老人福祉施設事業デイサービスセンター特別会計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0.48</c:v>
                </c:pt>
                <c:pt idx="2">
                  <c:v>#N/A</c:v>
                </c:pt>
                <c:pt idx="3">
                  <c:v>0.49</c:v>
                </c:pt>
                <c:pt idx="4">
                  <c:v>#N/A</c:v>
                </c:pt>
                <c:pt idx="5">
                  <c:v>0.54</c:v>
                </c:pt>
                <c:pt idx="6">
                  <c:v>#N/A</c:v>
                </c:pt>
                <c:pt idx="7">
                  <c:v>0.53</c:v>
                </c:pt>
                <c:pt idx="8">
                  <c:v>#N/A</c:v>
                </c:pt>
                <c:pt idx="9">
                  <c:v>0.54</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#N/A</c:v>
                </c:pt>
                <c:pt idx="3">
                  <c:v>0.8</c:v>
                </c:pt>
                <c:pt idx="4">
                  <c:v>#N/A</c:v>
                </c:pt>
                <c:pt idx="5">
                  <c:v>0.83</c:v>
                </c:pt>
                <c:pt idx="6">
                  <c:v>#N/A</c:v>
                </c:pt>
                <c:pt idx="7">
                  <c:v>0.68</c:v>
                </c:pt>
                <c:pt idx="8">
                  <c:v>#N/A</c:v>
                </c:pt>
                <c:pt idx="9">
                  <c:v>1.03</c:v>
                </c:pt>
              </c:numCache>
            </c:numRef>
          </c:val>
        </c:ser>
        <c:ser>
          <c:idx val="6"/>
          <c:order val="6"/>
          <c:tx>
            <c:strRef>
              <c:f>データシート!$A$33</c:f>
              <c:strCache>
                <c:ptCount val="1"/>
                <c:pt idx="0">
                  <c:v>介護老人福祉施設事業特別会計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0.99</c:v>
                </c:pt>
                <c:pt idx="2">
                  <c:v>#N/A</c:v>
                </c:pt>
                <c:pt idx="3">
                  <c:v>1.07</c:v>
                </c:pt>
                <c:pt idx="4">
                  <c:v>#N/A</c:v>
                </c:pt>
                <c:pt idx="5">
                  <c:v>1.31</c:v>
                </c:pt>
                <c:pt idx="6">
                  <c:v>#N/A</c:v>
                </c:pt>
                <c:pt idx="7">
                  <c:v>1.43</c:v>
                </c:pt>
                <c:pt idx="8">
                  <c:v>#N/A</c:v>
                </c:pt>
                <c:pt idx="9">
                  <c:v>1.47</c:v>
                </c:pt>
              </c:numCache>
            </c:numRef>
          </c:val>
        </c:ser>
        <c:ser>
          <c:idx val="7"/>
          <c:order val="7"/>
          <c:tx>
            <c:strRef>
              <c:f>データシート!$A$34</c:f>
              <c:strCache>
                <c:ptCount val="1"/>
                <c:pt idx="0">
                  <c:v>介護老人保健施設事業特別会計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5.36</c:v>
                </c:pt>
                <c:pt idx="2">
                  <c:v>#N/A</c:v>
                </c:pt>
                <c:pt idx="3">
                  <c:v>5.21</c:v>
                </c:pt>
                <c:pt idx="4">
                  <c:v>#N/A</c:v>
                </c:pt>
                <c:pt idx="5">
                  <c:v>5.34</c:v>
                </c:pt>
                <c:pt idx="6">
                  <c:v>#N/A</c:v>
                </c:pt>
                <c:pt idx="7">
                  <c:v>5.35</c:v>
                </c:pt>
                <c:pt idx="8">
                  <c:v>#N/A</c:v>
                </c:pt>
                <c:pt idx="9">
                  <c:v>5.16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9.8699999999999992</c:v>
                </c:pt>
                <c:pt idx="2">
                  <c:v>#N/A</c:v>
                </c:pt>
                <c:pt idx="3">
                  <c:v>9.77</c:v>
                </c:pt>
                <c:pt idx="4">
                  <c:v>#N/A</c:v>
                </c:pt>
                <c:pt idx="5">
                  <c:v>9.98</c:v>
                </c:pt>
                <c:pt idx="6">
                  <c:v>#N/A</c:v>
                </c:pt>
                <c:pt idx="7">
                  <c:v>9.91</c:v>
                </c:pt>
                <c:pt idx="8">
                  <c:v>#N/A</c:v>
                </c:pt>
                <c:pt idx="9">
                  <c:v>9.5299999999999994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10.64</c:v>
                </c:pt>
                <c:pt idx="2">
                  <c:v>#N/A</c:v>
                </c:pt>
                <c:pt idx="3">
                  <c:v>13.68</c:v>
                </c:pt>
                <c:pt idx="4">
                  <c:v>#N/A</c:v>
                </c:pt>
                <c:pt idx="5">
                  <c:v>16.149999999999999</c:v>
                </c:pt>
                <c:pt idx="6">
                  <c:v>#N/A</c:v>
                </c:pt>
                <c:pt idx="7">
                  <c:v>14.97</c:v>
                </c:pt>
                <c:pt idx="8">
                  <c:v>#N/A</c:v>
                </c:pt>
                <c:pt idx="9">
                  <c:v>11.58</c:v>
                </c:pt>
              </c:numCache>
            </c:numRef>
          </c:val>
        </c:ser>
        <c:dLbls>
          <c:showLegendKey val="0"/>
          <c:showVal val="0"/>
          <c:showCatName val="0"/>
          <c:showSerName val="0"/>
          <c:showPercent val="0"/>
          <c:showBubbleSize val="0"/>
        </c:dLbls>
        <c:gapWidth val="150"/>
        <c:overlap val="100"/>
        <c:axId val="109450368"/>
        <c:axId val="109451904"/>
      </c:barChart>
      <c:catAx>
        <c:axId val="10945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51904"/>
        <c:crosses val="autoZero"/>
        <c:auto val="1"/>
        <c:lblAlgn val="ctr"/>
        <c:lblOffset val="100"/>
        <c:tickLblSkip val="1"/>
        <c:tickMarkSkip val="1"/>
        <c:noMultiLvlLbl val="0"/>
      </c:catAx>
      <c:valAx>
        <c:axId val="10945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5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1378</c:v>
                </c:pt>
                <c:pt idx="5">
                  <c:v>1499</c:v>
                </c:pt>
                <c:pt idx="8">
                  <c:v>1585</c:v>
                </c:pt>
                <c:pt idx="11">
                  <c:v>1687</c:v>
                </c:pt>
                <c:pt idx="14">
                  <c:v>1742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2</c:v>
                </c:pt>
                <c:pt idx="6">
                  <c:v>2</c:v>
                </c:pt>
                <c:pt idx="9">
                  <c:v>2</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42</c:v>
                </c:pt>
                <c:pt idx="3">
                  <c:v>66</c:v>
                </c:pt>
                <c:pt idx="6">
                  <c:v>147</c:v>
                </c:pt>
                <c:pt idx="9">
                  <c:v>149</c:v>
                </c:pt>
                <c:pt idx="12">
                  <c:v>161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1246</c:v>
                </c:pt>
                <c:pt idx="3">
                  <c:v>1241</c:v>
                </c:pt>
                <c:pt idx="6">
                  <c:v>1219</c:v>
                </c:pt>
                <c:pt idx="9">
                  <c:v>1223</c:v>
                </c:pt>
                <c:pt idx="12">
                  <c:v>1255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1121</c:v>
                </c:pt>
                <c:pt idx="3">
                  <c:v>1212</c:v>
                </c:pt>
                <c:pt idx="6">
                  <c:v>1316</c:v>
                </c:pt>
                <c:pt idx="9">
                  <c:v>1334</c:v>
                </c:pt>
                <c:pt idx="12">
                  <c:v>1334</c:v>
                </c:pt>
              </c:numCache>
            </c:numRef>
          </c:val>
        </c:ser>
        <c:dLbls>
          <c:showLegendKey val="0"/>
          <c:showVal val="0"/>
          <c:showCatName val="0"/>
          <c:showSerName val="0"/>
          <c:showPercent val="0"/>
          <c:showBubbleSize val="0"/>
        </c:dLbls>
        <c:gapWidth val="100"/>
        <c:overlap val="100"/>
        <c:axId val="110322048"/>
        <c:axId val="11032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1033</c:v>
                </c:pt>
                <c:pt idx="2">
                  <c:v>#N/A</c:v>
                </c:pt>
                <c:pt idx="3">
                  <c:v>#N/A</c:v>
                </c:pt>
                <c:pt idx="4">
                  <c:v>1022</c:v>
                </c:pt>
                <c:pt idx="5">
                  <c:v>#N/A</c:v>
                </c:pt>
                <c:pt idx="6">
                  <c:v>#N/A</c:v>
                </c:pt>
                <c:pt idx="7">
                  <c:v>1099</c:v>
                </c:pt>
                <c:pt idx="8">
                  <c:v>#N/A</c:v>
                </c:pt>
                <c:pt idx="9">
                  <c:v>#N/A</c:v>
                </c:pt>
                <c:pt idx="10">
                  <c:v>1021</c:v>
                </c:pt>
                <c:pt idx="11">
                  <c:v>#N/A</c:v>
                </c:pt>
                <c:pt idx="12">
                  <c:v>#N/A</c:v>
                </c:pt>
                <c:pt idx="13">
                  <c:v>1011</c:v>
                </c:pt>
                <c:pt idx="14">
                  <c:v>#N/A</c:v>
                </c:pt>
              </c:numCache>
            </c:numRef>
          </c:val>
          <c:smooth val="0"/>
        </c:ser>
        <c:dLbls>
          <c:showLegendKey val="0"/>
          <c:showVal val="0"/>
          <c:showCatName val="0"/>
          <c:showSerName val="0"/>
          <c:showPercent val="0"/>
          <c:showBubbleSize val="0"/>
        </c:dLbls>
        <c:marker val="1"/>
        <c:smooth val="0"/>
        <c:axId val="110322048"/>
        <c:axId val="110323968"/>
      </c:lineChart>
      <c:catAx>
        <c:axId val="11032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23968"/>
        <c:crosses val="autoZero"/>
        <c:auto val="1"/>
        <c:lblAlgn val="ctr"/>
        <c:lblOffset val="100"/>
        <c:tickLblSkip val="1"/>
        <c:tickMarkSkip val="1"/>
        <c:noMultiLvlLbl val="0"/>
      </c:catAx>
      <c:valAx>
        <c:axId val="11032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2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21194</c:v>
                </c:pt>
                <c:pt idx="5">
                  <c:v>21660</c:v>
                </c:pt>
                <c:pt idx="8">
                  <c:v>21865</c:v>
                </c:pt>
                <c:pt idx="11">
                  <c:v>22217</c:v>
                </c:pt>
                <c:pt idx="14">
                  <c:v>22989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448</c:v>
                </c:pt>
                <c:pt idx="5">
                  <c:v>426</c:v>
                </c:pt>
                <c:pt idx="8">
                  <c:v>407</c:v>
                </c:pt>
                <c:pt idx="11">
                  <c:v>356</c:v>
                </c:pt>
                <c:pt idx="14">
                  <c:v>321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5542</c:v>
                </c:pt>
                <c:pt idx="5">
                  <c:v>5765</c:v>
                </c:pt>
                <c:pt idx="8">
                  <c:v>6018</c:v>
                </c:pt>
                <c:pt idx="11">
                  <c:v>6179</c:v>
                </c:pt>
                <c:pt idx="14">
                  <c:v>6392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964</c:v>
                </c:pt>
                <c:pt idx="3">
                  <c:v>913</c:v>
                </c:pt>
                <c:pt idx="6">
                  <c:v>1068</c:v>
                </c:pt>
                <c:pt idx="9">
                  <c:v>889</c:v>
                </c:pt>
                <c:pt idx="12">
                  <c:v>539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1214</c:v>
                </c:pt>
                <c:pt idx="3">
                  <c:v>1311</c:v>
                </c:pt>
                <c:pt idx="6">
                  <c:v>1285</c:v>
                </c:pt>
                <c:pt idx="9">
                  <c:v>1194</c:v>
                </c:pt>
                <c:pt idx="12">
                  <c:v>1144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18433</c:v>
                </c:pt>
                <c:pt idx="3">
                  <c:v>17689</c:v>
                </c:pt>
                <c:pt idx="6">
                  <c:v>17234</c:v>
                </c:pt>
                <c:pt idx="9">
                  <c:v>16625</c:v>
                </c:pt>
                <c:pt idx="12">
                  <c:v>15897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15272</c:v>
                </c:pt>
                <c:pt idx="3">
                  <c:v>15645</c:v>
                </c:pt>
                <c:pt idx="6">
                  <c:v>15940</c:v>
                </c:pt>
                <c:pt idx="9">
                  <c:v>16260</c:v>
                </c:pt>
                <c:pt idx="12">
                  <c:v>17456</c:v>
                </c:pt>
              </c:numCache>
            </c:numRef>
          </c:val>
        </c:ser>
        <c:dLbls>
          <c:showLegendKey val="0"/>
          <c:showVal val="0"/>
          <c:showCatName val="0"/>
          <c:showSerName val="0"/>
          <c:showPercent val="0"/>
          <c:showBubbleSize val="0"/>
        </c:dLbls>
        <c:gapWidth val="100"/>
        <c:overlap val="100"/>
        <c:axId val="109429120"/>
        <c:axId val="10943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8701</c:v>
                </c:pt>
                <c:pt idx="2">
                  <c:v>#N/A</c:v>
                </c:pt>
                <c:pt idx="3">
                  <c:v>#N/A</c:v>
                </c:pt>
                <c:pt idx="4">
                  <c:v>7708</c:v>
                </c:pt>
                <c:pt idx="5">
                  <c:v>#N/A</c:v>
                </c:pt>
                <c:pt idx="6">
                  <c:v>#N/A</c:v>
                </c:pt>
                <c:pt idx="7">
                  <c:v>7237</c:v>
                </c:pt>
                <c:pt idx="8">
                  <c:v>#N/A</c:v>
                </c:pt>
                <c:pt idx="9">
                  <c:v>#N/A</c:v>
                </c:pt>
                <c:pt idx="10">
                  <c:v>6215</c:v>
                </c:pt>
                <c:pt idx="11">
                  <c:v>#N/A</c:v>
                </c:pt>
                <c:pt idx="12">
                  <c:v>#N/A</c:v>
                </c:pt>
                <c:pt idx="13">
                  <c:v>5335</c:v>
                </c:pt>
                <c:pt idx="14">
                  <c:v>#N/A</c:v>
                </c:pt>
              </c:numCache>
            </c:numRef>
          </c:val>
          <c:smooth val="0"/>
        </c:ser>
        <c:dLbls>
          <c:showLegendKey val="0"/>
          <c:showVal val="0"/>
          <c:showCatName val="0"/>
          <c:showSerName val="0"/>
          <c:showPercent val="0"/>
          <c:showBubbleSize val="0"/>
        </c:dLbls>
        <c:marker val="1"/>
        <c:smooth val="0"/>
        <c:axId val="109429120"/>
        <c:axId val="109431040"/>
      </c:lineChart>
      <c:catAx>
        <c:axId val="10942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431040"/>
        <c:crosses val="autoZero"/>
        <c:auto val="1"/>
        <c:lblAlgn val="ctr"/>
        <c:lblOffset val="100"/>
        <c:tickLblSkip val="1"/>
        <c:tickMarkSkip val="1"/>
        <c:noMultiLvlLbl val="0"/>
      </c:catAx>
      <c:valAx>
        <c:axId val="10943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2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37,465
36,932
112.31
17,779,820
16,410,668
1,244,585
10,586,845
17,455,673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長引く景気低迷により市税等の収入が減少し、</a:t>
          </a:r>
          <a:r>
            <a:rPr lang="ja-JP" altLang="en-US" sz="1100" b="0" i="0" baseline="0">
              <a:solidFill>
                <a:schemeClr val="dk1"/>
              </a:solidFill>
              <a:latin typeface="+mn-lt"/>
              <a:ea typeface="+mn-ea"/>
              <a:cs typeface="+mn-cs"/>
            </a:rPr>
            <a:t>近年低下傾向にあるため</a:t>
          </a:r>
          <a:r>
            <a:rPr lang="ja-JP" altLang="ja-JP" sz="1100" b="0" i="0" baseline="0">
              <a:solidFill>
                <a:schemeClr val="dk1"/>
              </a:solidFill>
              <a:latin typeface="+mn-lt"/>
              <a:ea typeface="+mn-ea"/>
              <a:cs typeface="+mn-cs"/>
            </a:rPr>
            <a:t>、早期勧奨退職者等による職員数の減少による人件費の削減するとともに、滞納額の圧縮や更なる徴収業務の強化に取組み、財政基盤の強化に努める。</a:t>
          </a:r>
          <a:endParaRPr lang="ja-JP" altLang="ja-JP" sz="1400"/>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59872</xdr:rowOff>
    </xdr:to>
    <xdr:cxnSp macro="">
      <xdr:nvCxnSpPr>
        <xdr:cNvPr id="70" name="直線コネクタ 69"/>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59872</xdr:rowOff>
    </xdr:to>
    <xdr:cxnSp macro="">
      <xdr:nvCxnSpPr>
        <xdr:cNvPr id="73" name="直線コネクタ 72"/>
        <xdr:cNvCxnSpPr/>
      </xdr:nvCxnSpPr>
      <xdr:spPr>
        <a:xfrm>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42</xdr:row>
      <xdr:rowOff>25400</xdr:rowOff>
    </xdr:to>
    <xdr:cxnSp macro="">
      <xdr:nvCxnSpPr>
        <xdr:cNvPr id="76" name="直線コネクタ 75"/>
        <xdr:cNvCxnSpPr/>
      </xdr:nvCxnSpPr>
      <xdr:spPr>
        <a:xfrm>
          <a:off x="2336800" y="717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110672</xdr:rowOff>
    </xdr:from>
    <xdr:to>
      <xdr:col>3</xdr:col>
      <xdr:colOff>279400</xdr:colOff>
      <xdr:row>41</xdr:row>
      <xdr:rowOff>145143</xdr:rowOff>
    </xdr:to>
    <xdr:cxnSp macro="">
      <xdr:nvCxnSpPr>
        <xdr:cNvPr id="79" name="直線コネクタ 78"/>
        <xdr:cNvCxnSpPr/>
      </xdr:nvCxnSpPr>
      <xdr:spPr>
        <a:xfrm>
          <a:off x="1447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9" name="円/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90"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1" name="円/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5" name="円/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34670</xdr:rowOff>
    </xdr:from>
    <xdr:ext cx="762000" cy="259045"/>
    <xdr:sp macro="" textlink="">
      <xdr:nvSpPr>
        <xdr:cNvPr id="96" name="テキスト ボックス 95"/>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97" name="円/楕円 96"/>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98" name="テキスト ボックス 97"/>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補助費や物件費等の経常一般財源等が増加したため、前年度より上昇し、依然として類似団体平均を上回っている。</a:t>
          </a:r>
          <a:r>
            <a:rPr lang="ja-JP" altLang="ja-JP" sz="1100" b="0" i="0" baseline="0">
              <a:solidFill>
                <a:schemeClr val="dk1"/>
              </a:solidFill>
              <a:latin typeface="+mn-lt"/>
              <a:ea typeface="+mn-ea"/>
              <a:cs typeface="+mn-cs"/>
            </a:rPr>
            <a:t>今後も市税等の財源確保が厳しいと予想され、また、扶助費及び公債費の増加が見込まれるため、引き続き歳入の確保と経常経費の削減に努める。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70866</xdr:rowOff>
    </xdr:from>
    <xdr:to>
      <xdr:col>7</xdr:col>
      <xdr:colOff>152400</xdr:colOff>
      <xdr:row>63</xdr:row>
      <xdr:rowOff>109474</xdr:rowOff>
    </xdr:to>
    <xdr:cxnSp macro="">
      <xdr:nvCxnSpPr>
        <xdr:cNvPr id="131" name="直線コネクタ 130"/>
        <xdr:cNvCxnSpPr/>
      </xdr:nvCxnSpPr>
      <xdr:spPr>
        <a:xfrm>
          <a:off x="4114800" y="108722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70866</xdr:rowOff>
    </xdr:from>
    <xdr:to>
      <xdr:col>6</xdr:col>
      <xdr:colOff>0</xdr:colOff>
      <xdr:row>63</xdr:row>
      <xdr:rowOff>90170</xdr:rowOff>
    </xdr:to>
    <xdr:cxnSp macro="">
      <xdr:nvCxnSpPr>
        <xdr:cNvPr id="134" name="直線コネクタ 133"/>
        <xdr:cNvCxnSpPr/>
      </xdr:nvCxnSpPr>
      <xdr:spPr>
        <a:xfrm flipV="1">
          <a:off x="3225800" y="108722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32258</xdr:rowOff>
    </xdr:from>
    <xdr:to>
      <xdr:col>4</xdr:col>
      <xdr:colOff>482600</xdr:colOff>
      <xdr:row>63</xdr:row>
      <xdr:rowOff>90170</xdr:rowOff>
    </xdr:to>
    <xdr:cxnSp macro="">
      <xdr:nvCxnSpPr>
        <xdr:cNvPr id="137" name="直線コネクタ 136"/>
        <xdr:cNvCxnSpPr/>
      </xdr:nvCxnSpPr>
      <xdr:spPr>
        <a:xfrm>
          <a:off x="2336800" y="108336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63</xdr:row>
      <xdr:rowOff>32258</xdr:rowOff>
    </xdr:to>
    <xdr:cxnSp macro="">
      <xdr:nvCxnSpPr>
        <xdr:cNvPr id="140" name="直線コネクタ 139"/>
        <xdr:cNvCxnSpPr/>
      </xdr:nvCxnSpPr>
      <xdr:spPr>
        <a:xfrm>
          <a:off x="1447800" y="1065022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4" name="テキスト ボックス 14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58674</xdr:rowOff>
    </xdr:from>
    <xdr:to>
      <xdr:col>7</xdr:col>
      <xdr:colOff>203200</xdr:colOff>
      <xdr:row>63</xdr:row>
      <xdr:rowOff>160274</xdr:rowOff>
    </xdr:to>
    <xdr:sp macro="" textlink="">
      <xdr:nvSpPr>
        <xdr:cNvPr id="150" name="円/楕円 149"/>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30751</xdr:rowOff>
    </xdr:from>
    <xdr:ext cx="762000" cy="259045"/>
    <xdr:sp macro="" textlink="">
      <xdr:nvSpPr>
        <xdr:cNvPr id="151" name="財政構造の弾力性該当値テキスト"/>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20066</xdr:rowOff>
    </xdr:from>
    <xdr:to>
      <xdr:col>6</xdr:col>
      <xdr:colOff>50800</xdr:colOff>
      <xdr:row>63</xdr:row>
      <xdr:rowOff>121666</xdr:rowOff>
    </xdr:to>
    <xdr:sp macro="" textlink="">
      <xdr:nvSpPr>
        <xdr:cNvPr id="152" name="円/楕円 151"/>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53" name="テキスト ボックス 15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4" name="円/楕円 153"/>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5" name="テキスト ボックス 15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152908</xdr:rowOff>
    </xdr:from>
    <xdr:to>
      <xdr:col>3</xdr:col>
      <xdr:colOff>330200</xdr:colOff>
      <xdr:row>63</xdr:row>
      <xdr:rowOff>83058</xdr:rowOff>
    </xdr:to>
    <xdr:sp macro="" textlink="">
      <xdr:nvSpPr>
        <xdr:cNvPr id="156" name="円/楕円 155"/>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67835</xdr:rowOff>
    </xdr:from>
    <xdr:ext cx="762000" cy="259045"/>
    <xdr:sp macro="" textlink="">
      <xdr:nvSpPr>
        <xdr:cNvPr id="157" name="テキスト ボックス 156"/>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8" name="円/楕円 157"/>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59" name="テキスト ボックス 158"/>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[141,800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早期勧奨退職者等による職員数の削減による人件費の削減</a:t>
          </a:r>
          <a:r>
            <a:rPr lang="ja-JP" altLang="en-US" sz="1100">
              <a:solidFill>
                <a:schemeClr val="dk1"/>
              </a:solidFill>
              <a:latin typeface="+mn-lt"/>
              <a:ea typeface="+mn-ea"/>
              <a:cs typeface="+mn-cs"/>
            </a:rPr>
            <a:t>により</a:t>
          </a:r>
          <a:r>
            <a:rPr lang="ja-JP" altLang="ja-JP" sz="1100">
              <a:solidFill>
                <a:schemeClr val="dk1"/>
              </a:solidFill>
              <a:latin typeface="+mn-lt"/>
              <a:ea typeface="+mn-ea"/>
              <a:cs typeface="+mn-cs"/>
            </a:rPr>
            <a:t>、</a:t>
          </a:r>
          <a:r>
            <a:rPr lang="ja-JP" altLang="en-US" sz="1100" b="0" i="0" baseline="0">
              <a:solidFill>
                <a:schemeClr val="dk1"/>
              </a:solidFill>
              <a:latin typeface="+mn-lt"/>
              <a:ea typeface="+mn-ea"/>
              <a:cs typeface="+mn-cs"/>
            </a:rPr>
            <a:t>類似団体平均をやや下回っている。しかし、依然として</a:t>
          </a:r>
          <a:r>
            <a:rPr lang="ja-JP" altLang="ja-JP" sz="1100" b="0" i="0" baseline="0">
              <a:solidFill>
                <a:schemeClr val="dk1"/>
              </a:solidFill>
              <a:latin typeface="+mn-lt"/>
              <a:ea typeface="+mn-ea"/>
              <a:cs typeface="+mn-cs"/>
            </a:rPr>
            <a:t>全国平均や</a:t>
          </a:r>
          <a:r>
            <a:rPr lang="ja-JP" altLang="en-US" sz="1100" b="0" i="0" baseline="0">
              <a:solidFill>
                <a:schemeClr val="dk1"/>
              </a:solidFill>
              <a:latin typeface="+mn-lt"/>
              <a:ea typeface="+mn-ea"/>
              <a:cs typeface="+mn-cs"/>
            </a:rPr>
            <a:t>岐阜県</a:t>
          </a:r>
          <a:r>
            <a:rPr lang="ja-JP" altLang="ja-JP" sz="1100" b="0" i="0" baseline="0">
              <a:solidFill>
                <a:schemeClr val="dk1"/>
              </a:solidFill>
              <a:latin typeface="+mn-lt"/>
              <a:ea typeface="+mn-ea"/>
              <a:cs typeface="+mn-cs"/>
            </a:rPr>
            <a:t>平均と比較すると</a:t>
          </a:r>
          <a:r>
            <a:rPr lang="ja-JP" altLang="en-US" sz="1100" b="0" i="0" baseline="0">
              <a:solidFill>
                <a:schemeClr val="dk1"/>
              </a:solidFill>
              <a:latin typeface="+mn-lt"/>
              <a:ea typeface="+mn-ea"/>
              <a:cs typeface="+mn-cs"/>
            </a:rPr>
            <a:t>高い</a:t>
          </a:r>
          <a:r>
            <a:rPr lang="ja-JP" altLang="ja-JP" sz="1100" b="0" i="0" baseline="0">
              <a:solidFill>
                <a:schemeClr val="dk1"/>
              </a:solidFill>
              <a:latin typeface="+mn-lt"/>
              <a:ea typeface="+mn-ea"/>
              <a:cs typeface="+mn-cs"/>
            </a:rPr>
            <a:t>数値となっている</a:t>
          </a:r>
          <a:r>
            <a:rPr lang="ja-JP" altLang="en-US" sz="1100" b="0" i="0" baseline="0">
              <a:solidFill>
                <a:schemeClr val="dk1"/>
              </a:solidFill>
              <a:latin typeface="+mn-lt"/>
              <a:ea typeface="+mn-ea"/>
              <a:cs typeface="+mn-cs"/>
            </a:rPr>
            <a:t>ので、</a:t>
          </a:r>
          <a:r>
            <a:rPr lang="ja-JP" altLang="ja-JP" sz="1100" b="0" i="0" baseline="0">
              <a:solidFill>
                <a:schemeClr val="dk1"/>
              </a:solidFill>
              <a:latin typeface="+mn-lt"/>
              <a:ea typeface="+mn-ea"/>
              <a:cs typeface="+mn-cs"/>
            </a:rPr>
            <a:t>引き続き人件費の抑制、事務事業の見直し等を行い物件費に係るコスト削減に努める</a:t>
          </a:r>
          <a:r>
            <a:rPr lang="ja-JP" altLang="en-US" sz="1100" b="0" i="0" baseline="0">
              <a:solidFill>
                <a:schemeClr val="dk1"/>
              </a:solidFill>
              <a:latin typeface="+mn-lt"/>
              <a:ea typeface="+mn-ea"/>
              <a:cs typeface="+mn-cs"/>
            </a:rPr>
            <a:t>。</a:t>
          </a:r>
          <a:endParaRPr lang="ja-JP" altLang="ja-JP"/>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78209</xdr:rowOff>
    </xdr:from>
    <xdr:to>
      <xdr:col>7</xdr:col>
      <xdr:colOff>152400</xdr:colOff>
      <xdr:row>81</xdr:row>
      <xdr:rowOff>81322</xdr:rowOff>
    </xdr:to>
    <xdr:cxnSp macro="">
      <xdr:nvCxnSpPr>
        <xdr:cNvPr id="194" name="直線コネクタ 193"/>
        <xdr:cNvCxnSpPr/>
      </xdr:nvCxnSpPr>
      <xdr:spPr>
        <a:xfrm>
          <a:off x="4114800" y="13965659"/>
          <a:ext cx="8382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78209</xdr:rowOff>
    </xdr:from>
    <xdr:to>
      <xdr:col>6</xdr:col>
      <xdr:colOff>0</xdr:colOff>
      <xdr:row>81</xdr:row>
      <xdr:rowOff>107993</xdr:rowOff>
    </xdr:to>
    <xdr:cxnSp macro="">
      <xdr:nvCxnSpPr>
        <xdr:cNvPr id="197" name="直線コネクタ 196"/>
        <xdr:cNvCxnSpPr/>
      </xdr:nvCxnSpPr>
      <xdr:spPr>
        <a:xfrm flipV="1">
          <a:off x="3225800" y="13965659"/>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105268</xdr:rowOff>
    </xdr:from>
    <xdr:to>
      <xdr:col>4</xdr:col>
      <xdr:colOff>482600</xdr:colOff>
      <xdr:row>81</xdr:row>
      <xdr:rowOff>107993</xdr:rowOff>
    </xdr:to>
    <xdr:cxnSp macro="">
      <xdr:nvCxnSpPr>
        <xdr:cNvPr id="200" name="直線コネクタ 199"/>
        <xdr:cNvCxnSpPr/>
      </xdr:nvCxnSpPr>
      <xdr:spPr>
        <a:xfrm>
          <a:off x="2336800" y="13992718"/>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93850</xdr:rowOff>
    </xdr:from>
    <xdr:to>
      <xdr:col>3</xdr:col>
      <xdr:colOff>279400</xdr:colOff>
      <xdr:row>81</xdr:row>
      <xdr:rowOff>105268</xdr:rowOff>
    </xdr:to>
    <xdr:cxnSp macro="">
      <xdr:nvCxnSpPr>
        <xdr:cNvPr id="203" name="直線コネクタ 202"/>
        <xdr:cNvCxnSpPr/>
      </xdr:nvCxnSpPr>
      <xdr:spPr>
        <a:xfrm>
          <a:off x="1447800" y="13981300"/>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155216</xdr:rowOff>
    </xdr:from>
    <xdr:ext cx="762000" cy="259045"/>
    <xdr:sp macro="" textlink="">
      <xdr:nvSpPr>
        <xdr:cNvPr id="205" name="テキスト ボックス 204"/>
        <xdr:cNvSpPr txBox="1"/>
      </xdr:nvSpPr>
      <xdr:spPr>
        <a:xfrm>
          <a:off x="1955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151381</xdr:rowOff>
    </xdr:from>
    <xdr:ext cx="762000" cy="259045"/>
    <xdr:sp macro="" textlink="">
      <xdr:nvSpPr>
        <xdr:cNvPr id="207" name="テキスト ボックス 206"/>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30522</xdr:rowOff>
    </xdr:from>
    <xdr:to>
      <xdr:col>7</xdr:col>
      <xdr:colOff>203200</xdr:colOff>
      <xdr:row>81</xdr:row>
      <xdr:rowOff>132122</xdr:rowOff>
    </xdr:to>
    <xdr:sp macro="" textlink="">
      <xdr:nvSpPr>
        <xdr:cNvPr id="213" name="円/楕円 212"/>
        <xdr:cNvSpPr/>
      </xdr:nvSpPr>
      <xdr:spPr>
        <a:xfrm>
          <a:off x="4902200" y="139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47049</xdr:rowOff>
    </xdr:from>
    <xdr:ext cx="762000" cy="259045"/>
    <xdr:sp macro="" textlink="">
      <xdr:nvSpPr>
        <xdr:cNvPr id="214" name="人件費・物件費等の状況該当値テキスト"/>
        <xdr:cNvSpPr txBox="1"/>
      </xdr:nvSpPr>
      <xdr:spPr>
        <a:xfrm>
          <a:off x="5041900" y="1376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141,800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27409</xdr:rowOff>
    </xdr:from>
    <xdr:to>
      <xdr:col>6</xdr:col>
      <xdr:colOff>50800</xdr:colOff>
      <xdr:row>81</xdr:row>
      <xdr:rowOff>129009</xdr:rowOff>
    </xdr:to>
    <xdr:sp macro="" textlink="">
      <xdr:nvSpPr>
        <xdr:cNvPr id="215" name="円/楕円 214"/>
        <xdr:cNvSpPr/>
      </xdr:nvSpPr>
      <xdr:spPr>
        <a:xfrm>
          <a:off x="4064000" y="139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139186</xdr:rowOff>
    </xdr:from>
    <xdr:ext cx="736600" cy="259045"/>
    <xdr:sp macro="" textlink="">
      <xdr:nvSpPr>
        <xdr:cNvPr id="216" name="テキスト ボックス 215"/>
        <xdr:cNvSpPr txBox="1"/>
      </xdr:nvSpPr>
      <xdr:spPr>
        <a:xfrm>
          <a:off x="3733800" y="13683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141,026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57193</xdr:rowOff>
    </xdr:from>
    <xdr:to>
      <xdr:col>4</xdr:col>
      <xdr:colOff>533400</xdr:colOff>
      <xdr:row>81</xdr:row>
      <xdr:rowOff>158793</xdr:rowOff>
    </xdr:to>
    <xdr:sp macro="" textlink="">
      <xdr:nvSpPr>
        <xdr:cNvPr id="217" name="円/楕円 216"/>
        <xdr:cNvSpPr/>
      </xdr:nvSpPr>
      <xdr:spPr>
        <a:xfrm>
          <a:off x="3175000" y="1394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143570</xdr:rowOff>
    </xdr:from>
    <xdr:ext cx="762000" cy="259045"/>
    <xdr:sp macro="" textlink="">
      <xdr:nvSpPr>
        <xdr:cNvPr id="218" name="テキスト ボックス 217"/>
        <xdr:cNvSpPr txBox="1"/>
      </xdr:nvSpPr>
      <xdr:spPr>
        <a:xfrm>
          <a:off x="2844800" y="1403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54468</xdr:rowOff>
    </xdr:from>
    <xdr:to>
      <xdr:col>3</xdr:col>
      <xdr:colOff>330200</xdr:colOff>
      <xdr:row>81</xdr:row>
      <xdr:rowOff>156068</xdr:rowOff>
    </xdr:to>
    <xdr:sp macro="" textlink="">
      <xdr:nvSpPr>
        <xdr:cNvPr id="219" name="円/楕円 218"/>
        <xdr:cNvSpPr/>
      </xdr:nvSpPr>
      <xdr:spPr>
        <a:xfrm>
          <a:off x="2286000" y="1394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140845</xdr:rowOff>
    </xdr:from>
    <xdr:ext cx="762000" cy="259045"/>
    <xdr:sp macro="" textlink="">
      <xdr:nvSpPr>
        <xdr:cNvPr id="220" name="テキスト ボックス 219"/>
        <xdr:cNvSpPr txBox="1"/>
      </xdr:nvSpPr>
      <xdr:spPr>
        <a:xfrm>
          <a:off x="1955800" y="1402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147,754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43050</xdr:rowOff>
    </xdr:from>
    <xdr:to>
      <xdr:col>2</xdr:col>
      <xdr:colOff>127000</xdr:colOff>
      <xdr:row>81</xdr:row>
      <xdr:rowOff>144650</xdr:rowOff>
    </xdr:to>
    <xdr:sp macro="" textlink="">
      <xdr:nvSpPr>
        <xdr:cNvPr id="221" name="円/楕円 220"/>
        <xdr:cNvSpPr/>
      </xdr:nvSpPr>
      <xdr:spPr>
        <a:xfrm>
          <a:off x="1397000" y="139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129427</xdr:rowOff>
    </xdr:from>
    <xdr:ext cx="762000" cy="259045"/>
    <xdr:sp macro="" textlink="">
      <xdr:nvSpPr>
        <xdr:cNvPr id="222" name="テキスト ボックス 221"/>
        <xdr:cNvSpPr txBox="1"/>
      </xdr:nvSpPr>
      <xdr:spPr>
        <a:xfrm>
          <a:off x="1066800" y="140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職員数の削減による人件費の抑制等により類似団体</a:t>
          </a:r>
          <a:r>
            <a:rPr lang="ja-JP" altLang="en-US" sz="1100" baseline="0">
              <a:solidFill>
                <a:schemeClr val="dk1"/>
              </a:solidFill>
              <a:latin typeface="+mn-lt"/>
              <a:ea typeface="+mn-ea"/>
              <a:cs typeface="+mn-cs"/>
            </a:rPr>
            <a:t>、最も低い数値である</a:t>
          </a:r>
          <a:r>
            <a:rPr lang="ja-JP" altLang="ja-JP" sz="1100" baseline="0">
              <a:solidFill>
                <a:schemeClr val="dk1"/>
              </a:solidFill>
              <a:latin typeface="+mn-lt"/>
              <a:ea typeface="+mn-ea"/>
              <a:cs typeface="+mn-cs"/>
            </a:rPr>
            <a:t>。</a:t>
          </a:r>
          <a:r>
            <a:rPr lang="ja-JP" altLang="ja-JP" sz="1100">
              <a:solidFill>
                <a:schemeClr val="dk1"/>
              </a:solidFill>
              <a:latin typeface="+mn-lt"/>
              <a:ea typeface="+mn-ea"/>
              <a:cs typeface="+mn-cs"/>
            </a:rPr>
            <a:t>今後とも、市民に理解される給与制度となるよう引き続き給与の適正化を図る。</a:t>
          </a:r>
          <a:endParaRPr lang="ja-JP" altLang="ja-JP" sz="1400"/>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87</xdr:row>
      <xdr:rowOff>55626</xdr:rowOff>
    </xdr:to>
    <xdr:cxnSp macro="">
      <xdr:nvCxnSpPr>
        <xdr:cNvPr id="249" name="直線コネクタ 248"/>
        <xdr:cNvCxnSpPr/>
      </xdr:nvCxnSpPr>
      <xdr:spPr>
        <a:xfrm flipV="1">
          <a:off x="17018000" y="14025880"/>
          <a:ext cx="0" cy="945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27703</xdr:rowOff>
    </xdr:from>
    <xdr:ext cx="762000" cy="259045"/>
    <xdr:sp macro="" textlink="">
      <xdr:nvSpPr>
        <xdr:cNvPr id="250" name="給与水準   （国との比較）最小値テキスト"/>
        <xdr:cNvSpPr txBox="1"/>
      </xdr:nvSpPr>
      <xdr:spPr>
        <a:xfrm>
          <a:off x="17106900" y="1494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55626</xdr:rowOff>
    </xdr:from>
    <xdr:to>
      <xdr:col>24</xdr:col>
      <xdr:colOff>647700</xdr:colOff>
      <xdr:row>87</xdr:row>
      <xdr:rowOff>55626</xdr:rowOff>
    </xdr:to>
    <xdr:cxnSp macro="">
      <xdr:nvCxnSpPr>
        <xdr:cNvPr id="251" name="直線コネクタ 250"/>
        <xdr:cNvCxnSpPr/>
      </xdr:nvCxnSpPr>
      <xdr:spPr>
        <a:xfrm>
          <a:off x="16929100" y="1497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2"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3" name="直線コネクタ 252"/>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138430</xdr:rowOff>
    </xdr:from>
    <xdr:to>
      <xdr:col>24</xdr:col>
      <xdr:colOff>558800</xdr:colOff>
      <xdr:row>85</xdr:row>
      <xdr:rowOff>118618</xdr:rowOff>
    </xdr:to>
    <xdr:cxnSp macro="">
      <xdr:nvCxnSpPr>
        <xdr:cNvPr id="254" name="直線コネクタ 253"/>
        <xdr:cNvCxnSpPr/>
      </xdr:nvCxnSpPr>
      <xdr:spPr>
        <a:xfrm flipV="1">
          <a:off x="16179800" y="14025880"/>
          <a:ext cx="838200" cy="6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5"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6" name="フローチャート : 判断 255"/>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85</xdr:row>
      <xdr:rowOff>118618</xdr:rowOff>
    </xdr:to>
    <xdr:cxnSp macro="">
      <xdr:nvCxnSpPr>
        <xdr:cNvPr id="257" name="直線コネクタ 256"/>
        <xdr:cNvCxnSpPr/>
      </xdr:nvCxnSpPr>
      <xdr:spPr>
        <a:xfrm>
          <a:off x="15290800" y="1468221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171196</xdr:rowOff>
    </xdr:from>
    <xdr:to>
      <xdr:col>23</xdr:col>
      <xdr:colOff>457200</xdr:colOff>
      <xdr:row>89</xdr:row>
      <xdr:rowOff>101346</xdr:rowOff>
    </xdr:to>
    <xdr:sp macro="" textlink="">
      <xdr:nvSpPr>
        <xdr:cNvPr id="258" name="フローチャート : 判断 257"/>
        <xdr:cNvSpPr/>
      </xdr:nvSpPr>
      <xdr:spPr>
        <a:xfrm>
          <a:off x="16129000" y="1525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86123</xdr:rowOff>
    </xdr:from>
    <xdr:ext cx="736600" cy="259045"/>
    <xdr:sp macro="" textlink="">
      <xdr:nvSpPr>
        <xdr:cNvPr id="259" name="テキスト ボックス 258"/>
        <xdr:cNvSpPr txBox="1"/>
      </xdr:nvSpPr>
      <xdr:spPr>
        <a:xfrm>
          <a:off x="15798800" y="1534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32258</xdr:rowOff>
    </xdr:from>
    <xdr:to>
      <xdr:col>22</xdr:col>
      <xdr:colOff>203200</xdr:colOff>
      <xdr:row>85</xdr:row>
      <xdr:rowOff>108965</xdr:rowOff>
    </xdr:to>
    <xdr:cxnSp macro="">
      <xdr:nvCxnSpPr>
        <xdr:cNvPr id="260" name="直線コネクタ 259"/>
        <xdr:cNvCxnSpPr/>
      </xdr:nvCxnSpPr>
      <xdr:spPr>
        <a:xfrm>
          <a:off x="14401800" y="13919708"/>
          <a:ext cx="889000" cy="76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171196</xdr:rowOff>
    </xdr:from>
    <xdr:to>
      <xdr:col>22</xdr:col>
      <xdr:colOff>254000</xdr:colOff>
      <xdr:row>89</xdr:row>
      <xdr:rowOff>101346</xdr:rowOff>
    </xdr:to>
    <xdr:sp macro="" textlink="">
      <xdr:nvSpPr>
        <xdr:cNvPr id="261" name="フローチャート : 判断 260"/>
        <xdr:cNvSpPr/>
      </xdr:nvSpPr>
      <xdr:spPr>
        <a:xfrm>
          <a:off x="15240000" y="1525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86123</xdr:rowOff>
    </xdr:from>
    <xdr:ext cx="762000" cy="259045"/>
    <xdr:sp macro="" textlink="">
      <xdr:nvSpPr>
        <xdr:cNvPr id="262" name="テキスト ボックス 261"/>
        <xdr:cNvSpPr txBox="1"/>
      </xdr:nvSpPr>
      <xdr:spPr>
        <a:xfrm>
          <a:off x="14909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145796</xdr:rowOff>
    </xdr:from>
    <xdr:to>
      <xdr:col>21</xdr:col>
      <xdr:colOff>0</xdr:colOff>
      <xdr:row>81</xdr:row>
      <xdr:rowOff>32258</xdr:rowOff>
    </xdr:to>
    <xdr:cxnSp macro="">
      <xdr:nvCxnSpPr>
        <xdr:cNvPr id="263" name="直線コネクタ 262"/>
        <xdr:cNvCxnSpPr/>
      </xdr:nvCxnSpPr>
      <xdr:spPr>
        <a:xfrm>
          <a:off x="13512800" y="138617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17272</xdr:rowOff>
    </xdr:from>
    <xdr:to>
      <xdr:col>21</xdr:col>
      <xdr:colOff>50800</xdr:colOff>
      <xdr:row>84</xdr:row>
      <xdr:rowOff>118872</xdr:rowOff>
    </xdr:to>
    <xdr:sp macro="" textlink="">
      <xdr:nvSpPr>
        <xdr:cNvPr id="264" name="フローチャート : 判断 263"/>
        <xdr:cNvSpPr/>
      </xdr:nvSpPr>
      <xdr:spPr>
        <a:xfrm>
          <a:off x="14351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103649</xdr:rowOff>
    </xdr:from>
    <xdr:ext cx="762000" cy="259045"/>
    <xdr:sp macro="" textlink="">
      <xdr:nvSpPr>
        <xdr:cNvPr id="265" name="テキスト ボックス 264"/>
        <xdr:cNvSpPr txBox="1"/>
      </xdr:nvSpPr>
      <xdr:spPr>
        <a:xfrm>
          <a:off x="14020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66" name="フローチャート : 判断 265"/>
        <xdr:cNvSpPr/>
      </xdr:nvSpPr>
      <xdr:spPr>
        <a:xfrm>
          <a:off x="13462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93997</xdr:rowOff>
    </xdr:from>
    <xdr:ext cx="762000" cy="259045"/>
    <xdr:sp macro="" textlink="">
      <xdr:nvSpPr>
        <xdr:cNvPr id="267" name="テキスト ボックス 266"/>
        <xdr:cNvSpPr txBox="1"/>
      </xdr:nvSpPr>
      <xdr:spPr>
        <a:xfrm>
          <a:off x="13131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87630</xdr:rowOff>
    </xdr:from>
    <xdr:to>
      <xdr:col>24</xdr:col>
      <xdr:colOff>609600</xdr:colOff>
      <xdr:row>82</xdr:row>
      <xdr:rowOff>17780</xdr:rowOff>
    </xdr:to>
    <xdr:sp macro="" textlink="">
      <xdr:nvSpPr>
        <xdr:cNvPr id="273" name="円/楕円 272"/>
        <xdr:cNvSpPr/>
      </xdr:nvSpPr>
      <xdr:spPr>
        <a:xfrm>
          <a:off x="16967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8907</xdr:rowOff>
    </xdr:from>
    <xdr:ext cx="762000" cy="259045"/>
    <xdr:sp macro="" textlink="">
      <xdr:nvSpPr>
        <xdr:cNvPr id="274" name="給与水準   （国との比較）該当値テキスト"/>
        <xdr:cNvSpPr txBox="1"/>
      </xdr:nvSpPr>
      <xdr:spPr>
        <a:xfrm>
          <a:off x="17106900" y="1389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67818</xdr:rowOff>
    </xdr:from>
    <xdr:to>
      <xdr:col>23</xdr:col>
      <xdr:colOff>457200</xdr:colOff>
      <xdr:row>85</xdr:row>
      <xdr:rowOff>169418</xdr:rowOff>
    </xdr:to>
    <xdr:sp macro="" textlink="">
      <xdr:nvSpPr>
        <xdr:cNvPr id="275" name="円/楕円 274"/>
        <xdr:cNvSpPr/>
      </xdr:nvSpPr>
      <xdr:spPr>
        <a:xfrm>
          <a:off x="16129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76" name="テキスト ボックス 275"/>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58165</xdr:rowOff>
    </xdr:from>
    <xdr:to>
      <xdr:col>22</xdr:col>
      <xdr:colOff>254000</xdr:colOff>
      <xdr:row>85</xdr:row>
      <xdr:rowOff>159765</xdr:rowOff>
    </xdr:to>
    <xdr:sp macro="" textlink="">
      <xdr:nvSpPr>
        <xdr:cNvPr id="277" name="円/楕円 276"/>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169942</xdr:rowOff>
    </xdr:from>
    <xdr:ext cx="762000" cy="259045"/>
    <xdr:sp macro="" textlink="">
      <xdr:nvSpPr>
        <xdr:cNvPr id="278" name="テキスト ボックス 277"/>
        <xdr:cNvSpPr txBox="1"/>
      </xdr:nvSpPr>
      <xdr:spPr>
        <a:xfrm>
          <a:off x="14909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152908</xdr:rowOff>
    </xdr:from>
    <xdr:to>
      <xdr:col>21</xdr:col>
      <xdr:colOff>50800</xdr:colOff>
      <xdr:row>81</xdr:row>
      <xdr:rowOff>83058</xdr:rowOff>
    </xdr:to>
    <xdr:sp macro="" textlink="">
      <xdr:nvSpPr>
        <xdr:cNvPr id="279" name="円/楕円 278"/>
        <xdr:cNvSpPr/>
      </xdr:nvSpPr>
      <xdr:spPr>
        <a:xfrm>
          <a:off x="14351000" y="1386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93235</xdr:rowOff>
    </xdr:from>
    <xdr:ext cx="762000" cy="259045"/>
    <xdr:sp macro="" textlink="">
      <xdr:nvSpPr>
        <xdr:cNvPr id="280" name="テキスト ボックス 279"/>
        <xdr:cNvSpPr txBox="1"/>
      </xdr:nvSpPr>
      <xdr:spPr>
        <a:xfrm>
          <a:off x="14020800" y="1363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94996</xdr:rowOff>
    </xdr:from>
    <xdr:to>
      <xdr:col>19</xdr:col>
      <xdr:colOff>533400</xdr:colOff>
      <xdr:row>81</xdr:row>
      <xdr:rowOff>25146</xdr:rowOff>
    </xdr:to>
    <xdr:sp macro="" textlink="">
      <xdr:nvSpPr>
        <xdr:cNvPr id="281" name="円/楕円 280"/>
        <xdr:cNvSpPr/>
      </xdr:nvSpPr>
      <xdr:spPr>
        <a:xfrm>
          <a:off x="13462000" y="1381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35323</xdr:rowOff>
    </xdr:from>
    <xdr:ext cx="762000" cy="259045"/>
    <xdr:sp macro="" textlink="">
      <xdr:nvSpPr>
        <xdr:cNvPr id="282" name="テキスト ボックス 281"/>
        <xdr:cNvSpPr txBox="1"/>
      </xdr:nvSpPr>
      <xdr:spPr>
        <a:xfrm>
          <a:off x="13131800" y="1357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前年度よりやや上昇し</a:t>
          </a:r>
          <a:r>
            <a:rPr lang="ja-JP" altLang="ja-JP" sz="1100">
              <a:solidFill>
                <a:schemeClr val="dk1"/>
              </a:solidFill>
              <a:latin typeface="+mn-lt"/>
              <a:ea typeface="+mn-ea"/>
              <a:cs typeface="+mn-cs"/>
            </a:rPr>
            <a:t>、類似団体</a:t>
          </a:r>
          <a:r>
            <a:rPr lang="ja-JP" altLang="en-US" sz="1100">
              <a:solidFill>
                <a:schemeClr val="dk1"/>
              </a:solidFill>
              <a:latin typeface="+mn-lt"/>
              <a:ea typeface="+mn-ea"/>
              <a:cs typeface="+mn-cs"/>
            </a:rPr>
            <a:t>の平均</a:t>
          </a:r>
          <a:r>
            <a:rPr lang="ja-JP" altLang="ja-JP" sz="1100">
              <a:solidFill>
                <a:schemeClr val="dk1"/>
              </a:solidFill>
              <a:latin typeface="+mn-lt"/>
              <a:ea typeface="+mn-ea"/>
              <a:cs typeface="+mn-cs"/>
            </a:rPr>
            <a:t>を上回っている。主な要因としては、消防関係職員が多いことが考えられるが、定員適正化計画による適正な定員管理に努め、削減を図る。</a:t>
          </a:r>
          <a:endParaRPr lang="ja-JP" altLang="ja-JP" sz="1400"/>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9" name="直線コネクタ 298"/>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0" name="テキスト ボックス 299"/>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3" name="直線コネクタ 302"/>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4" name="テキスト ボックス 303"/>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7" name="直線コネクタ 306"/>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8" name="テキスト ボックス 307"/>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1" name="直線コネクタ 310"/>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2" name="テキスト ボックス 311"/>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16" name="直線コネクタ 315"/>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17"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18" name="直線コネクタ 317"/>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19"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0" name="直線コネクタ 319"/>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116840</xdr:rowOff>
    </xdr:from>
    <xdr:to>
      <xdr:col>24</xdr:col>
      <xdr:colOff>558800</xdr:colOff>
      <xdr:row>62</xdr:row>
      <xdr:rowOff>147003</xdr:rowOff>
    </xdr:to>
    <xdr:cxnSp macro="">
      <xdr:nvCxnSpPr>
        <xdr:cNvPr id="321" name="直線コネクタ 320"/>
        <xdr:cNvCxnSpPr/>
      </xdr:nvCxnSpPr>
      <xdr:spPr>
        <a:xfrm>
          <a:off x="16179800" y="1074674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2"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3" name="フローチャート : 判断 322"/>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116840</xdr:rowOff>
    </xdr:from>
    <xdr:to>
      <xdr:col>23</xdr:col>
      <xdr:colOff>406400</xdr:colOff>
      <xdr:row>62</xdr:row>
      <xdr:rowOff>169625</xdr:rowOff>
    </xdr:to>
    <xdr:cxnSp macro="">
      <xdr:nvCxnSpPr>
        <xdr:cNvPr id="324" name="直線コネクタ 323"/>
        <xdr:cNvCxnSpPr/>
      </xdr:nvCxnSpPr>
      <xdr:spPr>
        <a:xfrm flipV="1">
          <a:off x="15290800" y="10746740"/>
          <a:ext cx="889000" cy="5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5" name="フローチャート : 判断 324"/>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26" name="テキスト ボックス 325"/>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169625</xdr:rowOff>
    </xdr:from>
    <xdr:to>
      <xdr:col>22</xdr:col>
      <xdr:colOff>203200</xdr:colOff>
      <xdr:row>63</xdr:row>
      <xdr:rowOff>37385</xdr:rowOff>
    </xdr:to>
    <xdr:cxnSp macro="">
      <xdr:nvCxnSpPr>
        <xdr:cNvPr id="327" name="直線コネクタ 326"/>
        <xdr:cNvCxnSpPr/>
      </xdr:nvCxnSpPr>
      <xdr:spPr>
        <a:xfrm flipV="1">
          <a:off x="14401800" y="10799525"/>
          <a:ext cx="8890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28" name="フローチャート : 判断 327"/>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29" name="テキスト ボックス 328"/>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37385</xdr:rowOff>
    </xdr:from>
    <xdr:to>
      <xdr:col>21</xdr:col>
      <xdr:colOff>0</xdr:colOff>
      <xdr:row>63</xdr:row>
      <xdr:rowOff>69056</xdr:rowOff>
    </xdr:to>
    <xdr:cxnSp macro="">
      <xdr:nvCxnSpPr>
        <xdr:cNvPr id="330" name="直線コネクタ 329"/>
        <xdr:cNvCxnSpPr/>
      </xdr:nvCxnSpPr>
      <xdr:spPr>
        <a:xfrm flipV="1">
          <a:off x="13512800" y="10838735"/>
          <a:ext cx="889000" cy="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1" name="フローチャート : 判断 330"/>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16924</xdr:rowOff>
    </xdr:from>
    <xdr:ext cx="762000" cy="259045"/>
    <xdr:sp macro="" textlink="">
      <xdr:nvSpPr>
        <xdr:cNvPr id="332" name="テキスト ボックス 331"/>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3" name="フローチャート : 判断 332"/>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4" name="テキスト ボックス 333"/>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96203</xdr:rowOff>
    </xdr:from>
    <xdr:to>
      <xdr:col>24</xdr:col>
      <xdr:colOff>609600</xdr:colOff>
      <xdr:row>63</xdr:row>
      <xdr:rowOff>26353</xdr:rowOff>
    </xdr:to>
    <xdr:sp macro="" textlink="">
      <xdr:nvSpPr>
        <xdr:cNvPr id="340" name="円/楕円 339"/>
        <xdr:cNvSpPr/>
      </xdr:nvSpPr>
      <xdr:spPr>
        <a:xfrm>
          <a:off x="16967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68280</xdr:rowOff>
    </xdr:from>
    <xdr:ext cx="762000" cy="259045"/>
    <xdr:sp macro="" textlink="">
      <xdr:nvSpPr>
        <xdr:cNvPr id="341" name="定員管理の状況該当値テキスト"/>
        <xdr:cNvSpPr txBox="1"/>
      </xdr:nvSpPr>
      <xdr:spPr>
        <a:xfrm>
          <a:off x="17106900" y="1069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66040</xdr:rowOff>
    </xdr:from>
    <xdr:to>
      <xdr:col>23</xdr:col>
      <xdr:colOff>457200</xdr:colOff>
      <xdr:row>62</xdr:row>
      <xdr:rowOff>167640</xdr:rowOff>
    </xdr:to>
    <xdr:sp macro="" textlink="">
      <xdr:nvSpPr>
        <xdr:cNvPr id="342" name="円/楕円 341"/>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152417</xdr:rowOff>
    </xdr:from>
    <xdr:ext cx="736600" cy="259045"/>
    <xdr:sp macro="" textlink="">
      <xdr:nvSpPr>
        <xdr:cNvPr id="343" name="テキスト ボックス 342"/>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118825</xdr:rowOff>
    </xdr:from>
    <xdr:to>
      <xdr:col>22</xdr:col>
      <xdr:colOff>254000</xdr:colOff>
      <xdr:row>63</xdr:row>
      <xdr:rowOff>48975</xdr:rowOff>
    </xdr:to>
    <xdr:sp macro="" textlink="">
      <xdr:nvSpPr>
        <xdr:cNvPr id="344" name="円/楕円 343"/>
        <xdr:cNvSpPr/>
      </xdr:nvSpPr>
      <xdr:spPr>
        <a:xfrm>
          <a:off x="15240000" y="107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33752</xdr:rowOff>
    </xdr:from>
    <xdr:ext cx="762000" cy="259045"/>
    <xdr:sp macro="" textlink="">
      <xdr:nvSpPr>
        <xdr:cNvPr id="345" name="テキスト ボックス 344"/>
        <xdr:cNvSpPr txBox="1"/>
      </xdr:nvSpPr>
      <xdr:spPr>
        <a:xfrm>
          <a:off x="14909800" y="1083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158035</xdr:rowOff>
    </xdr:from>
    <xdr:to>
      <xdr:col>21</xdr:col>
      <xdr:colOff>50800</xdr:colOff>
      <xdr:row>63</xdr:row>
      <xdr:rowOff>88185</xdr:rowOff>
    </xdr:to>
    <xdr:sp macro="" textlink="">
      <xdr:nvSpPr>
        <xdr:cNvPr id="346" name="円/楕円 345"/>
        <xdr:cNvSpPr/>
      </xdr:nvSpPr>
      <xdr:spPr>
        <a:xfrm>
          <a:off x="14351000" y="107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72962</xdr:rowOff>
    </xdr:from>
    <xdr:ext cx="762000" cy="259045"/>
    <xdr:sp macro="" textlink="">
      <xdr:nvSpPr>
        <xdr:cNvPr id="347" name="テキスト ボックス 346"/>
        <xdr:cNvSpPr txBox="1"/>
      </xdr:nvSpPr>
      <xdr:spPr>
        <a:xfrm>
          <a:off x="14020800" y="108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18256</xdr:rowOff>
    </xdr:from>
    <xdr:to>
      <xdr:col>19</xdr:col>
      <xdr:colOff>533400</xdr:colOff>
      <xdr:row>63</xdr:row>
      <xdr:rowOff>119856</xdr:rowOff>
    </xdr:to>
    <xdr:sp macro="" textlink="">
      <xdr:nvSpPr>
        <xdr:cNvPr id="348" name="円/楕円 347"/>
        <xdr:cNvSpPr/>
      </xdr:nvSpPr>
      <xdr:spPr>
        <a:xfrm>
          <a:off x="13462000" y="108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104633</xdr:rowOff>
    </xdr:from>
    <xdr:ext cx="762000" cy="259045"/>
    <xdr:sp macro="" textlink="">
      <xdr:nvSpPr>
        <xdr:cNvPr id="349" name="テキスト ボックス 348"/>
        <xdr:cNvSpPr txBox="1"/>
      </xdr:nvSpPr>
      <xdr:spPr>
        <a:xfrm>
          <a:off x="13131800" y="1090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実質公債</a:t>
          </a:r>
          <a:r>
            <a:rPr kumimoji="1" lang="ja-JP" altLang="ja-JP" sz="1100">
              <a:solidFill>
                <a:schemeClr val="dk1"/>
              </a:solidFill>
              <a:latin typeface="+mn-ea"/>
              <a:ea typeface="+mn-ea"/>
              <a:cs typeface="+mn-cs"/>
            </a:rPr>
            <a:t>比率（</a:t>
          </a:r>
          <a:r>
            <a:rPr kumimoji="1" lang="en-US" altLang="ja-JP" sz="1100">
              <a:solidFill>
                <a:schemeClr val="dk1"/>
              </a:solidFill>
              <a:latin typeface="+mn-ea"/>
              <a:ea typeface="+mn-ea"/>
              <a:cs typeface="+mn-cs"/>
            </a:rPr>
            <a:t>3</a:t>
          </a:r>
          <a:r>
            <a:rPr kumimoji="1" lang="ja-JP" altLang="ja-JP" sz="1100">
              <a:solidFill>
                <a:schemeClr val="dk1"/>
              </a:solidFill>
              <a:latin typeface="+mn-ea"/>
              <a:ea typeface="+mn-ea"/>
              <a:cs typeface="+mn-cs"/>
            </a:rPr>
            <a:t>ヵ</a:t>
          </a:r>
          <a:r>
            <a:rPr kumimoji="1" lang="ja-JP" altLang="ja-JP" sz="1100">
              <a:solidFill>
                <a:schemeClr val="dk1"/>
              </a:solidFill>
              <a:latin typeface="+mn-lt"/>
              <a:ea typeface="+mn-ea"/>
              <a:cs typeface="+mn-cs"/>
            </a:rPr>
            <a:t>年平均）は、前年度と比較</a:t>
          </a:r>
          <a:r>
            <a:rPr kumimoji="1" lang="ja-JP" altLang="ja-JP" sz="1100">
              <a:solidFill>
                <a:schemeClr val="dk1"/>
              </a:solidFill>
              <a:latin typeface="+mn-ea"/>
              <a:ea typeface="+mn-ea"/>
              <a:cs typeface="+mn-cs"/>
            </a:rPr>
            <a:t>し</a:t>
          </a:r>
          <a:r>
            <a:rPr kumimoji="1" lang="en-US" altLang="ja-JP" sz="1100">
              <a:solidFill>
                <a:schemeClr val="dk1"/>
              </a:solidFill>
              <a:latin typeface="+mn-ea"/>
              <a:ea typeface="+mn-ea"/>
              <a:cs typeface="+mn-cs"/>
            </a:rPr>
            <a:t>0.2</a:t>
          </a:r>
          <a:r>
            <a:rPr kumimoji="1" lang="ja-JP" altLang="en-US" sz="1100">
              <a:solidFill>
                <a:schemeClr val="dk1"/>
              </a:solidFill>
              <a:latin typeface="+mn-ea"/>
              <a:ea typeface="+mn-ea"/>
              <a:cs typeface="+mn-cs"/>
            </a:rPr>
            <a:t>％</a:t>
          </a:r>
          <a:r>
            <a:rPr kumimoji="1" lang="ja-JP" altLang="ja-JP" sz="1100">
              <a:solidFill>
                <a:schemeClr val="dk1"/>
              </a:solidFill>
              <a:latin typeface="+mn-lt"/>
              <a:ea typeface="+mn-ea"/>
              <a:cs typeface="+mn-cs"/>
            </a:rPr>
            <a:t>増加したが、単年度の実質公債比率</a:t>
          </a:r>
          <a:r>
            <a:rPr kumimoji="1" lang="ja-JP" altLang="ja-JP" sz="1100">
              <a:solidFill>
                <a:schemeClr val="dk1"/>
              </a:solidFill>
              <a:latin typeface="+mn-ea"/>
              <a:ea typeface="+mn-ea"/>
              <a:cs typeface="+mn-cs"/>
            </a:rPr>
            <a:t>は</a:t>
          </a:r>
          <a:r>
            <a:rPr kumimoji="1" lang="en-US" altLang="ja-JP" sz="1100">
              <a:solidFill>
                <a:schemeClr val="dk1"/>
              </a:solidFill>
              <a:latin typeface="+mn-ea"/>
              <a:ea typeface="+mn-ea"/>
              <a:cs typeface="+mn-cs"/>
            </a:rPr>
            <a:t>0.1</a:t>
          </a:r>
          <a:r>
            <a:rPr kumimoji="1" lang="ja-JP" altLang="en-US" sz="1100">
              <a:solidFill>
                <a:schemeClr val="dk1"/>
              </a:solidFill>
              <a:latin typeface="+mn-ea"/>
              <a:ea typeface="+mn-ea"/>
              <a:cs typeface="+mn-cs"/>
            </a:rPr>
            <a:t>％</a:t>
          </a:r>
          <a:r>
            <a:rPr kumimoji="1" lang="ja-JP" altLang="ja-JP" sz="1100">
              <a:solidFill>
                <a:schemeClr val="dk1"/>
              </a:solidFill>
              <a:latin typeface="+mn-lt"/>
              <a:ea typeface="+mn-ea"/>
              <a:cs typeface="+mn-cs"/>
            </a:rPr>
            <a:t>減少し</a:t>
          </a:r>
          <a:r>
            <a:rPr kumimoji="1" lang="en-US" altLang="ja-JP" sz="1100">
              <a:solidFill>
                <a:schemeClr val="dk1"/>
              </a:solidFill>
              <a:latin typeface="+mn-ea"/>
              <a:ea typeface="+mn-ea"/>
              <a:cs typeface="+mn-cs"/>
            </a:rPr>
            <a:t>11.4</a:t>
          </a:r>
          <a:r>
            <a:rPr kumimoji="1" lang="ja-JP" altLang="ja-JP" sz="1100">
              <a:solidFill>
                <a:schemeClr val="dk1"/>
              </a:solidFill>
              <a:latin typeface="+mn-ea"/>
              <a:ea typeface="+mn-ea"/>
              <a:cs typeface="+mn-cs"/>
            </a:rPr>
            <a:t>％</a:t>
          </a:r>
          <a:r>
            <a:rPr kumimoji="1" lang="ja-JP" altLang="ja-JP" sz="1100">
              <a:solidFill>
                <a:schemeClr val="dk1"/>
              </a:solidFill>
              <a:latin typeface="+mn-lt"/>
              <a:ea typeface="+mn-ea"/>
              <a:cs typeface="+mn-cs"/>
            </a:rPr>
            <a:t>となってい</a:t>
          </a:r>
          <a:r>
            <a:rPr kumimoji="1" lang="ja-JP" altLang="en-US" sz="1100">
              <a:solidFill>
                <a:schemeClr val="dk1"/>
              </a:solidFill>
              <a:latin typeface="+mn-lt"/>
              <a:ea typeface="+mn-ea"/>
              <a:cs typeface="+mn-cs"/>
            </a:rPr>
            <a:t>る</a:t>
          </a:r>
          <a:r>
            <a:rPr kumimoji="1" lang="ja-JP" altLang="ja-JP" sz="1100">
              <a:solidFill>
                <a:schemeClr val="dk1"/>
              </a:solidFill>
              <a:latin typeface="+mn-lt"/>
              <a:ea typeface="+mn-ea"/>
              <a:cs typeface="+mn-cs"/>
            </a:rPr>
            <a:t>。</a:t>
          </a:r>
          <a:r>
            <a:rPr lang="ja-JP" altLang="en-US" sz="1100">
              <a:solidFill>
                <a:schemeClr val="dk1"/>
              </a:solidFill>
              <a:latin typeface="+mn-lt"/>
              <a:ea typeface="+mn-ea"/>
              <a:cs typeface="+mn-cs"/>
            </a:rPr>
            <a:t>引き続き</a:t>
          </a:r>
          <a:r>
            <a:rPr lang="ja-JP" altLang="ja-JP" sz="1100">
              <a:solidFill>
                <a:schemeClr val="dk1"/>
              </a:solidFill>
              <a:latin typeface="+mn-lt"/>
              <a:ea typeface="+mn-ea"/>
              <a:cs typeface="+mn-cs"/>
            </a:rPr>
            <a:t>、緊急度・住民のニーズを的確に把握した事業選択により、起債に大きく頼ることのない財政運営に努める。</a:t>
          </a:r>
          <a:endParaRPr lang="ja-JP" altLang="ja-JP" sz="11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78" name="直線コネクタ 377"/>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92287</xdr:rowOff>
    </xdr:to>
    <xdr:cxnSp macro="">
      <xdr:nvCxnSpPr>
        <xdr:cNvPr id="383" name="直線コネクタ 382"/>
        <xdr:cNvCxnSpPr/>
      </xdr:nvCxnSpPr>
      <xdr:spPr>
        <a:xfrm>
          <a:off x="16179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84"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5" name="フローチャート : 判断 38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76200</xdr:rowOff>
    </xdr:to>
    <xdr:cxnSp macro="">
      <xdr:nvCxnSpPr>
        <xdr:cNvPr id="386" name="直線コネクタ 385"/>
        <xdr:cNvCxnSpPr/>
      </xdr:nvCxnSpPr>
      <xdr:spPr>
        <a:xfrm>
          <a:off x="15290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7" name="フローチャート : 判断 386"/>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8" name="テキスト ボックス 387"/>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100330</xdr:rowOff>
    </xdr:to>
    <xdr:cxnSp macro="">
      <xdr:nvCxnSpPr>
        <xdr:cNvPr id="389" name="直線コネクタ 388"/>
        <xdr:cNvCxnSpPr/>
      </xdr:nvCxnSpPr>
      <xdr:spPr>
        <a:xfrm flipV="1">
          <a:off x="14401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17356</xdr:rowOff>
    </xdr:to>
    <xdr:cxnSp macro="">
      <xdr:nvCxnSpPr>
        <xdr:cNvPr id="392" name="直線コネクタ 391"/>
        <xdr:cNvCxnSpPr/>
      </xdr:nvCxnSpPr>
      <xdr:spPr>
        <a:xfrm flipV="1">
          <a:off x="13512800" y="71297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3" name="フローチャート : 判断 392"/>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4" name="テキスト ボックス 393"/>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5" name="フローチャート : 判断 394"/>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396" name="テキスト ボックス 395"/>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41487</xdr:rowOff>
    </xdr:from>
    <xdr:to>
      <xdr:col>24</xdr:col>
      <xdr:colOff>609600</xdr:colOff>
      <xdr:row>41</xdr:row>
      <xdr:rowOff>143087</xdr:rowOff>
    </xdr:to>
    <xdr:sp macro="" textlink="">
      <xdr:nvSpPr>
        <xdr:cNvPr id="402" name="円/楕円 401"/>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13564</xdr:rowOff>
    </xdr:from>
    <xdr:ext cx="762000" cy="259045"/>
    <xdr:sp macro="" textlink="">
      <xdr:nvSpPr>
        <xdr:cNvPr id="403" name="公債費負担の状況該当値テキスト"/>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4" name="円/楕円 403"/>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405" name="テキスト ボックス 40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6" name="円/楕円 405"/>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07" name="テキスト ボックス 406"/>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8" name="円/楕円 407"/>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9" name="テキスト ボックス 408"/>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410" name="円/楕円 409"/>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78333</xdr:rowOff>
    </xdr:from>
    <xdr:ext cx="762000" cy="259045"/>
    <xdr:sp macro="" textlink="">
      <xdr:nvSpPr>
        <xdr:cNvPr id="411" name="テキスト ボックス 410"/>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a:t>
          </a:r>
          <a:r>
            <a:rPr lang="ja-JP" altLang="en-US" sz="1100" b="0" i="0" baseline="0">
              <a:solidFill>
                <a:schemeClr val="dk1"/>
              </a:solidFill>
              <a:latin typeface="+mn-lt"/>
              <a:ea typeface="+mn-ea"/>
              <a:cs typeface="+mn-cs"/>
            </a:rPr>
            <a:t>平均</a:t>
          </a:r>
          <a:r>
            <a:rPr lang="ja-JP" altLang="ja-JP" sz="1100" b="0" i="0" baseline="0">
              <a:solidFill>
                <a:schemeClr val="dk1"/>
              </a:solidFill>
              <a:latin typeface="+mn-lt"/>
              <a:ea typeface="+mn-ea"/>
              <a:cs typeface="+mn-cs"/>
            </a:rPr>
            <a:t>を上回っているが、年々減少し改善している。要因として、早期勧奨退職者等による職員の減少、勤続年数の長い職員の退職による退職手当負担見込額が減少した他、水道事業、下水道事業の地方債残高の減少が挙げられる。</a:t>
          </a:r>
          <a:r>
            <a:rPr lang="ja-JP" altLang="en-US" sz="1100" b="0" i="0" baseline="0">
              <a:solidFill>
                <a:schemeClr val="dk1"/>
              </a:solidFill>
              <a:latin typeface="+mn-lt"/>
              <a:ea typeface="+mn-ea"/>
              <a:cs typeface="+mn-cs"/>
            </a:rPr>
            <a:t>今後も事業実施の適正化を図り、財政の健全化に努める。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0" name="直線コネクタ 439"/>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1"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2" name="直線コネクタ 441"/>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3"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4" name="直線コネクタ 443"/>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110067</xdr:rowOff>
    </xdr:from>
    <xdr:to>
      <xdr:col>24</xdr:col>
      <xdr:colOff>558800</xdr:colOff>
      <xdr:row>17</xdr:row>
      <xdr:rowOff>22267</xdr:rowOff>
    </xdr:to>
    <xdr:cxnSp macro="">
      <xdr:nvCxnSpPr>
        <xdr:cNvPr id="445" name="直線コネクタ 444"/>
        <xdr:cNvCxnSpPr/>
      </xdr:nvCxnSpPr>
      <xdr:spPr>
        <a:xfrm flipV="1">
          <a:off x="16179800" y="2853267"/>
          <a:ext cx="8382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46"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47" name="フローチャート : 判断 446"/>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22267</xdr:rowOff>
    </xdr:from>
    <xdr:to>
      <xdr:col>23</xdr:col>
      <xdr:colOff>406400</xdr:colOff>
      <xdr:row>17</xdr:row>
      <xdr:rowOff>100288</xdr:rowOff>
    </xdr:to>
    <xdr:cxnSp macro="">
      <xdr:nvCxnSpPr>
        <xdr:cNvPr id="448" name="直線コネクタ 447"/>
        <xdr:cNvCxnSpPr/>
      </xdr:nvCxnSpPr>
      <xdr:spPr>
        <a:xfrm flipV="1">
          <a:off x="15290800" y="2936917"/>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49" name="フローチャート : 判断 448"/>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0" name="テキスト ボックス 449"/>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100288</xdr:rowOff>
    </xdr:from>
    <xdr:to>
      <xdr:col>22</xdr:col>
      <xdr:colOff>203200</xdr:colOff>
      <xdr:row>17</xdr:row>
      <xdr:rowOff>119592</xdr:rowOff>
    </xdr:to>
    <xdr:cxnSp macro="">
      <xdr:nvCxnSpPr>
        <xdr:cNvPr id="451" name="直線コネクタ 450"/>
        <xdr:cNvCxnSpPr/>
      </xdr:nvCxnSpPr>
      <xdr:spPr>
        <a:xfrm flipV="1">
          <a:off x="14401800" y="30149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2" name="フローチャート : 判断 451"/>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3" name="テキスト ボックス 452"/>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119592</xdr:rowOff>
    </xdr:from>
    <xdr:to>
      <xdr:col>21</xdr:col>
      <xdr:colOff>0</xdr:colOff>
      <xdr:row>18</xdr:row>
      <xdr:rowOff>63161</xdr:rowOff>
    </xdr:to>
    <xdr:cxnSp macro="">
      <xdr:nvCxnSpPr>
        <xdr:cNvPr id="454" name="直線コネクタ 453"/>
        <xdr:cNvCxnSpPr/>
      </xdr:nvCxnSpPr>
      <xdr:spPr>
        <a:xfrm flipV="1">
          <a:off x="13512800" y="3034242"/>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5" name="フローチャート : 判断 454"/>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56" name="テキスト ボックス 455"/>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57" name="フローチャート : 判断 456"/>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58" name="テキスト ボックス 457"/>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59267</xdr:rowOff>
    </xdr:from>
    <xdr:to>
      <xdr:col>24</xdr:col>
      <xdr:colOff>609600</xdr:colOff>
      <xdr:row>16</xdr:row>
      <xdr:rowOff>160867</xdr:rowOff>
    </xdr:to>
    <xdr:sp macro="" textlink="">
      <xdr:nvSpPr>
        <xdr:cNvPr id="464" name="円/楕円 463"/>
        <xdr:cNvSpPr/>
      </xdr:nvSpPr>
      <xdr:spPr>
        <a:xfrm>
          <a:off x="169672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31344</xdr:rowOff>
    </xdr:from>
    <xdr:ext cx="762000" cy="259045"/>
    <xdr:sp macro="" textlink="">
      <xdr:nvSpPr>
        <xdr:cNvPr id="465" name="将来負担の状況該当値テキスト"/>
        <xdr:cNvSpPr txBox="1"/>
      </xdr:nvSpPr>
      <xdr:spPr>
        <a:xfrm>
          <a:off x="17106900" y="27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142917</xdr:rowOff>
    </xdr:from>
    <xdr:to>
      <xdr:col>23</xdr:col>
      <xdr:colOff>457200</xdr:colOff>
      <xdr:row>17</xdr:row>
      <xdr:rowOff>73067</xdr:rowOff>
    </xdr:to>
    <xdr:sp macro="" textlink="">
      <xdr:nvSpPr>
        <xdr:cNvPr id="466" name="円/楕円 465"/>
        <xdr:cNvSpPr/>
      </xdr:nvSpPr>
      <xdr:spPr>
        <a:xfrm>
          <a:off x="16129000" y="28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57844</xdr:rowOff>
    </xdr:from>
    <xdr:ext cx="736600" cy="259045"/>
    <xdr:sp macro="" textlink="">
      <xdr:nvSpPr>
        <xdr:cNvPr id="467" name="テキスト ボックス 466"/>
        <xdr:cNvSpPr txBox="1"/>
      </xdr:nvSpPr>
      <xdr:spPr>
        <a:xfrm>
          <a:off x="15798800" y="297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49488</xdr:rowOff>
    </xdr:from>
    <xdr:to>
      <xdr:col>22</xdr:col>
      <xdr:colOff>254000</xdr:colOff>
      <xdr:row>17</xdr:row>
      <xdr:rowOff>151088</xdr:rowOff>
    </xdr:to>
    <xdr:sp macro="" textlink="">
      <xdr:nvSpPr>
        <xdr:cNvPr id="468" name="円/楕円 467"/>
        <xdr:cNvSpPr/>
      </xdr:nvSpPr>
      <xdr:spPr>
        <a:xfrm>
          <a:off x="15240000" y="29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135865</xdr:rowOff>
    </xdr:from>
    <xdr:ext cx="762000" cy="259045"/>
    <xdr:sp macro="" textlink="">
      <xdr:nvSpPr>
        <xdr:cNvPr id="469" name="テキスト ボックス 468"/>
        <xdr:cNvSpPr txBox="1"/>
      </xdr:nvSpPr>
      <xdr:spPr>
        <a:xfrm>
          <a:off x="14909800" y="305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68792</xdr:rowOff>
    </xdr:from>
    <xdr:to>
      <xdr:col>21</xdr:col>
      <xdr:colOff>50800</xdr:colOff>
      <xdr:row>17</xdr:row>
      <xdr:rowOff>170392</xdr:rowOff>
    </xdr:to>
    <xdr:sp macro="" textlink="">
      <xdr:nvSpPr>
        <xdr:cNvPr id="470" name="円/楕円 469"/>
        <xdr:cNvSpPr/>
      </xdr:nvSpPr>
      <xdr:spPr>
        <a:xfrm>
          <a:off x="143510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9119</xdr:rowOff>
    </xdr:from>
    <xdr:ext cx="762000" cy="259045"/>
    <xdr:sp macro="" textlink="">
      <xdr:nvSpPr>
        <xdr:cNvPr id="471" name="テキスト ボックス 470"/>
        <xdr:cNvSpPr txBox="1"/>
      </xdr:nvSpPr>
      <xdr:spPr>
        <a:xfrm>
          <a:off x="14020800" y="275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12361</xdr:rowOff>
    </xdr:from>
    <xdr:to>
      <xdr:col>19</xdr:col>
      <xdr:colOff>533400</xdr:colOff>
      <xdr:row>18</xdr:row>
      <xdr:rowOff>113961</xdr:rowOff>
    </xdr:to>
    <xdr:sp macro="" textlink="">
      <xdr:nvSpPr>
        <xdr:cNvPr id="472" name="円/楕円 471"/>
        <xdr:cNvSpPr/>
      </xdr:nvSpPr>
      <xdr:spPr>
        <a:xfrm>
          <a:off x="13462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124138</xdr:rowOff>
    </xdr:from>
    <xdr:ext cx="762000" cy="259045"/>
    <xdr:sp macro="" textlink="">
      <xdr:nvSpPr>
        <xdr:cNvPr id="473" name="テキスト ボックス 472"/>
        <xdr:cNvSpPr txBox="1"/>
      </xdr:nvSpPr>
      <xdr:spPr>
        <a:xfrm>
          <a:off x="13131800" y="286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37,465
36,932
112.31
17,779,820
16,410,668
1,244,585
10,586,845
17,455,673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分</a:t>
          </a:r>
          <a:r>
            <a:rPr lang="ja-JP" altLang="en-US" sz="1100" b="0" i="0" baseline="0">
              <a:solidFill>
                <a:schemeClr val="dk1"/>
              </a:solidFill>
              <a:latin typeface="+mn-lt"/>
              <a:ea typeface="+mn-ea"/>
              <a:cs typeface="+mn-cs"/>
            </a:rPr>
            <a:t>子</a:t>
          </a:r>
          <a:r>
            <a:rPr lang="ja-JP" altLang="ja-JP" sz="1100" b="0" i="0" baseline="0">
              <a:solidFill>
                <a:schemeClr val="dk1"/>
              </a:solidFill>
              <a:latin typeface="+mn-lt"/>
              <a:ea typeface="+mn-ea"/>
              <a:cs typeface="+mn-cs"/>
            </a:rPr>
            <a:t>となる</a:t>
          </a:r>
          <a:r>
            <a:rPr lang="ja-JP" altLang="en-US" sz="1100" b="0" i="0" baseline="0">
              <a:solidFill>
                <a:schemeClr val="dk1"/>
              </a:solidFill>
              <a:latin typeface="+mn-lt"/>
              <a:ea typeface="+mn-ea"/>
              <a:cs typeface="+mn-cs"/>
            </a:rPr>
            <a:t>人件費の経常経費充当一般財源等が減少し</a:t>
          </a:r>
          <a:r>
            <a:rPr lang="ja-JP" altLang="ja-JP" sz="1100" b="0" i="0" baseline="0">
              <a:solidFill>
                <a:schemeClr val="dk1"/>
              </a:solidFill>
              <a:latin typeface="+mn-lt"/>
              <a:ea typeface="+mn-ea"/>
              <a:cs typeface="+mn-cs"/>
            </a:rPr>
            <a:t>、前年度</a:t>
          </a:r>
          <a:r>
            <a:rPr lang="ja-JP" altLang="en-US" sz="1100" b="0" i="0" baseline="0">
              <a:solidFill>
                <a:schemeClr val="dk1"/>
              </a:solidFill>
              <a:latin typeface="+mn-lt"/>
              <a:ea typeface="+mn-ea"/>
              <a:cs typeface="+mn-cs"/>
            </a:rPr>
            <a:t>より</a:t>
          </a:r>
          <a:r>
            <a:rPr lang="en-US" altLang="ja-JP" sz="1100" b="0" i="0" baseline="0">
              <a:solidFill>
                <a:schemeClr val="dk1"/>
              </a:solidFill>
              <a:latin typeface="+mn-lt"/>
              <a:ea typeface="+mn-ea"/>
              <a:cs typeface="+mn-cs"/>
            </a:rPr>
            <a:t>1.2</a:t>
          </a:r>
          <a:r>
            <a:rPr lang="ja-JP" altLang="en-US" sz="1100" b="0" i="0" baseline="0">
              <a:solidFill>
                <a:schemeClr val="dk1"/>
              </a:solidFill>
              <a:latin typeface="+mn-lt"/>
              <a:ea typeface="+mn-ea"/>
              <a:cs typeface="+mn-cs"/>
            </a:rPr>
            <a:t>％減少した</a:t>
          </a:r>
          <a:r>
            <a:rPr lang="ja-JP" altLang="ja-JP" sz="1100" b="0" i="0" baseline="0">
              <a:solidFill>
                <a:schemeClr val="dk1"/>
              </a:solidFill>
              <a:latin typeface="+mn-lt"/>
              <a:ea typeface="+mn-ea"/>
              <a:cs typeface="+mn-cs"/>
            </a:rPr>
            <a:t>。　しかしながら、依然として類似団体内平均より高くなっていることから、引き続き、職員定数管理の適正化及び職員数の削減等により人件費の縮減に努める。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45357</xdr:rowOff>
    </xdr:from>
    <xdr:to>
      <xdr:col>7</xdr:col>
      <xdr:colOff>15875</xdr:colOff>
      <xdr:row>36</xdr:row>
      <xdr:rowOff>165100</xdr:rowOff>
    </xdr:to>
    <xdr:cxnSp macro="">
      <xdr:nvCxnSpPr>
        <xdr:cNvPr id="67" name="直線コネクタ 66"/>
        <xdr:cNvCxnSpPr/>
      </xdr:nvCxnSpPr>
      <xdr:spPr>
        <a:xfrm flipV="1">
          <a:off x="3987800" y="62175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38</xdr:row>
      <xdr:rowOff>61685</xdr:rowOff>
    </xdr:to>
    <xdr:cxnSp macro="">
      <xdr:nvCxnSpPr>
        <xdr:cNvPr id="70" name="直線コネクタ 69"/>
        <xdr:cNvCxnSpPr/>
      </xdr:nvCxnSpPr>
      <xdr:spPr>
        <a:xfrm flipV="1">
          <a:off x="3098800" y="6337300"/>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2" name="テキスト ボックス 71"/>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39915</xdr:rowOff>
    </xdr:from>
    <xdr:to>
      <xdr:col>4</xdr:col>
      <xdr:colOff>346075</xdr:colOff>
      <xdr:row>38</xdr:row>
      <xdr:rowOff>61685</xdr:rowOff>
    </xdr:to>
    <xdr:cxnSp macro="">
      <xdr:nvCxnSpPr>
        <xdr:cNvPr id="73" name="直線コネクタ 72"/>
        <xdr:cNvCxnSpPr/>
      </xdr:nvCxnSpPr>
      <xdr:spPr>
        <a:xfrm>
          <a:off x="2209800" y="655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5" name="テキスト ボックス 74"/>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39915</xdr:rowOff>
    </xdr:from>
    <xdr:to>
      <xdr:col>3</xdr:col>
      <xdr:colOff>142875</xdr:colOff>
      <xdr:row>38</xdr:row>
      <xdr:rowOff>116115</xdr:rowOff>
    </xdr:to>
    <xdr:cxnSp macro="">
      <xdr:nvCxnSpPr>
        <xdr:cNvPr id="76" name="直線コネクタ 75"/>
        <xdr:cNvCxnSpPr/>
      </xdr:nvCxnSpPr>
      <xdr:spPr>
        <a:xfrm flipV="1">
          <a:off x="1320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8" name="テキスト ボックス 77"/>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166007</xdr:rowOff>
    </xdr:from>
    <xdr:to>
      <xdr:col>7</xdr:col>
      <xdr:colOff>66675</xdr:colOff>
      <xdr:row>36</xdr:row>
      <xdr:rowOff>96157</xdr:rowOff>
    </xdr:to>
    <xdr:sp macro="" textlink="">
      <xdr:nvSpPr>
        <xdr:cNvPr id="86" name="円/楕円 85"/>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138084</xdr:rowOff>
    </xdr:from>
    <xdr:ext cx="762000" cy="259045"/>
    <xdr:sp macro="" textlink="">
      <xdr:nvSpPr>
        <xdr:cNvPr id="87" name="人件費該当値テキスト"/>
        <xdr:cNvSpPr txBox="1"/>
      </xdr:nvSpPr>
      <xdr:spPr>
        <a:xfrm>
          <a:off x="49149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8" name="円/楕円 87"/>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9" name="テキスト ボックス 88"/>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xdr:rowOff>
    </xdr:from>
    <xdr:to>
      <xdr:col>4</xdr:col>
      <xdr:colOff>396875</xdr:colOff>
      <xdr:row>38</xdr:row>
      <xdr:rowOff>112485</xdr:rowOff>
    </xdr:to>
    <xdr:sp macro="" textlink="">
      <xdr:nvSpPr>
        <xdr:cNvPr id="90" name="円/楕円 89"/>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97262</xdr:rowOff>
    </xdr:from>
    <xdr:ext cx="762000" cy="259045"/>
    <xdr:sp macro="" textlink="">
      <xdr:nvSpPr>
        <xdr:cNvPr id="91" name="テキスト ボックス 90"/>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160565</xdr:rowOff>
    </xdr:from>
    <xdr:to>
      <xdr:col>3</xdr:col>
      <xdr:colOff>193675</xdr:colOff>
      <xdr:row>38</xdr:row>
      <xdr:rowOff>90715</xdr:rowOff>
    </xdr:to>
    <xdr:sp macro="" textlink="">
      <xdr:nvSpPr>
        <xdr:cNvPr id="92" name="円/楕円 91"/>
        <xdr:cNvSpPr/>
      </xdr:nvSpPr>
      <xdr:spPr>
        <a:xfrm>
          <a:off x="2159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93" name="テキスト ボックス 92"/>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94" name="円/楕円 93"/>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151692</xdr:rowOff>
    </xdr:from>
    <xdr:ext cx="762000" cy="259045"/>
    <xdr:sp macro="" textlink="">
      <xdr:nvSpPr>
        <xdr:cNvPr id="95" name="テキスト ボックス 94"/>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前年度</a:t>
          </a:r>
          <a:r>
            <a:rPr lang="ja-JP" altLang="en-US" sz="1100">
              <a:solidFill>
                <a:schemeClr val="dk1"/>
              </a:solidFill>
              <a:latin typeface="+mn-lt"/>
              <a:ea typeface="+mn-ea"/>
              <a:cs typeface="+mn-cs"/>
            </a:rPr>
            <a:t>と同水準だが</a:t>
          </a:r>
          <a:r>
            <a:rPr lang="ja-JP" altLang="ja-JP" sz="1100">
              <a:solidFill>
                <a:schemeClr val="dk1"/>
              </a:solidFill>
              <a:latin typeface="+mn-lt"/>
              <a:ea typeface="+mn-ea"/>
              <a:cs typeface="+mn-cs"/>
            </a:rPr>
            <a:t>、類似団体</a:t>
          </a:r>
          <a:r>
            <a:rPr lang="ja-JP" altLang="en-US" sz="1100">
              <a:solidFill>
                <a:schemeClr val="dk1"/>
              </a:solidFill>
              <a:latin typeface="+mn-lt"/>
              <a:ea typeface="+mn-ea"/>
              <a:cs typeface="+mn-cs"/>
            </a:rPr>
            <a:t>平均</a:t>
          </a:r>
          <a:r>
            <a:rPr lang="ja-JP" altLang="ja-JP" sz="1100">
              <a:solidFill>
                <a:schemeClr val="dk1"/>
              </a:solidFill>
              <a:latin typeface="+mn-lt"/>
              <a:ea typeface="+mn-ea"/>
              <a:cs typeface="+mn-cs"/>
            </a:rPr>
            <a:t>を上回っている。主な要因は、農林水産業費で道の駅２箇所を運営していることが大きい。今後も、施設の適正配置を検討し、不要施設の処分等を進め、経費削減に努める。</a:t>
          </a:r>
          <a:endParaRPr lang="ja-JP" altLang="ja-JP" sz="1400"/>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140607</xdr:rowOff>
    </xdr:from>
    <xdr:to>
      <xdr:col>24</xdr:col>
      <xdr:colOff>31750</xdr:colOff>
      <xdr:row>19</xdr:row>
      <xdr:rowOff>140607</xdr:rowOff>
    </xdr:to>
    <xdr:cxnSp macro="">
      <xdr:nvCxnSpPr>
        <xdr:cNvPr id="130" name="直線コネクタ 129"/>
        <xdr:cNvCxnSpPr/>
      </xdr:nvCxnSpPr>
      <xdr:spPr>
        <a:xfrm>
          <a:off x="15671800" y="3398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97064</xdr:rowOff>
    </xdr:from>
    <xdr:to>
      <xdr:col>22</xdr:col>
      <xdr:colOff>565150</xdr:colOff>
      <xdr:row>19</xdr:row>
      <xdr:rowOff>140607</xdr:rowOff>
    </xdr:to>
    <xdr:cxnSp macro="">
      <xdr:nvCxnSpPr>
        <xdr:cNvPr id="133" name="直線コネクタ 132"/>
        <xdr:cNvCxnSpPr/>
      </xdr:nvCxnSpPr>
      <xdr:spPr>
        <a:xfrm>
          <a:off x="14782800" y="3354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97064</xdr:rowOff>
    </xdr:from>
    <xdr:to>
      <xdr:col>21</xdr:col>
      <xdr:colOff>361950</xdr:colOff>
      <xdr:row>20</xdr:row>
      <xdr:rowOff>67128</xdr:rowOff>
    </xdr:to>
    <xdr:cxnSp macro="">
      <xdr:nvCxnSpPr>
        <xdr:cNvPr id="136" name="直線コネクタ 135"/>
        <xdr:cNvCxnSpPr/>
      </xdr:nvCxnSpPr>
      <xdr:spPr>
        <a:xfrm flipV="1">
          <a:off x="13893800" y="33546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129722</xdr:rowOff>
    </xdr:from>
    <xdr:to>
      <xdr:col>20</xdr:col>
      <xdr:colOff>158750</xdr:colOff>
      <xdr:row>20</xdr:row>
      <xdr:rowOff>67128</xdr:rowOff>
    </xdr:to>
    <xdr:cxnSp macro="">
      <xdr:nvCxnSpPr>
        <xdr:cNvPr id="139" name="直線コネクタ 138"/>
        <xdr:cNvCxnSpPr/>
      </xdr:nvCxnSpPr>
      <xdr:spPr>
        <a:xfrm>
          <a:off x="13004800" y="3387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1" name="テキスト ボックス 140"/>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3" name="テキスト ボックス 142"/>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89807</xdr:rowOff>
    </xdr:from>
    <xdr:to>
      <xdr:col>24</xdr:col>
      <xdr:colOff>82550</xdr:colOff>
      <xdr:row>20</xdr:row>
      <xdr:rowOff>19957</xdr:rowOff>
    </xdr:to>
    <xdr:sp macro="" textlink="">
      <xdr:nvSpPr>
        <xdr:cNvPr id="149" name="円/楕円 148"/>
        <xdr:cNvSpPr/>
      </xdr:nvSpPr>
      <xdr:spPr>
        <a:xfrm>
          <a:off x="164592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61884</xdr:rowOff>
    </xdr:from>
    <xdr:ext cx="762000" cy="259045"/>
    <xdr:sp macro="" textlink="">
      <xdr:nvSpPr>
        <xdr:cNvPr id="150" name="物件費該当値テキスト"/>
        <xdr:cNvSpPr txBox="1"/>
      </xdr:nvSpPr>
      <xdr:spPr>
        <a:xfrm>
          <a:off x="16598900" y="33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89807</xdr:rowOff>
    </xdr:from>
    <xdr:to>
      <xdr:col>22</xdr:col>
      <xdr:colOff>615950</xdr:colOff>
      <xdr:row>20</xdr:row>
      <xdr:rowOff>19957</xdr:rowOff>
    </xdr:to>
    <xdr:sp macro="" textlink="">
      <xdr:nvSpPr>
        <xdr:cNvPr id="151" name="円/楕円 150"/>
        <xdr:cNvSpPr/>
      </xdr:nvSpPr>
      <xdr:spPr>
        <a:xfrm>
          <a:off x="15621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4734</xdr:rowOff>
    </xdr:from>
    <xdr:ext cx="736600" cy="259045"/>
    <xdr:sp macro="" textlink="">
      <xdr:nvSpPr>
        <xdr:cNvPr id="152" name="テキスト ボックス 151"/>
        <xdr:cNvSpPr txBox="1"/>
      </xdr:nvSpPr>
      <xdr:spPr>
        <a:xfrm>
          <a:off x="15290800" y="343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46264</xdr:rowOff>
    </xdr:from>
    <xdr:to>
      <xdr:col>21</xdr:col>
      <xdr:colOff>412750</xdr:colOff>
      <xdr:row>19</xdr:row>
      <xdr:rowOff>147864</xdr:rowOff>
    </xdr:to>
    <xdr:sp macro="" textlink="">
      <xdr:nvSpPr>
        <xdr:cNvPr id="153" name="円/楕円 152"/>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132641</xdr:rowOff>
    </xdr:from>
    <xdr:ext cx="762000" cy="259045"/>
    <xdr:sp macro="" textlink="">
      <xdr:nvSpPr>
        <xdr:cNvPr id="154" name="テキスト ボックス 153"/>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16328</xdr:rowOff>
    </xdr:from>
    <xdr:to>
      <xdr:col>20</xdr:col>
      <xdr:colOff>209550</xdr:colOff>
      <xdr:row>20</xdr:row>
      <xdr:rowOff>117928</xdr:rowOff>
    </xdr:to>
    <xdr:sp macro="" textlink="">
      <xdr:nvSpPr>
        <xdr:cNvPr id="155" name="円/楕円 154"/>
        <xdr:cNvSpPr/>
      </xdr:nvSpPr>
      <xdr:spPr>
        <a:xfrm>
          <a:off x="13843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102705</xdr:rowOff>
    </xdr:from>
    <xdr:ext cx="762000" cy="259045"/>
    <xdr:sp macro="" textlink="">
      <xdr:nvSpPr>
        <xdr:cNvPr id="156" name="テキスト ボックス 155"/>
        <xdr:cNvSpPr txBox="1"/>
      </xdr:nvSpPr>
      <xdr:spPr>
        <a:xfrm>
          <a:off x="13512800" y="35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78922</xdr:rowOff>
    </xdr:from>
    <xdr:to>
      <xdr:col>19</xdr:col>
      <xdr:colOff>6350</xdr:colOff>
      <xdr:row>20</xdr:row>
      <xdr:rowOff>9072</xdr:rowOff>
    </xdr:to>
    <xdr:sp macro="" textlink="">
      <xdr:nvSpPr>
        <xdr:cNvPr id="157" name="円/楕円 156"/>
        <xdr:cNvSpPr/>
      </xdr:nvSpPr>
      <xdr:spPr>
        <a:xfrm>
          <a:off x="12954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165299</xdr:rowOff>
    </xdr:from>
    <xdr:ext cx="762000" cy="259045"/>
    <xdr:sp macro="" textlink="">
      <xdr:nvSpPr>
        <xdr:cNvPr id="158" name="テキスト ボックス 157"/>
        <xdr:cNvSpPr txBox="1"/>
      </xdr:nvSpPr>
      <xdr:spPr>
        <a:xfrm>
          <a:off x="12623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社会保障関係経費は</a:t>
          </a:r>
          <a:r>
            <a:rPr lang="ja-JP" altLang="en-US" sz="1100">
              <a:solidFill>
                <a:schemeClr val="dk1"/>
              </a:solidFill>
              <a:latin typeface="+mn-lt"/>
              <a:ea typeface="+mn-ea"/>
              <a:cs typeface="+mn-cs"/>
            </a:rPr>
            <a:t>前年度より減少したが、</a:t>
          </a:r>
          <a:r>
            <a:rPr lang="ja-JP" altLang="ja-JP" sz="1100">
              <a:solidFill>
                <a:schemeClr val="dk1"/>
              </a:solidFill>
              <a:latin typeface="+mn-lt"/>
              <a:ea typeface="+mn-ea"/>
              <a:cs typeface="+mn-cs"/>
            </a:rPr>
            <a:t>類似団体</a:t>
          </a:r>
          <a:r>
            <a:rPr lang="ja-JP" altLang="en-US" sz="1100">
              <a:solidFill>
                <a:schemeClr val="dk1"/>
              </a:solidFill>
              <a:latin typeface="+mn-lt"/>
              <a:ea typeface="+mn-ea"/>
              <a:cs typeface="+mn-cs"/>
            </a:rPr>
            <a:t>平均</a:t>
          </a:r>
          <a:r>
            <a:rPr lang="ja-JP" altLang="ja-JP" sz="1100">
              <a:solidFill>
                <a:schemeClr val="dk1"/>
              </a:solidFill>
              <a:latin typeface="+mn-lt"/>
              <a:ea typeface="+mn-ea"/>
              <a:cs typeface="+mn-cs"/>
            </a:rPr>
            <a:t>を上回っている。長引く景気低迷による生活保護受給者の増加、高齢者人口の増加などで、</a:t>
          </a:r>
          <a:r>
            <a:rPr lang="ja-JP" altLang="en-US" sz="1100">
              <a:solidFill>
                <a:schemeClr val="dk1"/>
              </a:solidFill>
              <a:latin typeface="+mn-lt"/>
              <a:ea typeface="+mn-ea"/>
              <a:cs typeface="+mn-cs"/>
            </a:rPr>
            <a:t>再度増加に転じる可能性がある</a:t>
          </a:r>
          <a:r>
            <a:rPr lang="ja-JP" altLang="ja-JP" sz="1100">
              <a:solidFill>
                <a:schemeClr val="dk1"/>
              </a:solidFill>
              <a:latin typeface="+mn-lt"/>
              <a:ea typeface="+mn-ea"/>
              <a:cs typeface="+mn-cs"/>
            </a:rPr>
            <a:t>。資格審査等の適正化や各種手当等の見直しを進め、財政を圧迫する上昇傾向に歯止めをかけるよう努める。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12700</xdr:rowOff>
    </xdr:to>
    <xdr:cxnSp macro="">
      <xdr:nvCxnSpPr>
        <xdr:cNvPr id="193" name="直線コネクタ 192"/>
        <xdr:cNvCxnSpPr/>
      </xdr:nvCxnSpPr>
      <xdr:spPr>
        <a:xfrm flipV="1">
          <a:off x="3987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12700</xdr:rowOff>
    </xdr:to>
    <xdr:cxnSp macro="">
      <xdr:nvCxnSpPr>
        <xdr:cNvPr id="196" name="直線コネクタ 195"/>
        <xdr:cNvCxnSpPr/>
      </xdr:nvCxnSpPr>
      <xdr:spPr>
        <a:xfrm>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8" name="テキスト ボックス 19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69850</xdr:rowOff>
    </xdr:to>
    <xdr:cxnSp macro="">
      <xdr:nvCxnSpPr>
        <xdr:cNvPr id="199" name="直線コネクタ 198"/>
        <xdr:cNvCxnSpPr/>
      </xdr:nvCxnSpPr>
      <xdr:spPr>
        <a:xfrm>
          <a:off x="2209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55</xdr:row>
      <xdr:rowOff>53522</xdr:rowOff>
    </xdr:to>
    <xdr:cxnSp macro="">
      <xdr:nvCxnSpPr>
        <xdr:cNvPr id="202" name="直線コネクタ 201"/>
        <xdr:cNvCxnSpPr/>
      </xdr:nvCxnSpPr>
      <xdr:spPr>
        <a:xfrm>
          <a:off x="1320800" y="93363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12" name="円/楕円 211"/>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40112</xdr:rowOff>
    </xdr:from>
    <xdr:ext cx="762000" cy="259045"/>
    <xdr:sp macro="" textlink="">
      <xdr:nvSpPr>
        <xdr:cNvPr id="213"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4" name="円/楕円 213"/>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5" name="テキスト ボックス 21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6" name="円/楕円 215"/>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7" name="テキスト ボックス 216"/>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8" name="円/楕円 217"/>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9" name="テキスト ボックス 218"/>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20" name="円/楕円 219"/>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113592</xdr:rowOff>
    </xdr:from>
    <xdr:ext cx="762000" cy="259045"/>
    <xdr:sp macro="" textlink="">
      <xdr:nvSpPr>
        <xdr:cNvPr id="221" name="テキスト ボックス 220"/>
        <xdr:cNvSpPr txBox="1"/>
      </xdr:nvSpPr>
      <xdr:spPr>
        <a:xfrm>
          <a:off x="939800" y="937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下水道特別会計への繰出金が大きく、類似団体</a:t>
          </a:r>
          <a:r>
            <a:rPr lang="ja-JP" altLang="en-US" sz="1100">
              <a:solidFill>
                <a:schemeClr val="dk1"/>
              </a:solidFill>
              <a:latin typeface="+mn-lt"/>
              <a:ea typeface="+mn-ea"/>
              <a:cs typeface="+mn-cs"/>
            </a:rPr>
            <a:t>平均</a:t>
          </a:r>
          <a:r>
            <a:rPr lang="ja-JP" altLang="ja-JP" sz="1100">
              <a:solidFill>
                <a:schemeClr val="dk1"/>
              </a:solidFill>
              <a:latin typeface="+mn-lt"/>
              <a:ea typeface="+mn-ea"/>
              <a:cs typeface="+mn-cs"/>
            </a:rPr>
            <a:t>を上回っている。今後も、継続的に繰出が必要であるが、</a:t>
          </a:r>
          <a:r>
            <a:rPr lang="ja-JP" altLang="ja-JP" sz="1100" b="0" i="0" baseline="0">
              <a:solidFill>
                <a:schemeClr val="dk1"/>
              </a:solidFill>
              <a:latin typeface="+mn-lt"/>
              <a:ea typeface="+mn-ea"/>
              <a:cs typeface="+mn-cs"/>
            </a:rPr>
            <a:t>特別会計への繰出金に関しては、本来の独立採算制の観点から段階的な料金の見直しや保険事業における保険料の適正化を図るなどにより、税収を主な財源とする普通会計の負担額を減らしていくよう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157480</xdr:rowOff>
    </xdr:from>
    <xdr:to>
      <xdr:col>24</xdr:col>
      <xdr:colOff>31750</xdr:colOff>
      <xdr:row>59</xdr:row>
      <xdr:rowOff>31750</xdr:rowOff>
    </xdr:to>
    <xdr:cxnSp macro="">
      <xdr:nvCxnSpPr>
        <xdr:cNvPr id="254" name="直線コネクタ 253"/>
        <xdr:cNvCxnSpPr/>
      </xdr:nvCxnSpPr>
      <xdr:spPr>
        <a:xfrm>
          <a:off x="15671800" y="10101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58</xdr:row>
      <xdr:rowOff>157480</xdr:rowOff>
    </xdr:to>
    <xdr:cxnSp macro="">
      <xdr:nvCxnSpPr>
        <xdr:cNvPr id="257" name="直線コネクタ 256"/>
        <xdr:cNvCxnSpPr/>
      </xdr:nvCxnSpPr>
      <xdr:spPr>
        <a:xfrm>
          <a:off x="14782800" y="1007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58</xdr:row>
      <xdr:rowOff>127000</xdr:rowOff>
    </xdr:to>
    <xdr:cxnSp macro="">
      <xdr:nvCxnSpPr>
        <xdr:cNvPr id="260" name="直線コネクタ 259"/>
        <xdr:cNvCxnSpPr/>
      </xdr:nvCxnSpPr>
      <xdr:spPr>
        <a:xfrm>
          <a:off x="13893800" y="1005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111760</xdr:rowOff>
    </xdr:from>
    <xdr:to>
      <xdr:col>20</xdr:col>
      <xdr:colOff>158750</xdr:colOff>
      <xdr:row>58</xdr:row>
      <xdr:rowOff>134620</xdr:rowOff>
    </xdr:to>
    <xdr:cxnSp macro="">
      <xdr:nvCxnSpPr>
        <xdr:cNvPr id="263" name="直線コネクタ 262"/>
        <xdr:cNvCxnSpPr/>
      </xdr:nvCxnSpPr>
      <xdr:spPr>
        <a:xfrm flipV="1">
          <a:off x="13004800" y="1005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7" name="テキスト ボックス 266"/>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73" name="円/楕円 272"/>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74"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106680</xdr:rowOff>
    </xdr:from>
    <xdr:to>
      <xdr:col>22</xdr:col>
      <xdr:colOff>615950</xdr:colOff>
      <xdr:row>59</xdr:row>
      <xdr:rowOff>36830</xdr:rowOff>
    </xdr:to>
    <xdr:sp macro="" textlink="">
      <xdr:nvSpPr>
        <xdr:cNvPr id="275" name="円/楕円 274"/>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21607</xdr:rowOff>
    </xdr:from>
    <xdr:ext cx="736600" cy="259045"/>
    <xdr:sp macro="" textlink="">
      <xdr:nvSpPr>
        <xdr:cNvPr id="276" name="テキスト ボックス 275"/>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7" name="円/楕円 276"/>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8" name="テキスト ボックス 277"/>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79" name="円/楕円 278"/>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80" name="テキスト ボックス 279"/>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83820</xdr:rowOff>
    </xdr:from>
    <xdr:to>
      <xdr:col>19</xdr:col>
      <xdr:colOff>6350</xdr:colOff>
      <xdr:row>59</xdr:row>
      <xdr:rowOff>13970</xdr:rowOff>
    </xdr:to>
    <xdr:sp macro="" textlink="">
      <xdr:nvSpPr>
        <xdr:cNvPr id="281" name="円/楕円 280"/>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170197</xdr:rowOff>
    </xdr:from>
    <xdr:ext cx="762000" cy="259045"/>
    <xdr:sp macro="" textlink="">
      <xdr:nvSpPr>
        <xdr:cNvPr id="282" name="テキスト ボックス 281"/>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年々上昇傾向にあるが、類似団体</a:t>
          </a:r>
          <a:r>
            <a:rPr lang="ja-JP" altLang="en-US" sz="1100">
              <a:solidFill>
                <a:schemeClr val="dk1"/>
              </a:solidFill>
              <a:latin typeface="+mn-lt"/>
              <a:ea typeface="+mn-ea"/>
              <a:cs typeface="+mn-cs"/>
            </a:rPr>
            <a:t>平均</a:t>
          </a:r>
          <a:r>
            <a:rPr lang="ja-JP" altLang="ja-JP" sz="1100">
              <a:solidFill>
                <a:schemeClr val="dk1"/>
              </a:solidFill>
              <a:latin typeface="+mn-lt"/>
              <a:ea typeface="+mn-ea"/>
              <a:cs typeface="+mn-cs"/>
            </a:rPr>
            <a:t>を下回っている。衛生費でごみ処理関係の一部事務組合負担金の増加、民生費で社会福祉協議会・松風苑・保育事業への補助金による要因が大きい。</a:t>
          </a:r>
          <a:r>
            <a:rPr lang="ja-JP" altLang="ja-JP" sz="1100" b="0" i="0" baseline="0">
              <a:solidFill>
                <a:schemeClr val="dk1"/>
              </a:solidFill>
              <a:latin typeface="+mn-lt"/>
              <a:ea typeface="+mn-ea"/>
              <a:cs typeface="+mn-cs"/>
            </a:rPr>
            <a:t>今後も</a:t>
          </a:r>
          <a:r>
            <a:rPr lang="ja-JP" altLang="en-US" sz="1100" b="0" i="0" baseline="0">
              <a:solidFill>
                <a:schemeClr val="dk1"/>
              </a:solidFill>
              <a:latin typeface="+mn-lt"/>
              <a:ea typeface="+mn-ea"/>
              <a:cs typeface="+mn-cs"/>
            </a:rPr>
            <a:t>各種</a:t>
          </a:r>
          <a:r>
            <a:rPr lang="ja-JP" altLang="ja-JP" sz="1100" b="0" i="0" baseline="0">
              <a:solidFill>
                <a:schemeClr val="dk1"/>
              </a:solidFill>
              <a:latin typeface="+mn-lt"/>
              <a:ea typeface="+mn-ea"/>
              <a:cs typeface="+mn-cs"/>
            </a:rPr>
            <a:t>補助</a:t>
          </a:r>
          <a:r>
            <a:rPr lang="ja-JP" altLang="en-US" sz="1100" b="0" i="0" baseline="0">
              <a:solidFill>
                <a:schemeClr val="dk1"/>
              </a:solidFill>
              <a:latin typeface="+mn-lt"/>
              <a:ea typeface="+mn-ea"/>
              <a:cs typeface="+mn-cs"/>
            </a:rPr>
            <a:t>費</a:t>
          </a:r>
          <a:r>
            <a:rPr lang="ja-JP" altLang="ja-JP" sz="1100" b="0" i="0" baseline="0">
              <a:solidFill>
                <a:schemeClr val="dk1"/>
              </a:solidFill>
              <a:latin typeface="+mn-lt"/>
              <a:ea typeface="+mn-ea"/>
              <a:cs typeface="+mn-cs"/>
            </a:rPr>
            <a:t>に関しては、事業内容、対象団体の決算状況、行政効果等を勘案</a:t>
          </a:r>
          <a:r>
            <a:rPr lang="ja-JP" altLang="en-US" sz="1100" b="0" i="0" baseline="0">
              <a:solidFill>
                <a:schemeClr val="dk1"/>
              </a:solidFill>
              <a:latin typeface="+mn-lt"/>
              <a:ea typeface="+mn-ea"/>
              <a:cs typeface="+mn-cs"/>
            </a:rPr>
            <a:t>し</a:t>
          </a:r>
          <a:r>
            <a:rPr lang="ja-JP" altLang="ja-JP" sz="1100" b="0" i="0" baseline="0">
              <a:solidFill>
                <a:schemeClr val="dk1"/>
              </a:solidFill>
              <a:latin typeface="+mn-lt"/>
              <a:ea typeface="+mn-ea"/>
              <a:cs typeface="+mn-cs"/>
            </a:rPr>
            <a:t>、事業</a:t>
          </a:r>
          <a:r>
            <a:rPr lang="ja-JP" altLang="en-US" sz="1100" b="0" i="0" baseline="0">
              <a:solidFill>
                <a:schemeClr val="dk1"/>
              </a:solidFill>
              <a:latin typeface="+mn-lt"/>
              <a:ea typeface="+mn-ea"/>
              <a:cs typeface="+mn-cs"/>
            </a:rPr>
            <a:t>費の</a:t>
          </a:r>
          <a:r>
            <a:rPr lang="ja-JP" altLang="ja-JP" sz="1100" b="0" i="0" baseline="0">
              <a:solidFill>
                <a:schemeClr val="dk1"/>
              </a:solidFill>
              <a:latin typeface="+mn-lt"/>
              <a:ea typeface="+mn-ea"/>
              <a:cs typeface="+mn-cs"/>
            </a:rPr>
            <a:t>見直しを進めていく。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50800</xdr:rowOff>
    </xdr:from>
    <xdr:to>
      <xdr:col>24</xdr:col>
      <xdr:colOff>31750</xdr:colOff>
      <xdr:row>34</xdr:row>
      <xdr:rowOff>149860</xdr:rowOff>
    </xdr:to>
    <xdr:cxnSp macro="">
      <xdr:nvCxnSpPr>
        <xdr:cNvPr id="315" name="直線コネクタ 314"/>
        <xdr:cNvCxnSpPr/>
      </xdr:nvCxnSpPr>
      <xdr:spPr>
        <a:xfrm>
          <a:off x="15671800" y="58801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27940</xdr:rowOff>
    </xdr:from>
    <xdr:to>
      <xdr:col>22</xdr:col>
      <xdr:colOff>565150</xdr:colOff>
      <xdr:row>34</xdr:row>
      <xdr:rowOff>50800</xdr:rowOff>
    </xdr:to>
    <xdr:cxnSp macro="">
      <xdr:nvCxnSpPr>
        <xdr:cNvPr id="318" name="直線コネクタ 317"/>
        <xdr:cNvCxnSpPr/>
      </xdr:nvCxnSpPr>
      <xdr:spPr>
        <a:xfrm>
          <a:off x="14782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168910</xdr:rowOff>
    </xdr:from>
    <xdr:to>
      <xdr:col>21</xdr:col>
      <xdr:colOff>361950</xdr:colOff>
      <xdr:row>34</xdr:row>
      <xdr:rowOff>27940</xdr:rowOff>
    </xdr:to>
    <xdr:cxnSp macro="">
      <xdr:nvCxnSpPr>
        <xdr:cNvPr id="321" name="直線コネクタ 320"/>
        <xdr:cNvCxnSpPr/>
      </xdr:nvCxnSpPr>
      <xdr:spPr>
        <a:xfrm>
          <a:off x="13893800" y="582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138430</xdr:rowOff>
    </xdr:from>
    <xdr:to>
      <xdr:col>20</xdr:col>
      <xdr:colOff>158750</xdr:colOff>
      <xdr:row>33</xdr:row>
      <xdr:rowOff>168910</xdr:rowOff>
    </xdr:to>
    <xdr:cxnSp macro="">
      <xdr:nvCxnSpPr>
        <xdr:cNvPr id="324" name="直線コネクタ 323"/>
        <xdr:cNvCxnSpPr/>
      </xdr:nvCxnSpPr>
      <xdr:spPr>
        <a:xfrm>
          <a:off x="13004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6" name="テキスト ボックス 325"/>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8" name="テキスト ボックス 327"/>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34" name="円/楕円 333"/>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35"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0</xdr:rowOff>
    </xdr:from>
    <xdr:to>
      <xdr:col>22</xdr:col>
      <xdr:colOff>615950</xdr:colOff>
      <xdr:row>34</xdr:row>
      <xdr:rowOff>101600</xdr:rowOff>
    </xdr:to>
    <xdr:sp macro="" textlink="">
      <xdr:nvSpPr>
        <xdr:cNvPr id="336" name="円/楕円 335"/>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111777</xdr:rowOff>
    </xdr:from>
    <xdr:ext cx="736600" cy="259045"/>
    <xdr:sp macro="" textlink="">
      <xdr:nvSpPr>
        <xdr:cNvPr id="337" name="テキスト ボックス 336"/>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148590</xdr:rowOff>
    </xdr:from>
    <xdr:to>
      <xdr:col>21</xdr:col>
      <xdr:colOff>412750</xdr:colOff>
      <xdr:row>34</xdr:row>
      <xdr:rowOff>78740</xdr:rowOff>
    </xdr:to>
    <xdr:sp macro="" textlink="">
      <xdr:nvSpPr>
        <xdr:cNvPr id="338" name="円/楕円 337"/>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88917</xdr:rowOff>
    </xdr:from>
    <xdr:ext cx="762000" cy="259045"/>
    <xdr:sp macro="" textlink="">
      <xdr:nvSpPr>
        <xdr:cNvPr id="339" name="テキスト ボックス 338"/>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118110</xdr:rowOff>
    </xdr:from>
    <xdr:to>
      <xdr:col>20</xdr:col>
      <xdr:colOff>209550</xdr:colOff>
      <xdr:row>34</xdr:row>
      <xdr:rowOff>48260</xdr:rowOff>
    </xdr:to>
    <xdr:sp macro="" textlink="">
      <xdr:nvSpPr>
        <xdr:cNvPr id="340" name="円/楕円 339"/>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58437</xdr:rowOff>
    </xdr:from>
    <xdr:ext cx="762000" cy="259045"/>
    <xdr:sp macro="" textlink="">
      <xdr:nvSpPr>
        <xdr:cNvPr id="341" name="テキスト ボックス 340"/>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87630</xdr:rowOff>
    </xdr:from>
    <xdr:to>
      <xdr:col>19</xdr:col>
      <xdr:colOff>6350</xdr:colOff>
      <xdr:row>34</xdr:row>
      <xdr:rowOff>17780</xdr:rowOff>
    </xdr:to>
    <xdr:sp macro="" textlink="">
      <xdr:nvSpPr>
        <xdr:cNvPr id="342" name="円/楕円 341"/>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27957</xdr:rowOff>
    </xdr:from>
    <xdr:ext cx="762000" cy="259045"/>
    <xdr:sp macro="" textlink="">
      <xdr:nvSpPr>
        <xdr:cNvPr id="343" name="テキスト ボックス 342"/>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年々増加傾向にあるが、類似団体</a:t>
          </a:r>
          <a:r>
            <a:rPr lang="ja-JP" altLang="en-US" sz="1100">
              <a:solidFill>
                <a:schemeClr val="dk1"/>
              </a:solidFill>
              <a:latin typeface="+mn-lt"/>
              <a:ea typeface="+mn-ea"/>
              <a:cs typeface="+mn-cs"/>
            </a:rPr>
            <a:t>平均</a:t>
          </a:r>
          <a:r>
            <a:rPr lang="ja-JP" altLang="ja-JP" sz="1100">
              <a:solidFill>
                <a:schemeClr val="dk1"/>
              </a:solidFill>
              <a:latin typeface="+mn-lt"/>
              <a:ea typeface="+mn-ea"/>
              <a:cs typeface="+mn-cs"/>
            </a:rPr>
            <a:t>を下回っている。今後、中学校統合整備、小中学校の大規模改造及び庁舎耐震補強等の大型整備事業により増加</a:t>
          </a:r>
          <a:r>
            <a:rPr lang="ja-JP" altLang="en-US" sz="1100">
              <a:solidFill>
                <a:schemeClr val="dk1"/>
              </a:solidFill>
              <a:latin typeface="+mn-lt"/>
              <a:ea typeface="+mn-ea"/>
              <a:cs typeface="+mn-cs"/>
            </a:rPr>
            <a:t>が見込まれる</a:t>
          </a:r>
          <a:r>
            <a:rPr lang="ja-JP" altLang="ja-JP" sz="1100">
              <a:solidFill>
                <a:schemeClr val="dk1"/>
              </a:solidFill>
              <a:latin typeface="+mn-lt"/>
              <a:ea typeface="+mn-ea"/>
              <a:cs typeface="+mn-cs"/>
            </a:rPr>
            <a:t>ことから、市債発行額の抑制などによる減少に努める。</a:t>
          </a:r>
          <a:endParaRPr lang="ja-JP" altLang="ja-JP" sz="1100" b="0" i="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113285</xdr:rowOff>
    </xdr:to>
    <xdr:cxnSp macro="">
      <xdr:nvCxnSpPr>
        <xdr:cNvPr id="373" name="直線コネクタ 372"/>
        <xdr:cNvCxnSpPr/>
      </xdr:nvCxnSpPr>
      <xdr:spPr>
        <a:xfrm>
          <a:off x="3987800" y="13143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113285</xdr:rowOff>
    </xdr:to>
    <xdr:cxnSp macro="">
      <xdr:nvCxnSpPr>
        <xdr:cNvPr id="376" name="直線コネクタ 375"/>
        <xdr:cNvCxnSpPr/>
      </xdr:nvCxnSpPr>
      <xdr:spPr>
        <a:xfrm>
          <a:off x="3098800" y="13134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104139</xdr:rowOff>
    </xdr:to>
    <xdr:cxnSp macro="">
      <xdr:nvCxnSpPr>
        <xdr:cNvPr id="379" name="直線コネクタ 378"/>
        <xdr:cNvCxnSpPr/>
      </xdr:nvCxnSpPr>
      <xdr:spPr>
        <a:xfrm>
          <a:off x="2209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58420</xdr:rowOff>
    </xdr:to>
    <xdr:cxnSp macro="">
      <xdr:nvCxnSpPr>
        <xdr:cNvPr id="382" name="直線コネクタ 381"/>
        <xdr:cNvCxnSpPr/>
      </xdr:nvCxnSpPr>
      <xdr:spPr>
        <a:xfrm>
          <a:off x="1320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6" name="テキスト ボックス 385"/>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92" name="円/楕円 391"/>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93"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94" name="円/楕円 393"/>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95" name="テキスト ボックス 394"/>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96" name="円/楕円 395"/>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97" name="テキスト ボックス 396"/>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98" name="円/楕円 397"/>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99" name="テキスト ボックス 39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400" name="円/楕円 399"/>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401" name="テキスト ボックス 400"/>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前年度より</a:t>
          </a:r>
          <a:r>
            <a:rPr lang="en-US" altLang="ja-JP" sz="1100">
              <a:solidFill>
                <a:schemeClr val="dk1"/>
              </a:solidFill>
              <a:latin typeface="+mn-ea"/>
              <a:ea typeface="+mn-ea"/>
              <a:cs typeface="+mn-cs"/>
            </a:rPr>
            <a:t>0.4</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増加</a:t>
          </a:r>
          <a:r>
            <a:rPr lang="ja-JP" altLang="ja-JP" sz="1100">
              <a:solidFill>
                <a:schemeClr val="dk1"/>
              </a:solidFill>
              <a:latin typeface="+mn-lt"/>
              <a:ea typeface="+mn-ea"/>
              <a:cs typeface="+mn-cs"/>
            </a:rPr>
            <a:t>し</a:t>
          </a:r>
          <a:r>
            <a:rPr lang="ja-JP" altLang="en-US" sz="1100">
              <a:solidFill>
                <a:schemeClr val="dk1"/>
              </a:solidFill>
              <a:latin typeface="+mn-lt"/>
              <a:ea typeface="+mn-ea"/>
              <a:cs typeface="+mn-cs"/>
            </a:rPr>
            <a:t>ており</a:t>
          </a:r>
          <a:r>
            <a:rPr lang="ja-JP" altLang="ja-JP" sz="1100">
              <a:solidFill>
                <a:schemeClr val="dk1"/>
              </a:solidFill>
              <a:latin typeface="+mn-lt"/>
              <a:ea typeface="+mn-ea"/>
              <a:cs typeface="+mn-cs"/>
            </a:rPr>
            <a:t>、類似団体</a:t>
          </a:r>
          <a:r>
            <a:rPr lang="ja-JP" altLang="en-US" sz="1100">
              <a:solidFill>
                <a:schemeClr val="dk1"/>
              </a:solidFill>
              <a:latin typeface="+mn-lt"/>
              <a:ea typeface="+mn-ea"/>
              <a:cs typeface="+mn-cs"/>
            </a:rPr>
            <a:t>平均</a:t>
          </a:r>
          <a:r>
            <a:rPr lang="ja-JP" altLang="ja-JP" sz="1100">
              <a:solidFill>
                <a:schemeClr val="dk1"/>
              </a:solidFill>
              <a:latin typeface="+mn-lt"/>
              <a:ea typeface="+mn-ea"/>
              <a:cs typeface="+mn-cs"/>
            </a:rPr>
            <a:t>を上回っている。</a:t>
          </a:r>
          <a:r>
            <a:rPr lang="ja-JP" altLang="ja-JP" sz="1100" baseline="0">
              <a:solidFill>
                <a:schemeClr val="dk1"/>
              </a:solidFill>
              <a:latin typeface="+mn-lt"/>
              <a:ea typeface="+mn-ea"/>
              <a:cs typeface="+mn-cs"/>
            </a:rPr>
            <a:t>これは物件費や繰出金等の割合が高いことが主な要因である。</a:t>
          </a:r>
          <a:r>
            <a:rPr lang="ja-JP" altLang="ja-JP" sz="1100" b="0" i="0" baseline="0">
              <a:solidFill>
                <a:schemeClr val="dk1"/>
              </a:solidFill>
              <a:latin typeface="+mn-lt"/>
              <a:ea typeface="+mn-ea"/>
              <a:cs typeface="+mn-cs"/>
            </a:rPr>
            <a:t>今後も、市税の</a:t>
          </a:r>
          <a:r>
            <a:rPr lang="ja-JP" altLang="en-US" sz="1100" b="0" i="0" baseline="0">
              <a:solidFill>
                <a:schemeClr val="dk1"/>
              </a:solidFill>
              <a:latin typeface="+mn-lt"/>
              <a:ea typeface="+mn-ea"/>
              <a:cs typeface="+mn-cs"/>
            </a:rPr>
            <a:t>大幅な</a:t>
          </a:r>
          <a:r>
            <a:rPr lang="ja-JP" altLang="ja-JP" sz="1100" b="0" i="0" baseline="0">
              <a:solidFill>
                <a:schemeClr val="dk1"/>
              </a:solidFill>
              <a:latin typeface="+mn-lt"/>
              <a:ea typeface="+mn-ea"/>
              <a:cs typeface="+mn-cs"/>
            </a:rPr>
            <a:t>増収は見込めないため、事務事業の見直し及び優先度の低い事務事業については廃止・縮小するなど、経常経費の削減に努める。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62992</xdr:rowOff>
    </xdr:from>
    <xdr:to>
      <xdr:col>24</xdr:col>
      <xdr:colOff>31750</xdr:colOff>
      <xdr:row>80</xdr:row>
      <xdr:rowOff>81280</xdr:rowOff>
    </xdr:to>
    <xdr:cxnSp macro="">
      <xdr:nvCxnSpPr>
        <xdr:cNvPr id="432" name="直線コネクタ 431"/>
        <xdr:cNvCxnSpPr/>
      </xdr:nvCxnSpPr>
      <xdr:spPr>
        <a:xfrm>
          <a:off x="15671800" y="137789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62992</xdr:rowOff>
    </xdr:from>
    <xdr:to>
      <xdr:col>22</xdr:col>
      <xdr:colOff>565150</xdr:colOff>
      <xdr:row>80</xdr:row>
      <xdr:rowOff>81280</xdr:rowOff>
    </xdr:to>
    <xdr:cxnSp macro="">
      <xdr:nvCxnSpPr>
        <xdr:cNvPr id="435" name="直線コネクタ 434"/>
        <xdr:cNvCxnSpPr/>
      </xdr:nvCxnSpPr>
      <xdr:spPr>
        <a:xfrm flipV="1">
          <a:off x="14782800" y="137789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81280</xdr:rowOff>
    </xdr:from>
    <xdr:to>
      <xdr:col>21</xdr:col>
      <xdr:colOff>361950</xdr:colOff>
      <xdr:row>80</xdr:row>
      <xdr:rowOff>99568</xdr:rowOff>
    </xdr:to>
    <xdr:cxnSp macro="">
      <xdr:nvCxnSpPr>
        <xdr:cNvPr id="438" name="直線コネクタ 437"/>
        <xdr:cNvCxnSpPr/>
      </xdr:nvCxnSpPr>
      <xdr:spPr>
        <a:xfrm flipV="1">
          <a:off x="13893800" y="137972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40132</xdr:rowOff>
    </xdr:from>
    <xdr:to>
      <xdr:col>20</xdr:col>
      <xdr:colOff>158750</xdr:colOff>
      <xdr:row>80</xdr:row>
      <xdr:rowOff>99568</xdr:rowOff>
    </xdr:to>
    <xdr:cxnSp macro="">
      <xdr:nvCxnSpPr>
        <xdr:cNvPr id="441" name="直線コネクタ 440"/>
        <xdr:cNvCxnSpPr/>
      </xdr:nvCxnSpPr>
      <xdr:spPr>
        <a:xfrm>
          <a:off x="13004800" y="137561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3" name="テキスト ボックス 442"/>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80</xdr:row>
      <xdr:rowOff>30480</xdr:rowOff>
    </xdr:from>
    <xdr:to>
      <xdr:col>24</xdr:col>
      <xdr:colOff>82550</xdr:colOff>
      <xdr:row>80</xdr:row>
      <xdr:rowOff>132080</xdr:rowOff>
    </xdr:to>
    <xdr:sp macro="" textlink="">
      <xdr:nvSpPr>
        <xdr:cNvPr id="451" name="円/楕円 450"/>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2557</xdr:rowOff>
    </xdr:from>
    <xdr:ext cx="762000" cy="259045"/>
    <xdr:sp macro="" textlink="">
      <xdr:nvSpPr>
        <xdr:cNvPr id="452" name="公債費以外該当値テキスト"/>
        <xdr:cNvSpPr txBox="1"/>
      </xdr:nvSpPr>
      <xdr:spPr>
        <a:xfrm>
          <a:off x="16598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12192</xdr:rowOff>
    </xdr:from>
    <xdr:to>
      <xdr:col>22</xdr:col>
      <xdr:colOff>615950</xdr:colOff>
      <xdr:row>80</xdr:row>
      <xdr:rowOff>113792</xdr:rowOff>
    </xdr:to>
    <xdr:sp macro="" textlink="">
      <xdr:nvSpPr>
        <xdr:cNvPr id="453" name="円/楕円 452"/>
        <xdr:cNvSpPr/>
      </xdr:nvSpPr>
      <xdr:spPr>
        <a:xfrm>
          <a:off x="15621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98569</xdr:rowOff>
    </xdr:from>
    <xdr:ext cx="736600" cy="259045"/>
    <xdr:sp macro="" textlink="">
      <xdr:nvSpPr>
        <xdr:cNvPr id="454" name="テキスト ボックス 453"/>
        <xdr:cNvSpPr txBox="1"/>
      </xdr:nvSpPr>
      <xdr:spPr>
        <a:xfrm>
          <a:off x="15290800" y="1381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30480</xdr:rowOff>
    </xdr:from>
    <xdr:to>
      <xdr:col>21</xdr:col>
      <xdr:colOff>412750</xdr:colOff>
      <xdr:row>80</xdr:row>
      <xdr:rowOff>132080</xdr:rowOff>
    </xdr:to>
    <xdr:sp macro="" textlink="">
      <xdr:nvSpPr>
        <xdr:cNvPr id="455" name="円/楕円 454"/>
        <xdr:cNvSpPr/>
      </xdr:nvSpPr>
      <xdr:spPr>
        <a:xfrm>
          <a:off x="14732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116857</xdr:rowOff>
    </xdr:from>
    <xdr:ext cx="762000" cy="259045"/>
    <xdr:sp macro="" textlink="">
      <xdr:nvSpPr>
        <xdr:cNvPr id="456" name="テキスト ボックス 455"/>
        <xdr:cNvSpPr txBox="1"/>
      </xdr:nvSpPr>
      <xdr:spPr>
        <a:xfrm>
          <a:off x="14401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48768</xdr:rowOff>
    </xdr:from>
    <xdr:to>
      <xdr:col>20</xdr:col>
      <xdr:colOff>209550</xdr:colOff>
      <xdr:row>80</xdr:row>
      <xdr:rowOff>150368</xdr:rowOff>
    </xdr:to>
    <xdr:sp macro="" textlink="">
      <xdr:nvSpPr>
        <xdr:cNvPr id="457" name="円/楕円 456"/>
        <xdr:cNvSpPr/>
      </xdr:nvSpPr>
      <xdr:spPr>
        <a:xfrm>
          <a:off x="13843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135145</xdr:rowOff>
    </xdr:from>
    <xdr:ext cx="762000" cy="259045"/>
    <xdr:sp macro="" textlink="">
      <xdr:nvSpPr>
        <xdr:cNvPr id="458" name="テキスト ボックス 457"/>
        <xdr:cNvSpPr txBox="1"/>
      </xdr:nvSpPr>
      <xdr:spPr>
        <a:xfrm>
          <a:off x="13512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160782</xdr:rowOff>
    </xdr:from>
    <xdr:to>
      <xdr:col>19</xdr:col>
      <xdr:colOff>6350</xdr:colOff>
      <xdr:row>80</xdr:row>
      <xdr:rowOff>90932</xdr:rowOff>
    </xdr:to>
    <xdr:sp macro="" textlink="">
      <xdr:nvSpPr>
        <xdr:cNvPr id="459" name="円/楕円 458"/>
        <xdr:cNvSpPr/>
      </xdr:nvSpPr>
      <xdr:spPr>
        <a:xfrm>
          <a:off x="12954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75709</xdr:rowOff>
    </xdr:from>
    <xdr:ext cx="762000" cy="259045"/>
    <xdr:sp macro="" textlink="">
      <xdr:nvSpPr>
        <xdr:cNvPr id="460" name="テキスト ボックス 459"/>
        <xdr:cNvSpPr txBox="1"/>
      </xdr:nvSpPr>
      <xdr:spPr>
        <a:xfrm>
          <a:off x="12623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岐阜県海津市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155014</xdr:rowOff>
    </xdr:from>
    <xdr:to>
      <xdr:col>4</xdr:col>
      <xdr:colOff>1117600</xdr:colOff>
      <xdr:row>17</xdr:row>
      <xdr:rowOff>9413</xdr:rowOff>
    </xdr:to>
    <xdr:cxnSp macro="">
      <xdr:nvCxnSpPr>
        <xdr:cNvPr id="52" name="直線コネクタ 51"/>
        <xdr:cNvCxnSpPr/>
      </xdr:nvCxnSpPr>
      <xdr:spPr bwMode="auto">
        <a:xfrm flipV="1">
          <a:off x="5003800" y="2945839"/>
          <a:ext cx="647700" cy="2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116414</xdr:rowOff>
    </xdr:from>
    <xdr:to>
      <xdr:col>4</xdr:col>
      <xdr:colOff>469900</xdr:colOff>
      <xdr:row>17</xdr:row>
      <xdr:rowOff>9413</xdr:rowOff>
    </xdr:to>
    <xdr:cxnSp macro="">
      <xdr:nvCxnSpPr>
        <xdr:cNvPr id="55" name="直線コネクタ 54"/>
        <xdr:cNvCxnSpPr/>
      </xdr:nvCxnSpPr>
      <xdr:spPr bwMode="auto">
        <a:xfrm>
          <a:off x="4305300" y="2907239"/>
          <a:ext cx="698500" cy="64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116414</xdr:rowOff>
    </xdr:from>
    <xdr:to>
      <xdr:col>3</xdr:col>
      <xdr:colOff>904875</xdr:colOff>
      <xdr:row>16</xdr:row>
      <xdr:rowOff>131501</xdr:rowOff>
    </xdr:to>
    <xdr:cxnSp macro="">
      <xdr:nvCxnSpPr>
        <xdr:cNvPr id="58" name="直線コネクタ 57"/>
        <xdr:cNvCxnSpPr/>
      </xdr:nvCxnSpPr>
      <xdr:spPr bwMode="auto">
        <a:xfrm flipV="1">
          <a:off x="3606800" y="2907239"/>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131501</xdr:rowOff>
    </xdr:from>
    <xdr:to>
      <xdr:col>3</xdr:col>
      <xdr:colOff>206375</xdr:colOff>
      <xdr:row>16</xdr:row>
      <xdr:rowOff>147683</xdr:rowOff>
    </xdr:to>
    <xdr:cxnSp macro="">
      <xdr:nvCxnSpPr>
        <xdr:cNvPr id="61" name="直線コネクタ 60"/>
        <xdr:cNvCxnSpPr/>
      </xdr:nvCxnSpPr>
      <xdr:spPr bwMode="auto">
        <a:xfrm flipV="1">
          <a:off x="2908300" y="2922326"/>
          <a:ext cx="698500" cy="16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104214</xdr:rowOff>
    </xdr:from>
    <xdr:to>
      <xdr:col>5</xdr:col>
      <xdr:colOff>34925</xdr:colOff>
      <xdr:row>17</xdr:row>
      <xdr:rowOff>34364</xdr:rowOff>
    </xdr:to>
    <xdr:sp macro="" textlink="">
      <xdr:nvSpPr>
        <xdr:cNvPr id="71" name="円/楕円 70"/>
        <xdr:cNvSpPr/>
      </xdr:nvSpPr>
      <xdr:spPr bwMode="auto">
        <a:xfrm>
          <a:off x="5600700" y="289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76291</xdr:rowOff>
    </xdr:from>
    <xdr:ext cx="762000" cy="259045"/>
    <xdr:sp macro="" textlink="">
      <xdr:nvSpPr>
        <xdr:cNvPr id="72" name="人口1人当たり決算額の推移該当値テキスト130"/>
        <xdr:cNvSpPr txBox="1"/>
      </xdr:nvSpPr>
      <xdr:spPr>
        <a:xfrm>
          <a:off x="5740400" y="286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80,701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130063</xdr:rowOff>
    </xdr:from>
    <xdr:to>
      <xdr:col>4</xdr:col>
      <xdr:colOff>520700</xdr:colOff>
      <xdr:row>17</xdr:row>
      <xdr:rowOff>60213</xdr:rowOff>
    </xdr:to>
    <xdr:sp macro="" textlink="">
      <xdr:nvSpPr>
        <xdr:cNvPr id="73" name="円/楕円 72"/>
        <xdr:cNvSpPr/>
      </xdr:nvSpPr>
      <xdr:spPr bwMode="auto">
        <a:xfrm>
          <a:off x="4953000" y="2920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44990</xdr:rowOff>
    </xdr:from>
    <xdr:ext cx="736600" cy="259045"/>
    <xdr:sp macro="" textlink="">
      <xdr:nvSpPr>
        <xdr:cNvPr id="74" name="テキスト ボックス 73"/>
        <xdr:cNvSpPr txBox="1"/>
      </xdr:nvSpPr>
      <xdr:spPr>
        <a:xfrm>
          <a:off x="4622800" y="300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79,118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65614</xdr:rowOff>
    </xdr:from>
    <xdr:to>
      <xdr:col>3</xdr:col>
      <xdr:colOff>955675</xdr:colOff>
      <xdr:row>16</xdr:row>
      <xdr:rowOff>167214</xdr:rowOff>
    </xdr:to>
    <xdr:sp macro="" textlink="">
      <xdr:nvSpPr>
        <xdr:cNvPr id="75" name="円/楕円 74"/>
        <xdr:cNvSpPr/>
      </xdr:nvSpPr>
      <xdr:spPr bwMode="auto">
        <a:xfrm>
          <a:off x="4254500" y="285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151991</xdr:rowOff>
    </xdr:from>
    <xdr:ext cx="762000" cy="259045"/>
    <xdr:sp macro="" textlink="">
      <xdr:nvSpPr>
        <xdr:cNvPr id="76" name="テキスト ボックス 75"/>
        <xdr:cNvSpPr txBox="1"/>
      </xdr:nvSpPr>
      <xdr:spPr>
        <a:xfrm>
          <a:off x="3924300" y="294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83,065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80701</xdr:rowOff>
    </xdr:from>
    <xdr:to>
      <xdr:col>3</xdr:col>
      <xdr:colOff>257175</xdr:colOff>
      <xdr:row>17</xdr:row>
      <xdr:rowOff>10851</xdr:rowOff>
    </xdr:to>
    <xdr:sp macro="" textlink="">
      <xdr:nvSpPr>
        <xdr:cNvPr id="77" name="円/楕円 76"/>
        <xdr:cNvSpPr/>
      </xdr:nvSpPr>
      <xdr:spPr bwMode="auto">
        <a:xfrm>
          <a:off x="3556000" y="287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167078</xdr:rowOff>
    </xdr:from>
    <xdr:ext cx="762000" cy="259045"/>
    <xdr:sp macro="" textlink="">
      <xdr:nvSpPr>
        <xdr:cNvPr id="78" name="テキスト ボックス 77"/>
        <xdr:cNvSpPr txBox="1"/>
      </xdr:nvSpPr>
      <xdr:spPr>
        <a:xfrm>
          <a:off x="3225800" y="29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82,141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96883</xdr:rowOff>
    </xdr:from>
    <xdr:to>
      <xdr:col>2</xdr:col>
      <xdr:colOff>692150</xdr:colOff>
      <xdr:row>17</xdr:row>
      <xdr:rowOff>27033</xdr:rowOff>
    </xdr:to>
    <xdr:sp macro="" textlink="">
      <xdr:nvSpPr>
        <xdr:cNvPr id="79" name="円/楕円 78"/>
        <xdr:cNvSpPr/>
      </xdr:nvSpPr>
      <xdr:spPr bwMode="auto">
        <a:xfrm>
          <a:off x="2857500" y="288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11810</xdr:rowOff>
    </xdr:from>
    <xdr:ext cx="762000" cy="259045"/>
    <xdr:sp macro="" textlink="">
      <xdr:nvSpPr>
        <xdr:cNvPr id="80" name="テキスト ボックス 79"/>
        <xdr:cNvSpPr txBox="1"/>
      </xdr:nvSpPr>
      <xdr:spPr>
        <a:xfrm>
          <a:off x="2527300" y="29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117072</xdr:rowOff>
    </xdr:from>
    <xdr:to>
      <xdr:col>4</xdr:col>
      <xdr:colOff>1117600</xdr:colOff>
      <xdr:row>35</xdr:row>
      <xdr:rowOff>119489</xdr:rowOff>
    </xdr:to>
    <xdr:cxnSp macro="">
      <xdr:nvCxnSpPr>
        <xdr:cNvPr id="116" name="直線コネクタ 115"/>
        <xdr:cNvCxnSpPr/>
      </xdr:nvCxnSpPr>
      <xdr:spPr bwMode="auto">
        <a:xfrm>
          <a:off x="5003800" y="6727422"/>
          <a:ext cx="647700" cy="2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104266</xdr:rowOff>
    </xdr:from>
    <xdr:ext cx="762000" cy="259045"/>
    <xdr:sp macro="" textlink="">
      <xdr:nvSpPr>
        <xdr:cNvPr id="117" name="人口1人当たり決算額の推移平均値テキスト445"/>
        <xdr:cNvSpPr txBox="1"/>
      </xdr:nvSpPr>
      <xdr:spPr>
        <a:xfrm>
          <a:off x="5740400" y="6714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49472</xdr:rowOff>
    </xdr:from>
    <xdr:to>
      <xdr:col>4</xdr:col>
      <xdr:colOff>469900</xdr:colOff>
      <xdr:row>35</xdr:row>
      <xdr:rowOff>117072</xdr:rowOff>
    </xdr:to>
    <xdr:cxnSp macro="">
      <xdr:nvCxnSpPr>
        <xdr:cNvPr id="119" name="直線コネクタ 118"/>
        <xdr:cNvCxnSpPr/>
      </xdr:nvCxnSpPr>
      <xdr:spPr bwMode="auto">
        <a:xfrm>
          <a:off x="4305300" y="6659822"/>
          <a:ext cx="698500" cy="6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49472</xdr:rowOff>
    </xdr:from>
    <xdr:to>
      <xdr:col>3</xdr:col>
      <xdr:colOff>904875</xdr:colOff>
      <xdr:row>35</xdr:row>
      <xdr:rowOff>130037</xdr:rowOff>
    </xdr:to>
    <xdr:cxnSp macro="">
      <xdr:nvCxnSpPr>
        <xdr:cNvPr id="122" name="直線コネクタ 121"/>
        <xdr:cNvCxnSpPr/>
      </xdr:nvCxnSpPr>
      <xdr:spPr bwMode="auto">
        <a:xfrm flipV="1">
          <a:off x="3606800" y="6659822"/>
          <a:ext cx="698500" cy="80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128241</xdr:rowOff>
    </xdr:from>
    <xdr:to>
      <xdr:col>3</xdr:col>
      <xdr:colOff>206375</xdr:colOff>
      <xdr:row>35</xdr:row>
      <xdr:rowOff>130037</xdr:rowOff>
    </xdr:to>
    <xdr:cxnSp macro="">
      <xdr:nvCxnSpPr>
        <xdr:cNvPr id="125" name="直線コネクタ 124"/>
        <xdr:cNvCxnSpPr/>
      </xdr:nvCxnSpPr>
      <xdr:spPr bwMode="auto">
        <a:xfrm>
          <a:off x="2908300" y="6738591"/>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68689</xdr:rowOff>
    </xdr:from>
    <xdr:to>
      <xdr:col>5</xdr:col>
      <xdr:colOff>34925</xdr:colOff>
      <xdr:row>35</xdr:row>
      <xdr:rowOff>170289</xdr:rowOff>
    </xdr:to>
    <xdr:sp macro="" textlink="">
      <xdr:nvSpPr>
        <xdr:cNvPr id="135" name="円/楕円 134"/>
        <xdr:cNvSpPr/>
      </xdr:nvSpPr>
      <xdr:spPr bwMode="auto">
        <a:xfrm>
          <a:off x="5600700" y="6679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256666</xdr:rowOff>
    </xdr:from>
    <xdr:ext cx="762000" cy="259045"/>
    <xdr:sp macro="" textlink="">
      <xdr:nvSpPr>
        <xdr:cNvPr id="136" name="人口1人当たり決算額の推移該当値テキスト445"/>
        <xdr:cNvSpPr txBox="1"/>
      </xdr:nvSpPr>
      <xdr:spPr>
        <a:xfrm>
          <a:off x="5740400" y="652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66272</xdr:rowOff>
    </xdr:from>
    <xdr:to>
      <xdr:col>4</xdr:col>
      <xdr:colOff>520700</xdr:colOff>
      <xdr:row>35</xdr:row>
      <xdr:rowOff>167872</xdr:rowOff>
    </xdr:to>
    <xdr:sp macro="" textlink="">
      <xdr:nvSpPr>
        <xdr:cNvPr id="137" name="円/楕円 136"/>
        <xdr:cNvSpPr/>
      </xdr:nvSpPr>
      <xdr:spPr bwMode="auto">
        <a:xfrm>
          <a:off x="4953000" y="667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152649</xdr:rowOff>
    </xdr:from>
    <xdr:ext cx="736600" cy="259045"/>
    <xdr:sp macro="" textlink="">
      <xdr:nvSpPr>
        <xdr:cNvPr id="138" name="テキスト ボックス 137"/>
        <xdr:cNvSpPr txBox="1"/>
      </xdr:nvSpPr>
      <xdr:spPr>
        <a:xfrm>
          <a:off x="4622800" y="676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341572</xdr:rowOff>
    </xdr:from>
    <xdr:to>
      <xdr:col>3</xdr:col>
      <xdr:colOff>955675</xdr:colOff>
      <xdr:row>35</xdr:row>
      <xdr:rowOff>100272</xdr:rowOff>
    </xdr:to>
    <xdr:sp macro="" textlink="">
      <xdr:nvSpPr>
        <xdr:cNvPr id="139" name="円/楕円 138"/>
        <xdr:cNvSpPr/>
      </xdr:nvSpPr>
      <xdr:spPr bwMode="auto">
        <a:xfrm>
          <a:off x="4254500" y="6609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85049</xdr:rowOff>
    </xdr:from>
    <xdr:ext cx="762000" cy="259045"/>
    <xdr:sp macro="" textlink="">
      <xdr:nvSpPr>
        <xdr:cNvPr id="140" name="テキスト ボックス 139"/>
        <xdr:cNvSpPr txBox="1"/>
      </xdr:nvSpPr>
      <xdr:spPr>
        <a:xfrm>
          <a:off x="3924300" y="669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79237</xdr:rowOff>
    </xdr:from>
    <xdr:to>
      <xdr:col>3</xdr:col>
      <xdr:colOff>257175</xdr:colOff>
      <xdr:row>35</xdr:row>
      <xdr:rowOff>180837</xdr:rowOff>
    </xdr:to>
    <xdr:sp macro="" textlink="">
      <xdr:nvSpPr>
        <xdr:cNvPr id="141" name="円/楕円 140"/>
        <xdr:cNvSpPr/>
      </xdr:nvSpPr>
      <xdr:spPr bwMode="auto">
        <a:xfrm>
          <a:off x="3556000" y="668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165614</xdr:rowOff>
    </xdr:from>
    <xdr:ext cx="762000" cy="259045"/>
    <xdr:sp macro="" textlink="">
      <xdr:nvSpPr>
        <xdr:cNvPr id="142" name="テキスト ボックス 141"/>
        <xdr:cNvSpPr txBox="1"/>
      </xdr:nvSpPr>
      <xdr:spPr>
        <a:xfrm>
          <a:off x="3225800" y="677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77441</xdr:rowOff>
    </xdr:from>
    <xdr:to>
      <xdr:col>2</xdr:col>
      <xdr:colOff>692150</xdr:colOff>
      <xdr:row>35</xdr:row>
      <xdr:rowOff>179041</xdr:rowOff>
    </xdr:to>
    <xdr:sp macro="" textlink="">
      <xdr:nvSpPr>
        <xdr:cNvPr id="143" name="円/楕円 142"/>
        <xdr:cNvSpPr/>
      </xdr:nvSpPr>
      <xdr:spPr bwMode="auto">
        <a:xfrm>
          <a:off x="2857500" y="668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163818</xdr:rowOff>
    </xdr:from>
    <xdr:ext cx="762000" cy="259045"/>
    <xdr:sp macro="" textlink="">
      <xdr:nvSpPr>
        <xdr:cNvPr id="144" name="テキスト ボックス 143"/>
        <xdr:cNvSpPr txBox="1"/>
      </xdr:nvSpPr>
      <xdr:spPr>
        <a:xfrm>
          <a:off x="2527300" y="677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latin typeface="+mn-lt"/>
              <a:ea typeface="+mn-ea"/>
              <a:cs typeface="+mn-cs"/>
            </a:rPr>
            <a:t>○財政調整基金</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a:t>
          </a:r>
          <a:r>
            <a:rPr lang="en-US" altLang="ja-JP" sz="1000">
              <a:solidFill>
                <a:schemeClr val="dk1"/>
              </a:solidFill>
              <a:latin typeface="+mn-lt"/>
              <a:ea typeface="+mn-ea"/>
              <a:cs typeface="+mn-cs"/>
            </a:rPr>
            <a:t>25</a:t>
          </a:r>
          <a:r>
            <a:rPr lang="ja-JP" altLang="en-US" sz="1000">
              <a:solidFill>
                <a:schemeClr val="dk1"/>
              </a:solidFill>
              <a:latin typeface="+mn-lt"/>
              <a:ea typeface="+mn-ea"/>
              <a:cs typeface="+mn-cs"/>
            </a:rPr>
            <a:t>年度の財政調整基金残高は、</a:t>
          </a:r>
          <a:r>
            <a:rPr lang="ja-JP" altLang="ja-JP" sz="1000">
              <a:solidFill>
                <a:schemeClr val="dk1"/>
              </a:solidFill>
              <a:latin typeface="+mn-lt"/>
              <a:ea typeface="+mn-ea"/>
              <a:cs typeface="+mn-cs"/>
            </a:rPr>
            <a:t>取り崩しを控え積立</a:t>
          </a:r>
          <a:r>
            <a:rPr lang="ja-JP" altLang="en-US" sz="1000">
              <a:solidFill>
                <a:schemeClr val="dk1"/>
              </a:solidFill>
              <a:latin typeface="+mn-lt"/>
              <a:ea typeface="+mn-ea"/>
              <a:cs typeface="+mn-cs"/>
            </a:rPr>
            <a:t>により増加したが、標準財政規模が拡大したことにより減少している</a:t>
          </a:r>
          <a:r>
            <a:rPr lang="ja-JP" altLang="ja-JP" sz="1000">
              <a:solidFill>
                <a:schemeClr val="dk1"/>
              </a:solidFill>
              <a:latin typeface="+mn-lt"/>
              <a:ea typeface="+mn-ea"/>
              <a:cs typeface="+mn-cs"/>
            </a:rPr>
            <a:t>。</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○実質収支額</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a:t>
          </a:r>
          <a:r>
            <a:rPr lang="ja-JP" altLang="en-US" sz="1000" b="0" i="0" u="none" strike="noStrike">
              <a:solidFill>
                <a:schemeClr val="dk1"/>
              </a:solidFill>
              <a:latin typeface="+mn-lt"/>
              <a:ea typeface="+mn-ea"/>
              <a:cs typeface="+mn-cs"/>
            </a:rPr>
            <a:t>実質収支額については、長引く景気低迷による市税の伸び悩む中、普通建設事業費の増加等により前年度より▲</a:t>
          </a:r>
          <a:r>
            <a:rPr lang="en-US" altLang="ja-JP" sz="1000" b="0" i="0" u="none" strike="noStrike">
              <a:solidFill>
                <a:schemeClr val="dk1"/>
              </a:solidFill>
              <a:latin typeface="+mn-lt"/>
              <a:ea typeface="+mn-ea"/>
              <a:cs typeface="+mn-cs"/>
            </a:rPr>
            <a:t>3.45</a:t>
          </a:r>
          <a:r>
            <a:rPr lang="ja-JP" altLang="en-US" sz="1000" b="0" i="0" u="none" strike="noStrike">
              <a:solidFill>
                <a:schemeClr val="dk1"/>
              </a:solidFill>
              <a:latin typeface="+mn-lt"/>
              <a:ea typeface="+mn-ea"/>
              <a:cs typeface="+mn-cs"/>
            </a:rPr>
            <a:t>％減少した。</a:t>
          </a:r>
          <a:r>
            <a:rPr lang="ja-JP" altLang="en-US" sz="1000"/>
            <a:t> </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○実質単年度収支</a:t>
          </a:r>
          <a:endParaRPr lang="en-US" altLang="ja-JP" sz="100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000">
              <a:solidFill>
                <a:schemeClr val="dk1"/>
              </a:solidFill>
              <a:latin typeface="+mn-lt"/>
              <a:ea typeface="+mn-ea"/>
              <a:cs typeface="+mn-cs"/>
            </a:rPr>
            <a:t>　　</a:t>
          </a:r>
          <a:r>
            <a:rPr lang="ja-JP" altLang="ja-JP" sz="1000" b="0" i="0" baseline="0">
              <a:solidFill>
                <a:schemeClr val="dk1"/>
              </a:solidFill>
              <a:latin typeface="+mn-lt"/>
              <a:ea typeface="+mn-ea"/>
              <a:cs typeface="+mn-cs"/>
            </a:rPr>
            <a:t>実質単年度収支の比率は、単年度収支が赤字に転じたことが影響し、▲</a:t>
          </a:r>
          <a:r>
            <a:rPr lang="en-US" altLang="ja-JP" sz="1000" b="0" i="0" baseline="0">
              <a:solidFill>
                <a:schemeClr val="dk1"/>
              </a:solidFill>
              <a:latin typeface="+mn-lt"/>
              <a:ea typeface="+mn-ea"/>
              <a:cs typeface="+mn-cs"/>
            </a:rPr>
            <a:t>1.33</a:t>
          </a:r>
          <a:r>
            <a:rPr lang="ja-JP" altLang="ja-JP" sz="1000" b="0" i="0" baseline="0">
              <a:solidFill>
                <a:schemeClr val="dk1"/>
              </a:solidFill>
              <a:latin typeface="+mn-lt"/>
              <a:ea typeface="+mn-ea"/>
              <a:cs typeface="+mn-cs"/>
            </a:rPr>
            <a:t>％となっている。</a:t>
          </a:r>
          <a:r>
            <a:rPr lang="ja-JP" altLang="en-US" sz="1000" b="0" i="0" baseline="0">
              <a:solidFill>
                <a:schemeClr val="dk1"/>
              </a:solidFill>
              <a:latin typeface="+mn-lt"/>
              <a:ea typeface="+mn-ea"/>
              <a:cs typeface="+mn-cs"/>
            </a:rPr>
            <a:t>今後も税収の伸びが期待できないことから、普通交付税、臨時財政対策債等依存財源による財政運営が強いられることが予想される。</a:t>
          </a:r>
          <a:endParaRPr lang="ja-JP" altLang="ja-JP"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すべての会計において</a:t>
          </a:r>
          <a:r>
            <a:rPr lang="ja-JP" altLang="en-US" sz="1100">
              <a:solidFill>
                <a:schemeClr val="dk1"/>
              </a:solidFill>
              <a:latin typeface="+mn-lt"/>
              <a:ea typeface="+mn-ea"/>
              <a:cs typeface="+mn-cs"/>
            </a:rPr>
            <a:t>黒字が続いており、財政運営の健全性は維持されているものの、近年減少傾向にあるため注意が必要である。</a:t>
          </a:r>
          <a:r>
            <a:rPr lang="ja-JP" altLang="ja-JP" sz="1100">
              <a:solidFill>
                <a:schemeClr val="dk1"/>
              </a:solidFill>
              <a:latin typeface="+mn-lt"/>
              <a:ea typeface="+mn-ea"/>
              <a:cs typeface="+mn-cs"/>
            </a:rPr>
            <a:t>今後も、各会計において健全な財政運営に努めていく。</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○元利償還金</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合併特例債の償還が本格化し</a:t>
          </a:r>
          <a:r>
            <a:rPr lang="ja-JP" altLang="en-US" sz="1100">
              <a:solidFill>
                <a:schemeClr val="dk1"/>
              </a:solidFill>
              <a:latin typeface="+mn-lt"/>
              <a:ea typeface="+mn-ea"/>
              <a:cs typeface="+mn-cs"/>
            </a:rPr>
            <a:t>、今後増加が</a:t>
          </a:r>
          <a:r>
            <a:rPr lang="ja-JP" altLang="ja-JP" sz="1100">
              <a:solidFill>
                <a:schemeClr val="dk1"/>
              </a:solidFill>
              <a:latin typeface="+mn-lt"/>
              <a:ea typeface="+mn-ea"/>
              <a:cs typeface="+mn-cs"/>
            </a:rPr>
            <a:t>見込まれる。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○公営企業債の元利償還金に対する繰入金</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公営企業の収益の増加が見込めない状況の中、施設整備や維持管理費用の増加に伴い繰入金が増加傾向にある。</a:t>
          </a:r>
          <a:endParaRPr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公共下水道事業は繰出基準に基づいて一般会計が負担すべき公営企業債</a:t>
          </a:r>
          <a:r>
            <a:rPr lang="ja-JP" altLang="en-US" sz="1100">
              <a:solidFill>
                <a:schemeClr val="dk1"/>
              </a:solidFill>
              <a:latin typeface="+mn-lt"/>
              <a:ea typeface="+mn-ea"/>
              <a:cs typeface="+mn-cs"/>
            </a:rPr>
            <a:t>へ</a:t>
          </a:r>
          <a:r>
            <a:rPr lang="ja-JP" altLang="ja-JP" sz="1100">
              <a:solidFill>
                <a:schemeClr val="dk1"/>
              </a:solidFill>
              <a:latin typeface="+mn-lt"/>
              <a:ea typeface="+mn-ea"/>
              <a:cs typeface="+mn-cs"/>
            </a:rPr>
            <a:t>の</a:t>
          </a:r>
          <a:r>
            <a:rPr lang="ja-JP" altLang="en-US" sz="1100">
              <a:solidFill>
                <a:schemeClr val="dk1"/>
              </a:solidFill>
              <a:latin typeface="+mn-lt"/>
              <a:ea typeface="+mn-ea"/>
              <a:cs typeface="+mn-cs"/>
            </a:rPr>
            <a:t>算入</a:t>
          </a:r>
          <a:r>
            <a:rPr lang="ja-JP" altLang="ja-JP" sz="1100">
              <a:solidFill>
                <a:schemeClr val="dk1"/>
              </a:solidFill>
              <a:latin typeface="+mn-lt"/>
              <a:ea typeface="+mn-ea"/>
              <a:cs typeface="+mn-cs"/>
            </a:rPr>
            <a:t>額が</a:t>
          </a:r>
          <a:r>
            <a:rPr lang="ja-JP" altLang="en-US" sz="1100">
              <a:solidFill>
                <a:schemeClr val="dk1"/>
              </a:solidFill>
              <a:latin typeface="+mn-lt"/>
              <a:ea typeface="+mn-ea"/>
              <a:cs typeface="+mn-cs"/>
            </a:rPr>
            <a:t>増え、前年度より増加している</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○組合等が起こした地方債の元利償還金に対する負担金等</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a:t>
          </a:r>
          <a:r>
            <a:rPr lang="ja-JP" altLang="ja-JP" sz="1100" baseline="0">
              <a:solidFill>
                <a:schemeClr val="dk1"/>
              </a:solidFill>
              <a:latin typeface="+mn-lt"/>
              <a:ea typeface="+mn-ea"/>
              <a:cs typeface="+mn-cs"/>
            </a:rPr>
            <a:t>一部事務組合発行起債の据え置き期間が終了し、順次元金償還が始まっており、増加傾向にある。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○債務負担行為に基づく支出金</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利子補給費であり、</a:t>
          </a:r>
          <a:r>
            <a:rPr lang="ja-JP" altLang="en-US" sz="1100">
              <a:solidFill>
                <a:schemeClr val="dk1"/>
              </a:solidFill>
              <a:latin typeface="+mn-lt"/>
              <a:ea typeface="+mn-ea"/>
              <a:cs typeface="+mn-cs"/>
            </a:rPr>
            <a:t>同水準</a:t>
          </a:r>
          <a:r>
            <a:rPr lang="ja-JP" altLang="ja-JP" sz="1100">
              <a:solidFill>
                <a:schemeClr val="dk1"/>
              </a:solidFill>
              <a:latin typeface="+mn-lt"/>
              <a:ea typeface="+mn-ea"/>
              <a:cs typeface="+mn-cs"/>
            </a:rPr>
            <a:t>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○算入公債費等</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近年の施設整備で交付税措置のある地方債の発行により、</a:t>
          </a:r>
          <a:r>
            <a:rPr lang="ja-JP" altLang="ja-JP" sz="1100" baseline="0">
              <a:solidFill>
                <a:schemeClr val="dk1"/>
              </a:solidFill>
              <a:latin typeface="+mn-lt"/>
              <a:ea typeface="+mn-ea"/>
              <a:cs typeface="+mn-cs"/>
            </a:rPr>
            <a:t>増加傾向にある。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○実質公債費比率の分子</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算入公債費</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が増えたことにより減少している。</a:t>
          </a:r>
          <a:endParaRPr lang="ja-JP" altLang="ja-JP" sz="1100" b="0" i="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latin typeface="+mn-lt"/>
              <a:ea typeface="+mn-ea"/>
              <a:cs typeface="+mn-cs"/>
            </a:rPr>
            <a:t>○一般会計等に係る地方債の現在高</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合併特例債及び臨時財政対策債の発行により、年々増加している。</a:t>
          </a:r>
          <a:r>
            <a:rPr lang="ja-JP" altLang="en-US" sz="1000">
              <a:solidFill>
                <a:schemeClr val="dk1"/>
              </a:solidFill>
              <a:latin typeface="+mn-lt"/>
              <a:ea typeface="+mn-ea"/>
              <a:cs typeface="+mn-cs"/>
            </a:rPr>
            <a:t>今後も大規模な施設整備が続くことから、市債の発行を抑制することが難しい状況にある</a:t>
          </a:r>
          <a:r>
            <a:rPr lang="ja-JP" altLang="ja-JP" sz="1000">
              <a:solidFill>
                <a:schemeClr val="dk1"/>
              </a:solidFill>
              <a:latin typeface="+mn-lt"/>
              <a:ea typeface="+mn-ea"/>
              <a:cs typeface="+mn-cs"/>
            </a:rPr>
            <a:t>。</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○公営企業債繰入見込額</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事業等を見直し地方債の抑制に努め、年々減少している。</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○組合等負担見込額</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a:t>
          </a:r>
          <a:r>
            <a:rPr lang="ja-JP" altLang="ja-JP" sz="1000" baseline="0">
              <a:solidFill>
                <a:schemeClr val="dk1"/>
              </a:solidFill>
              <a:latin typeface="+mn-lt"/>
              <a:ea typeface="+mn-ea"/>
              <a:cs typeface="+mn-cs"/>
            </a:rPr>
            <a:t>一部事務組合が新たな設備投資等を行わない限り、減少傾向になる。</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○退職手当負担見込額</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退職者のバランスをとりながら、</a:t>
          </a:r>
          <a:r>
            <a:rPr lang="ja-JP" altLang="ja-JP" sz="1000" baseline="0">
              <a:solidFill>
                <a:schemeClr val="dk1"/>
              </a:solidFill>
              <a:latin typeface="+mn-lt"/>
              <a:ea typeface="+mn-ea"/>
              <a:cs typeface="+mn-cs"/>
            </a:rPr>
            <a:t>定員管理計画に基づくき職員採用等を行い、職員が減少したことにより減少</a:t>
          </a:r>
          <a:r>
            <a:rPr lang="ja-JP" altLang="ja-JP" sz="1000">
              <a:solidFill>
                <a:schemeClr val="dk1"/>
              </a:solidFill>
              <a:latin typeface="+mn-lt"/>
              <a:ea typeface="+mn-ea"/>
              <a:cs typeface="+mn-cs"/>
            </a:rPr>
            <a:t>した。</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○充当可能基金</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財政調整基金、教育設備基金等の積立を毎年実施していることにより年々上昇している。</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○基準財政需要額算入見込額</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合併特例債、臨時財政対策債の借入額の増により年々上昇している。</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○将来負担比率の分子</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一般会計等に係る地方債の現在高は増加しているが</a:t>
          </a:r>
          <a:r>
            <a:rPr lang="ja-JP" altLang="en-US" sz="1000">
              <a:solidFill>
                <a:schemeClr val="dk1"/>
              </a:solidFill>
              <a:latin typeface="+mn-lt"/>
              <a:ea typeface="+mn-ea"/>
              <a:cs typeface="+mn-cs"/>
            </a:rPr>
            <a:t>、組合等負担見込額や退職手当負担見込額が減少したことと、充当可能財源等が増加したことにより</a:t>
          </a:r>
          <a:r>
            <a:rPr lang="ja-JP" altLang="ja-JP" sz="1000">
              <a:solidFill>
                <a:schemeClr val="dk1"/>
              </a:solidFill>
              <a:latin typeface="+mn-lt"/>
              <a:ea typeface="+mn-ea"/>
              <a:cs typeface="+mn-cs"/>
            </a:rPr>
            <a:t>減少</a:t>
          </a:r>
          <a:r>
            <a:rPr lang="ja-JP" altLang="en-US" sz="1000">
              <a:solidFill>
                <a:schemeClr val="dk1"/>
              </a:solidFill>
              <a:latin typeface="+mn-lt"/>
              <a:ea typeface="+mn-ea"/>
              <a:cs typeface="+mn-cs"/>
            </a:rPr>
            <a:t>している</a:t>
          </a:r>
          <a:r>
            <a:rPr lang="ja-JP" altLang="ja-JP" sz="1000">
              <a:solidFill>
                <a:schemeClr val="dk1"/>
              </a:solidFill>
              <a:latin typeface="+mn-lt"/>
              <a:ea typeface="+mn-ea"/>
              <a:cs typeface="+mn-cs"/>
            </a:rPr>
            <a:t>。</a:t>
          </a:r>
          <a:endParaRPr kumimoji="1" lang="ja-JP" altLang="en-US" sz="10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17779820</v>
      </c>
      <c r="BO4" s="379"/>
      <c r="BP4" s="379"/>
      <c r="BQ4" s="379"/>
      <c r="BR4" s="379"/>
      <c r="BS4" s="379"/>
      <c r="BT4" s="379"/>
      <c r="BU4" s="380"/>
      <c r="BV4" s="378">
        <v>17088924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11.8</v>
      </c>
      <c r="CU4" s="554"/>
      <c r="CV4" s="554"/>
      <c r="CW4" s="554"/>
      <c r="CX4" s="554"/>
      <c r="CY4" s="554"/>
      <c r="CZ4" s="554"/>
      <c r="DA4" s="555"/>
      <c r="DB4" s="553">
        <v>15.2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16410668</v>
      </c>
      <c r="BO5" s="384"/>
      <c r="BP5" s="384"/>
      <c r="BQ5" s="384"/>
      <c r="BR5" s="384"/>
      <c r="BS5" s="384"/>
      <c r="BT5" s="384"/>
      <c r="BU5" s="385"/>
      <c r="BV5" s="383">
        <v>15487692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88.7</v>
      </c>
      <c r="CU5" s="354"/>
      <c r="CV5" s="354"/>
      <c r="CW5" s="354"/>
      <c r="CX5" s="354"/>
      <c r="CY5" s="354"/>
      <c r="CZ5" s="354"/>
      <c r="DA5" s="355"/>
      <c r="DB5" s="353">
        <v>88.3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1369152</v>
      </c>
      <c r="BO6" s="384"/>
      <c r="BP6" s="384"/>
      <c r="BQ6" s="384"/>
      <c r="BR6" s="384"/>
      <c r="BS6" s="384"/>
      <c r="BT6" s="384"/>
      <c r="BU6" s="385"/>
      <c r="BV6" s="383">
        <v>1601232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95.9</v>
      </c>
      <c r="CU6" s="528"/>
      <c r="CV6" s="528"/>
      <c r="CW6" s="528"/>
      <c r="CX6" s="528"/>
      <c r="CY6" s="528"/>
      <c r="CZ6" s="528"/>
      <c r="DA6" s="529"/>
      <c r="DB6" s="527">
        <v>95.5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124567</v>
      </c>
      <c r="BO7" s="384"/>
      <c r="BP7" s="384"/>
      <c r="BQ7" s="384"/>
      <c r="BR7" s="384"/>
      <c r="BS7" s="384"/>
      <c r="BT7" s="384"/>
      <c r="BU7" s="385"/>
      <c r="BV7" s="383">
        <v>8082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10586845</v>
      </c>
      <c r="CU7" s="384"/>
      <c r="CV7" s="384"/>
      <c r="CW7" s="384"/>
      <c r="CX7" s="384"/>
      <c r="CY7" s="384"/>
      <c r="CZ7" s="384"/>
      <c r="DA7" s="385"/>
      <c r="DB7" s="383">
        <v>10471662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1244585</v>
      </c>
      <c r="BO8" s="384"/>
      <c r="BP8" s="384"/>
      <c r="BQ8" s="384"/>
      <c r="BR8" s="384"/>
      <c r="BS8" s="384"/>
      <c r="BT8" s="384"/>
      <c r="BU8" s="385"/>
      <c r="BV8" s="383">
        <v>1593150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0.54</v>
      </c>
      <c r="CU8" s="491"/>
      <c r="CV8" s="491"/>
      <c r="CW8" s="491"/>
      <c r="CX8" s="491"/>
      <c r="CY8" s="491"/>
      <c r="CZ8" s="491"/>
      <c r="DA8" s="492"/>
      <c r="DB8" s="490">
        <v>0.54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37941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-348565</v>
      </c>
      <c r="BO9" s="384"/>
      <c r="BP9" s="384"/>
      <c r="BQ9" s="384"/>
      <c r="BR9" s="384"/>
      <c r="BS9" s="384"/>
      <c r="BT9" s="384"/>
      <c r="BU9" s="385"/>
      <c r="BV9" s="383">
        <v>-151385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11.3</v>
      </c>
      <c r="CU9" s="354"/>
      <c r="CV9" s="354"/>
      <c r="CW9" s="354"/>
      <c r="CX9" s="354"/>
      <c r="CY9" s="354"/>
      <c r="CZ9" s="354"/>
      <c r="DA9" s="355"/>
      <c r="DB9" s="353">
        <v>12.6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39453</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1195</v>
      </c>
      <c r="BO10" s="384"/>
      <c r="BP10" s="384"/>
      <c r="BQ10" s="384"/>
      <c r="BR10" s="384"/>
      <c r="BS10" s="384"/>
      <c r="BT10" s="384"/>
      <c r="BU10" s="385"/>
      <c r="BV10" s="383">
        <v>101174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v>206159</v>
      </c>
      <c r="BO11" s="384"/>
      <c r="BP11" s="384"/>
      <c r="BQ11" s="384"/>
      <c r="BR11" s="384"/>
      <c r="BS11" s="384"/>
      <c r="BT11" s="384"/>
      <c r="BU11" s="385"/>
      <c r="BV11" s="383">
        <v>343170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37465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36932</v>
      </c>
      <c r="S13" s="483"/>
      <c r="T13" s="483"/>
      <c r="U13" s="483"/>
      <c r="V13" s="484"/>
      <c r="W13" s="470" t="s">
        <v>124</v>
      </c>
      <c r="X13" s="396"/>
      <c r="Y13" s="396"/>
      <c r="Z13" s="396"/>
      <c r="AA13" s="396"/>
      <c r="AB13" s="397"/>
      <c r="AC13" s="359">
        <v>1413</v>
      </c>
      <c r="AD13" s="360"/>
      <c r="AE13" s="360"/>
      <c r="AF13" s="360"/>
      <c r="AG13" s="361"/>
      <c r="AH13" s="359">
        <v>1859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-141211</v>
      </c>
      <c r="BO13" s="384"/>
      <c r="BP13" s="384"/>
      <c r="BQ13" s="384"/>
      <c r="BR13" s="384"/>
      <c r="BS13" s="384"/>
      <c r="BT13" s="384"/>
      <c r="BU13" s="385"/>
      <c r="BV13" s="383">
        <v>292959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11.7</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37797</v>
      </c>
      <c r="S14" s="483"/>
      <c r="T14" s="483"/>
      <c r="U14" s="483"/>
      <c r="V14" s="484"/>
      <c r="W14" s="485"/>
      <c r="X14" s="399"/>
      <c r="Y14" s="399"/>
      <c r="Z14" s="399"/>
      <c r="AA14" s="399"/>
      <c r="AB14" s="400"/>
      <c r="AC14" s="475">
        <v>7.4</v>
      </c>
      <c r="AD14" s="476"/>
      <c r="AE14" s="476"/>
      <c r="AF14" s="476"/>
      <c r="AG14" s="477"/>
      <c r="AH14" s="475">
        <v>8.8000000000000007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60</v>
      </c>
      <c r="CU14" s="454"/>
      <c r="CV14" s="454"/>
      <c r="CW14" s="454"/>
      <c r="CX14" s="454"/>
      <c r="CY14" s="454"/>
      <c r="CZ14" s="454"/>
      <c r="DA14" s="455"/>
      <c r="DB14" s="486">
        <v>70.400000000000006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37270</v>
      </c>
      <c r="S15" s="483"/>
      <c r="T15" s="483"/>
      <c r="U15" s="483"/>
      <c r="V15" s="484"/>
      <c r="W15" s="470" t="s">
        <v>131</v>
      </c>
      <c r="X15" s="396"/>
      <c r="Y15" s="396"/>
      <c r="Z15" s="396"/>
      <c r="AA15" s="396"/>
      <c r="AB15" s="397"/>
      <c r="AC15" s="359">
        <v>6995</v>
      </c>
      <c r="AD15" s="360"/>
      <c r="AE15" s="360"/>
      <c r="AF15" s="360"/>
      <c r="AG15" s="361"/>
      <c r="AH15" s="359">
        <v>8142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3980693</v>
      </c>
      <c r="BO15" s="379"/>
      <c r="BP15" s="379"/>
      <c r="BQ15" s="379"/>
      <c r="BR15" s="379"/>
      <c r="BS15" s="379"/>
      <c r="BT15" s="379"/>
      <c r="BU15" s="380"/>
      <c r="BV15" s="378">
        <v>3873899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36.799999999999997</v>
      </c>
      <c r="AD16" s="476"/>
      <c r="AE16" s="476"/>
      <c r="AF16" s="476"/>
      <c r="AG16" s="477"/>
      <c r="AH16" s="475">
        <v>38.6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7401242</v>
      </c>
      <c r="BO16" s="384"/>
      <c r="BP16" s="384"/>
      <c r="BQ16" s="384"/>
      <c r="BR16" s="384"/>
      <c r="BS16" s="384"/>
      <c r="BT16" s="384"/>
      <c r="BU16" s="385"/>
      <c r="BV16" s="383">
        <v>7374637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10577</v>
      </c>
      <c r="AD17" s="360"/>
      <c r="AE17" s="360"/>
      <c r="AF17" s="360"/>
      <c r="AG17" s="361"/>
      <c r="AH17" s="359">
        <v>11007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5075735</v>
      </c>
      <c r="BO17" s="384"/>
      <c r="BP17" s="384"/>
      <c r="BQ17" s="384"/>
      <c r="BR17" s="384"/>
      <c r="BS17" s="384"/>
      <c r="BT17" s="384"/>
      <c r="BU17" s="385"/>
      <c r="BV17" s="383">
        <v>4931334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112.31</v>
      </c>
      <c r="M18" s="446"/>
      <c r="N18" s="446"/>
      <c r="O18" s="446"/>
      <c r="P18" s="446"/>
      <c r="Q18" s="446"/>
      <c r="R18" s="447"/>
      <c r="S18" s="447"/>
      <c r="T18" s="447"/>
      <c r="U18" s="447"/>
      <c r="V18" s="448"/>
      <c r="W18" s="462"/>
      <c r="X18" s="463"/>
      <c r="Y18" s="463"/>
      <c r="Z18" s="463"/>
      <c r="AA18" s="463"/>
      <c r="AB18" s="471"/>
      <c r="AC18" s="347">
        <v>55.7</v>
      </c>
      <c r="AD18" s="348"/>
      <c r="AE18" s="348"/>
      <c r="AF18" s="348"/>
      <c r="AG18" s="449"/>
      <c r="AH18" s="347">
        <v>52.2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9452130</v>
      </c>
      <c r="BO18" s="384"/>
      <c r="BP18" s="384"/>
      <c r="BQ18" s="384"/>
      <c r="BR18" s="384"/>
      <c r="BS18" s="384"/>
      <c r="BT18" s="384"/>
      <c r="BU18" s="385"/>
      <c r="BV18" s="383">
        <v>9395450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338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13336647</v>
      </c>
      <c r="BO19" s="384"/>
      <c r="BP19" s="384"/>
      <c r="BQ19" s="384"/>
      <c r="BR19" s="384"/>
      <c r="BS19" s="384"/>
      <c r="BT19" s="384"/>
      <c r="BU19" s="385"/>
      <c r="BV19" s="383">
        <v>13067261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11645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17455673</v>
      </c>
      <c r="BO23" s="384"/>
      <c r="BP23" s="384"/>
      <c r="BQ23" s="384"/>
      <c r="BR23" s="384"/>
      <c r="BS23" s="384"/>
      <c r="BT23" s="384"/>
      <c r="BU23" s="385"/>
      <c r="BV23" s="383">
        <v>16259701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7600</v>
      </c>
      <c r="R24" s="360"/>
      <c r="S24" s="360"/>
      <c r="T24" s="360"/>
      <c r="U24" s="360"/>
      <c r="V24" s="361"/>
      <c r="W24" s="425"/>
      <c r="X24" s="416"/>
      <c r="Y24" s="417"/>
      <c r="Z24" s="356" t="s">
        <v>154</v>
      </c>
      <c r="AA24" s="357"/>
      <c r="AB24" s="357"/>
      <c r="AC24" s="357"/>
      <c r="AD24" s="357"/>
      <c r="AE24" s="357"/>
      <c r="AF24" s="357"/>
      <c r="AG24" s="358"/>
      <c r="AH24" s="359">
        <v>358</v>
      </c>
      <c r="AI24" s="360"/>
      <c r="AJ24" s="360"/>
      <c r="AK24" s="360"/>
      <c r="AL24" s="361"/>
      <c r="AM24" s="359">
        <v>1087604</v>
      </c>
      <c r="AN24" s="360"/>
      <c r="AO24" s="360"/>
      <c r="AP24" s="360"/>
      <c r="AQ24" s="360"/>
      <c r="AR24" s="361"/>
      <c r="AS24" s="359">
        <v>3038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7853317</v>
      </c>
      <c r="BO24" s="384"/>
      <c r="BP24" s="384"/>
      <c r="BQ24" s="384"/>
      <c r="BR24" s="384"/>
      <c r="BS24" s="384"/>
      <c r="BT24" s="384"/>
      <c r="BU24" s="385"/>
      <c r="BV24" s="383">
        <v>7627131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6150</v>
      </c>
      <c r="R25" s="360"/>
      <c r="S25" s="360"/>
      <c r="T25" s="360"/>
      <c r="U25" s="360"/>
      <c r="V25" s="361"/>
      <c r="W25" s="425"/>
      <c r="X25" s="416"/>
      <c r="Y25" s="417"/>
      <c r="Z25" s="356" t="s">
        <v>157</v>
      </c>
      <c r="AA25" s="357"/>
      <c r="AB25" s="357"/>
      <c r="AC25" s="357"/>
      <c r="AD25" s="357"/>
      <c r="AE25" s="357"/>
      <c r="AF25" s="357"/>
      <c r="AG25" s="358"/>
      <c r="AH25" s="359">
        <v>61</v>
      </c>
      <c r="AI25" s="360"/>
      <c r="AJ25" s="360"/>
      <c r="AK25" s="360"/>
      <c r="AL25" s="361"/>
      <c r="AM25" s="359">
        <v>174643</v>
      </c>
      <c r="AN25" s="360"/>
      <c r="AO25" s="360"/>
      <c r="AP25" s="360"/>
      <c r="AQ25" s="360"/>
      <c r="AR25" s="361"/>
      <c r="AS25" s="359">
        <v>2863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893919</v>
      </c>
      <c r="BO25" s="379"/>
      <c r="BP25" s="379"/>
      <c r="BQ25" s="379"/>
      <c r="BR25" s="379"/>
      <c r="BS25" s="379"/>
      <c r="BT25" s="379"/>
      <c r="BU25" s="380"/>
      <c r="BV25" s="378">
        <v>612815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5630</v>
      </c>
      <c r="R26" s="360"/>
      <c r="S26" s="360"/>
      <c r="T26" s="360"/>
      <c r="U26" s="360"/>
      <c r="V26" s="361"/>
      <c r="W26" s="425"/>
      <c r="X26" s="416"/>
      <c r="Y26" s="417"/>
      <c r="Z26" s="356" t="s">
        <v>160</v>
      </c>
      <c r="AA26" s="436"/>
      <c r="AB26" s="436"/>
      <c r="AC26" s="436"/>
      <c r="AD26" s="436"/>
      <c r="AE26" s="436"/>
      <c r="AF26" s="436"/>
      <c r="AG26" s="437"/>
      <c r="AH26" s="359">
        <v>12</v>
      </c>
      <c r="AI26" s="360"/>
      <c r="AJ26" s="360"/>
      <c r="AK26" s="360"/>
      <c r="AL26" s="361"/>
      <c r="AM26" s="359">
        <v>30432</v>
      </c>
      <c r="AN26" s="360"/>
      <c r="AO26" s="360"/>
      <c r="AP26" s="360"/>
      <c r="AQ26" s="360"/>
      <c r="AR26" s="361"/>
      <c r="AS26" s="359">
        <v>2536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3430</v>
      </c>
      <c r="R27" s="360"/>
      <c r="S27" s="360"/>
      <c r="T27" s="360"/>
      <c r="U27" s="360"/>
      <c r="V27" s="361"/>
      <c r="W27" s="425"/>
      <c r="X27" s="416"/>
      <c r="Y27" s="417"/>
      <c r="Z27" s="356" t="s">
        <v>163</v>
      </c>
      <c r="AA27" s="357"/>
      <c r="AB27" s="357"/>
      <c r="AC27" s="357"/>
      <c r="AD27" s="357"/>
      <c r="AE27" s="357"/>
      <c r="AF27" s="357"/>
      <c r="AG27" s="358"/>
      <c r="AH27" s="359">
        <v>12</v>
      </c>
      <c r="AI27" s="360"/>
      <c r="AJ27" s="360"/>
      <c r="AK27" s="360"/>
      <c r="AL27" s="361"/>
      <c r="AM27" s="359">
        <v>32868</v>
      </c>
      <c r="AN27" s="360"/>
      <c r="AO27" s="360"/>
      <c r="AP27" s="360"/>
      <c r="AQ27" s="360"/>
      <c r="AR27" s="361"/>
      <c r="AS27" s="359">
        <v>2739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700215</v>
      </c>
      <c r="BO27" s="387"/>
      <c r="BP27" s="387"/>
      <c r="BQ27" s="387"/>
      <c r="BR27" s="387"/>
      <c r="BS27" s="387"/>
      <c r="BT27" s="387"/>
      <c r="BU27" s="388"/>
      <c r="BV27" s="386">
        <v>1042875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3140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1960127</v>
      </c>
      <c r="BO28" s="379"/>
      <c r="BP28" s="379"/>
      <c r="BQ28" s="379"/>
      <c r="BR28" s="379"/>
      <c r="BS28" s="379"/>
      <c r="BT28" s="379"/>
      <c r="BU28" s="380"/>
      <c r="BV28" s="378">
        <v>1958932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15</v>
      </c>
      <c r="M29" s="360"/>
      <c r="N29" s="360"/>
      <c r="O29" s="360"/>
      <c r="P29" s="361"/>
      <c r="Q29" s="359">
        <v>2940</v>
      </c>
      <c r="R29" s="360"/>
      <c r="S29" s="360"/>
      <c r="T29" s="360"/>
      <c r="U29" s="360"/>
      <c r="V29" s="361"/>
      <c r="W29" s="425"/>
      <c r="X29" s="416"/>
      <c r="Y29" s="417"/>
      <c r="Z29" s="356" t="s">
        <v>170</v>
      </c>
      <c r="AA29" s="357"/>
      <c r="AB29" s="357"/>
      <c r="AC29" s="357"/>
      <c r="AD29" s="357"/>
      <c r="AE29" s="357"/>
      <c r="AF29" s="357"/>
      <c r="AG29" s="358"/>
      <c r="AH29" s="359">
        <v>370</v>
      </c>
      <c r="AI29" s="360"/>
      <c r="AJ29" s="360"/>
      <c r="AK29" s="360"/>
      <c r="AL29" s="361"/>
      <c r="AM29" s="359">
        <v>1120472</v>
      </c>
      <c r="AN29" s="360"/>
      <c r="AO29" s="360"/>
      <c r="AP29" s="360"/>
      <c r="AQ29" s="360"/>
      <c r="AR29" s="361"/>
      <c r="AS29" s="359">
        <v>3028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727382</v>
      </c>
      <c r="BO29" s="384"/>
      <c r="BP29" s="384"/>
      <c r="BQ29" s="384"/>
      <c r="BR29" s="384"/>
      <c r="BS29" s="384"/>
      <c r="BT29" s="384"/>
      <c r="BU29" s="385"/>
      <c r="BV29" s="383">
        <v>727027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3366411</v>
      </c>
      <c r="BO30" s="387"/>
      <c r="BP30" s="387"/>
      <c r="BQ30" s="387"/>
      <c r="BR30" s="387"/>
      <c r="BS30" s="387"/>
      <c r="BT30" s="387"/>
      <c r="BU30" s="388"/>
      <c r="BV30" s="386">
        <v>3345532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IF('各会計、関係団体の財政状況及び健全化判断比率'!B36="","",'各会計、関係団体の財政状況及び健全化判断比率'!B36)</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西南濃粗大廃棄物処理組合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海津市観光情報センター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クレール平田運営特別会計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介護老人福祉施設事業特別会計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南濃衛生施設利用事務組合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月見の里南濃運営特別会計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介護保険特別会計（介護サービス勘定）</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IF('各会計、関係団体の財政状況及び健全化判断比率'!B34="","",'各会計、関係団体の財政状況及び健全化判断比率'!B34)</f>
        <v>介護老人福祉施設事業デイサービスセンター特別会計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後期高齢者医療連合会（一般会計分）</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介護老人保健施設在宅介護支援センター特別会計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f t="shared" si="0"/>
        <v>12</v>
      </c>
      <c r="AN37" s="343"/>
      <c r="AO37" s="342" t="str">
        <f>IF('各会計、関係団体の財政状況及び健全化判断比率'!B35="","",'各会計、関係団体の財政状況及び健全化判断比率'!B35)</f>
        <v>介護老人保健施設事業特別会計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後期高齢者医療連合会（特別会計分）</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西南濃老人福祉施設事務組合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岐阜県市町村会館組合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岐阜県市町村職員退職手当組合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BreakPreview"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9" t="s">
        <v>24</v>
      </c>
      <c r="C41" s="1180"/>
      <c r="D41" s="81"/>
      <c r="E41" s="1181" t="s">
        <v>25</v>
      </c>
      <c r="F41" s="1181"/>
      <c r="G41" s="1181"/>
      <c r="H41" s="1182"/>
      <c r="I41" s="82">
        <v>15272</v>
      </c>
      <c r="J41" s="83">
        <v>15645</v>
      </c>
      <c r="K41" s="83">
        <v>15940</v>
      </c>
      <c r="L41" s="83">
        <v>16260</v>
      </c>
      <c r="M41" s="84">
        <v>17456</v>
      </c>
    </row>
    <row r="42" spans="2:13" ht="27.75" customHeight="1">
      <c r="B42" s="1169"/>
      <c r="C42" s="1170"/>
      <c r="D42" s="85"/>
      <c r="E42" s="1173" t="s">
        <v>26</v>
      </c>
      <c r="F42" s="1173"/>
      <c r="G42" s="1173"/>
      <c r="H42" s="1174"/>
      <c r="I42" s="86" t="s">
        <v>481</v>
      </c>
      <c r="J42" s="87" t="s">
        <v>481</v>
      </c>
      <c r="K42" s="87" t="s">
        <v>481</v>
      </c>
      <c r="L42" s="87" t="s">
        <v>481</v>
      </c>
      <c r="M42" s="88" t="s">
        <v>481</v>
      </c>
    </row>
    <row r="43" spans="2:13" ht="27.75" customHeight="1">
      <c r="B43" s="1169"/>
      <c r="C43" s="1170"/>
      <c r="D43" s="85"/>
      <c r="E43" s="1173" t="s">
        <v>27</v>
      </c>
      <c r="F43" s="1173"/>
      <c r="G43" s="1173"/>
      <c r="H43" s="1174"/>
      <c r="I43" s="86">
        <v>18433</v>
      </c>
      <c r="J43" s="87">
        <v>17689</v>
      </c>
      <c r="K43" s="87">
        <v>17234</v>
      </c>
      <c r="L43" s="87">
        <v>16625</v>
      </c>
      <c r="M43" s="88">
        <v>15897</v>
      </c>
    </row>
    <row r="44" spans="2:13" ht="27.75" customHeight="1">
      <c r="B44" s="1169"/>
      <c r="C44" s="1170"/>
      <c r="D44" s="85"/>
      <c r="E44" s="1173" t="s">
        <v>28</v>
      </c>
      <c r="F44" s="1173"/>
      <c r="G44" s="1173"/>
      <c r="H44" s="1174"/>
      <c r="I44" s="86">
        <v>1214</v>
      </c>
      <c r="J44" s="87">
        <v>1311</v>
      </c>
      <c r="K44" s="87">
        <v>1285</v>
      </c>
      <c r="L44" s="87">
        <v>1194</v>
      </c>
      <c r="M44" s="88">
        <v>1144</v>
      </c>
    </row>
    <row r="45" spans="2:13" ht="27.75" customHeight="1">
      <c r="B45" s="1169"/>
      <c r="C45" s="1170"/>
      <c r="D45" s="85"/>
      <c r="E45" s="1173" t="s">
        <v>29</v>
      </c>
      <c r="F45" s="1173"/>
      <c r="G45" s="1173"/>
      <c r="H45" s="1174"/>
      <c r="I45" s="86">
        <v>964</v>
      </c>
      <c r="J45" s="87">
        <v>913</v>
      </c>
      <c r="K45" s="87">
        <v>1068</v>
      </c>
      <c r="L45" s="87">
        <v>889</v>
      </c>
      <c r="M45" s="88">
        <v>539</v>
      </c>
    </row>
    <row r="46" spans="2:13" ht="27.75" customHeight="1">
      <c r="B46" s="1169"/>
      <c r="C46" s="1170"/>
      <c r="D46" s="85"/>
      <c r="E46" s="1173" t="s">
        <v>30</v>
      </c>
      <c r="F46" s="1173"/>
      <c r="G46" s="1173"/>
      <c r="H46" s="1174"/>
      <c r="I46" s="86">
        <v>0</v>
      </c>
      <c r="J46" s="87" t="s">
        <v>481</v>
      </c>
      <c r="K46" s="87" t="s">
        <v>481</v>
      </c>
      <c r="L46" s="87" t="s">
        <v>481</v>
      </c>
      <c r="M46" s="88" t="s">
        <v>481</v>
      </c>
    </row>
    <row r="47" spans="2:13" ht="27.75" customHeight="1">
      <c r="B47" s="1169"/>
      <c r="C47" s="1170"/>
      <c r="D47" s="85"/>
      <c r="E47" s="1173" t="s">
        <v>31</v>
      </c>
      <c r="F47" s="1173"/>
      <c r="G47" s="1173"/>
      <c r="H47" s="1174"/>
      <c r="I47" s="86" t="s">
        <v>481</v>
      </c>
      <c r="J47" s="87" t="s">
        <v>481</v>
      </c>
      <c r="K47" s="87" t="s">
        <v>481</v>
      </c>
      <c r="L47" s="87" t="s">
        <v>481</v>
      </c>
      <c r="M47" s="88" t="s">
        <v>481</v>
      </c>
    </row>
    <row r="48" spans="2:13" ht="27.75" customHeight="1">
      <c r="B48" s="1171"/>
      <c r="C48" s="1172"/>
      <c r="D48" s="85"/>
      <c r="E48" s="1173" t="s">
        <v>32</v>
      </c>
      <c r="F48" s="1173"/>
      <c r="G48" s="1173"/>
      <c r="H48" s="1174"/>
      <c r="I48" s="86" t="s">
        <v>481</v>
      </c>
      <c r="J48" s="87" t="s">
        <v>481</v>
      </c>
      <c r="K48" s="87" t="s">
        <v>481</v>
      </c>
      <c r="L48" s="87" t="s">
        <v>481</v>
      </c>
      <c r="M48" s="88" t="s">
        <v>481</v>
      </c>
    </row>
    <row r="49" spans="2:13" ht="27.75" customHeight="1">
      <c r="B49" s="1167" t="s">
        <v>33</v>
      </c>
      <c r="C49" s="1168"/>
      <c r="D49" s="89"/>
      <c r="E49" s="1173" t="s">
        <v>34</v>
      </c>
      <c r="F49" s="1173"/>
      <c r="G49" s="1173"/>
      <c r="H49" s="1174"/>
      <c r="I49" s="86">
        <v>5542</v>
      </c>
      <c r="J49" s="87">
        <v>5765</v>
      </c>
      <c r="K49" s="87">
        <v>6018</v>
      </c>
      <c r="L49" s="87">
        <v>6179</v>
      </c>
      <c r="M49" s="88">
        <v>6392</v>
      </c>
    </row>
    <row r="50" spans="2:13" ht="27.75" customHeight="1">
      <c r="B50" s="1169"/>
      <c r="C50" s="1170"/>
      <c r="D50" s="85"/>
      <c r="E50" s="1173" t="s">
        <v>35</v>
      </c>
      <c r="F50" s="1173"/>
      <c r="G50" s="1173"/>
      <c r="H50" s="1174"/>
      <c r="I50" s="86">
        <v>448</v>
      </c>
      <c r="J50" s="87">
        <v>426</v>
      </c>
      <c r="K50" s="87">
        <v>407</v>
      </c>
      <c r="L50" s="87">
        <v>356</v>
      </c>
      <c r="M50" s="88">
        <v>321</v>
      </c>
    </row>
    <row r="51" spans="2:13" ht="27.75" customHeight="1">
      <c r="B51" s="1171"/>
      <c r="C51" s="1172"/>
      <c r="D51" s="85"/>
      <c r="E51" s="1173" t="s">
        <v>36</v>
      </c>
      <c r="F51" s="1173"/>
      <c r="G51" s="1173"/>
      <c r="H51" s="1174"/>
      <c r="I51" s="86">
        <v>21194</v>
      </c>
      <c r="J51" s="87">
        <v>21660</v>
      </c>
      <c r="K51" s="87">
        <v>21865</v>
      </c>
      <c r="L51" s="87">
        <v>22217</v>
      </c>
      <c r="M51" s="88">
        <v>22989</v>
      </c>
    </row>
    <row r="52" spans="2:13" ht="27.75" customHeight="1" thickBot="1">
      <c r="B52" s="1175" t="s">
        <v>37</v>
      </c>
      <c r="C52" s="1176"/>
      <c r="D52" s="90"/>
      <c r="E52" s="1177" t="s">
        <v>38</v>
      </c>
      <c r="F52" s="1177"/>
      <c r="G52" s="1177"/>
      <c r="H52" s="1178"/>
      <c r="I52" s="91">
        <v>8701</v>
      </c>
      <c r="J52" s="92">
        <v>7708</v>
      </c>
      <c r="K52" s="92">
        <v>7237</v>
      </c>
      <c r="L52" s="92">
        <v>6215</v>
      </c>
      <c r="M52" s="93">
        <v>5335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30738</v>
      </c>
      <c r="E3" s="116"/>
      <c r="F3" s="117">
        <v>79008</v>
      </c>
      <c r="G3" s="118"/>
      <c r="H3" s="119"/>
    </row>
    <row r="4" spans="1:8">
      <c r="A4" s="120"/>
      <c r="B4" s="121"/>
      <c r="C4" s="122"/>
      <c r="D4" s="123">
        <v>29276</v>
      </c>
      <c r="E4" s="124"/>
      <c r="F4" s="125">
        <v>46014</v>
      </c>
      <c r="G4" s="126"/>
      <c r="H4" s="127"/>
    </row>
    <row r="5" spans="1:8">
      <c r="A5" s="108" t="s">
        <v>515</v>
      </c>
      <c r="B5" s="113"/>
      <c r="C5" s="114"/>
      <c r="D5" s="115">
        <v>29959</v>
      </c>
      <c r="E5" s="116"/>
      <c r="F5" s="117">
        <v>86381</v>
      </c>
      <c r="G5" s="118"/>
      <c r="H5" s="119"/>
    </row>
    <row r="6" spans="1:8">
      <c r="A6" s="120"/>
      <c r="B6" s="121"/>
      <c r="C6" s="122"/>
      <c r="D6" s="123">
        <v>23058</v>
      </c>
      <c r="E6" s="124"/>
      <c r="F6" s="125">
        <v>41242</v>
      </c>
      <c r="G6" s="126"/>
      <c r="H6" s="127"/>
    </row>
    <row r="7" spans="1:8">
      <c r="A7" s="108" t="s">
        <v>516</v>
      </c>
      <c r="B7" s="113"/>
      <c r="C7" s="114"/>
      <c r="D7" s="115">
        <v>46183</v>
      </c>
      <c r="E7" s="116"/>
      <c r="F7" s="117">
        <v>67088</v>
      </c>
      <c r="G7" s="118"/>
      <c r="H7" s="119"/>
    </row>
    <row r="8" spans="1:8">
      <c r="A8" s="120"/>
      <c r="B8" s="121"/>
      <c r="C8" s="122"/>
      <c r="D8" s="123">
        <v>31393</v>
      </c>
      <c r="E8" s="124"/>
      <c r="F8" s="125">
        <v>37146</v>
      </c>
      <c r="G8" s="126"/>
      <c r="H8" s="127"/>
    </row>
    <row r="9" spans="1:8">
      <c r="A9" s="108" t="s">
        <v>517</v>
      </c>
      <c r="B9" s="113"/>
      <c r="C9" s="114"/>
      <c r="D9" s="115">
        <v>53324</v>
      </c>
      <c r="E9" s="116"/>
      <c r="F9" s="117">
        <v>70489</v>
      </c>
      <c r="G9" s="118"/>
      <c r="H9" s="119"/>
    </row>
    <row r="10" spans="1:8">
      <c r="A10" s="120"/>
      <c r="B10" s="121"/>
      <c r="C10" s="122"/>
      <c r="D10" s="123">
        <v>41152</v>
      </c>
      <c r="E10" s="124"/>
      <c r="F10" s="125">
        <v>37817</v>
      </c>
      <c r="G10" s="126"/>
      <c r="H10" s="127"/>
    </row>
    <row r="11" spans="1:8">
      <c r="A11" s="108" t="s">
        <v>518</v>
      </c>
      <c r="B11" s="113"/>
      <c r="C11" s="114"/>
      <c r="D11" s="115">
        <v>87976</v>
      </c>
      <c r="E11" s="116"/>
      <c r="F11" s="117">
        <v>84389</v>
      </c>
      <c r="G11" s="118"/>
      <c r="H11" s="119"/>
    </row>
    <row r="12" spans="1:8">
      <c r="A12" s="120"/>
      <c r="B12" s="121"/>
      <c r="C12" s="128"/>
      <c r="D12" s="123">
        <v>79178</v>
      </c>
      <c r="E12" s="124"/>
      <c r="F12" s="125">
        <v>44339</v>
      </c>
      <c r="G12" s="126"/>
      <c r="H12" s="127"/>
    </row>
    <row r="13" spans="1:8">
      <c r="A13" s="108"/>
      <c r="B13" s="113"/>
      <c r="C13" s="129"/>
      <c r="D13" s="130">
        <v>49636</v>
      </c>
      <c r="E13" s="131"/>
      <c r="F13" s="132">
        <v>77471</v>
      </c>
      <c r="G13" s="133"/>
      <c r="H13" s="119"/>
    </row>
    <row r="14" spans="1:8">
      <c r="A14" s="120"/>
      <c r="B14" s="121"/>
      <c r="C14" s="122"/>
      <c r="D14" s="123">
        <v>40811</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10.95</v>
      </c>
      <c r="C19" s="134">
        <f>ROUND(VALUE(SUBSTITUTE(実質収支比率等に係る経年分析!G$48,"▲","-")),2)</f>
        <v>14.07</v>
      </c>
      <c r="D19" s="134">
        <f>ROUND(VALUE(SUBSTITUTE(実質収支比率等に係る経年分析!H$48,"▲","-")),2)</f>
        <v>16.489999999999998</v>
      </c>
      <c r="E19" s="134">
        <f>ROUND(VALUE(SUBSTITUTE(実質収支比率等に係る経年分析!I$48,"▲","-")),2)</f>
        <v>15.21</v>
      </c>
      <c r="F19" s="134">
        <f>ROUND(VALUE(SUBSTITUTE(実質収支比率等に係る経年分析!J$48,"▲","-")),2)</f>
        <v>11.76</v>
      </c>
    </row>
    <row r="20" spans="1:11">
      <c r="A20" s="134" t="s">
        <v>43</v>
      </c>
      <c r="B20" s="134">
        <f>ROUND(VALUE(SUBSTITUTE(実質収支比率等に係る経年分析!F$47,"▲","-")),2)</f>
        <v>17.96</v>
      </c>
      <c r="C20" s="134">
        <f>ROUND(VALUE(SUBSTITUTE(実質収支比率等に係る経年分析!G$47,"▲","-")),2)</f>
        <v>17.190000000000001</v>
      </c>
      <c r="D20" s="134">
        <f>ROUND(VALUE(SUBSTITUTE(実質収支比率等に係る経年分析!H$47,"▲","-")),2)</f>
        <v>17.559999999999999</v>
      </c>
      <c r="E20" s="134">
        <f>ROUND(VALUE(SUBSTITUTE(実質収支比率等に係る経年分析!I$47,"▲","-")),2)</f>
        <v>18.71</v>
      </c>
      <c r="F20" s="134">
        <f>ROUND(VALUE(SUBSTITUTE(実質収支比率等に係る経年分析!J$47,"▲","-")),2)</f>
        <v>18.510000000000002</v>
      </c>
    </row>
    <row r="21" spans="1:11">
      <c r="A21" s="134" t="s">
        <v>44</v>
      </c>
      <c r="B21" s="134">
        <f>IF(ISNUMBER(VALUE(SUBSTITUTE(実質収支比率等に係る経年分析!F$49,"▲","-"))),ROUND(VALUE(SUBSTITUTE(実質収支比率等に係る経年分析!F$49,"▲","-")),2),NA())</f>
        <v>1.71</v>
      </c>
      <c r="C21" s="134">
        <f>IF(ISNUMBER(VALUE(SUBSTITUTE(実質収支比率等に係る経年分析!G$49,"▲","-"))),ROUND(VALUE(SUBSTITUTE(実質収支比率等に係る経年分析!G$49,"▲","-")),2),NA())</f>
        <v>3.63</v>
      </c>
      <c r="D21" s="134">
        <f>IF(ISNUMBER(VALUE(SUBSTITUTE(実質収支比率等に係る経年分析!H$49,"▲","-"))),ROUND(VALUE(SUBSTITUTE(実質収支比率等に係る経年分析!H$49,"▲","-")),2),NA())</f>
        <v>2.14</v>
      </c>
      <c r="E21" s="134">
        <f>IF(ISNUMBER(VALUE(SUBSTITUTE(実質収支比率等に係る経年分析!I$49,"▲","-"))),ROUND(VALUE(SUBSTITUTE(実質収支比率等に係る経年分析!I$49,"▲","-")),2),NA())</f>
        <v>2.8</v>
      </c>
      <c r="F21" s="134">
        <f>IF(ISNUMBER(VALUE(SUBSTITUTE(実質収支比率等に係る経年分析!J$49,"▲","-"))),ROUND(VALUE(SUBSTITUTE(実質収支比率等に係る経年分析!J$49,"▲","-")),2),NA())</f>
        <v>-1.33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1.25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c r="A30" s="135" t="str">
        <f>IF(連結実質赤字比率に係る赤字・黒字の構成分析!C$40="",NA(),連結実質赤字比率に係る赤字・黒字の構成分析!C$40)</f>
        <v>介護老人保健施設在宅介護支援センター特別会計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介護老人福祉施設事業デイサービスセンター特別会計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0.54</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1.03</v>
      </c>
    </row>
    <row r="33" spans="1:16">
      <c r="A33" s="135" t="str">
        <f>IF(連結実質赤字比率に係る赤字・黒字の構成分析!C$37="",NA(),連結実質赤字比率に係る赤字・黒字の構成分析!C$37)</f>
        <v>介護老人福祉施設事業特別会計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1.47</v>
      </c>
    </row>
    <row r="34" spans="1:16">
      <c r="A34" s="135" t="str">
        <f>IF(連結実質赤字比率に係る赤字・黒字の構成分析!C$36="",NA(),連結実質赤字比率に係る赤字・黒字の構成分析!C$36)</f>
        <v>介護老人保健施設事業特別会計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9.8699999999999992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9.5299999999999994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16.149999999999999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11.58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1378</v>
      </c>
      <c r="E42" s="136"/>
      <c r="F42" s="136"/>
      <c r="G42" s="136">
        <f>'実質公債費比率（分子）の構造'!L$52</f>
        <v>1499</v>
      </c>
      <c r="H42" s="136"/>
      <c r="I42" s="136"/>
      <c r="J42" s="136">
        <f>'実質公債費比率（分子）の構造'!M$52</f>
        <v>1585</v>
      </c>
      <c r="K42" s="136"/>
      <c r="L42" s="136"/>
      <c r="M42" s="136">
        <f>'実質公債費比率（分子）の構造'!N$52</f>
        <v>1687</v>
      </c>
      <c r="N42" s="136"/>
      <c r="O42" s="136"/>
      <c r="P42" s="136">
        <f>'実質公債費比率（分子）の構造'!O$52</f>
        <v>1742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3</v>
      </c>
      <c r="O44" s="136"/>
      <c r="P44" s="136"/>
    </row>
    <row r="45" spans="1:16">
      <c r="A45" s="136" t="s">
        <v>54</v>
      </c>
      <c r="B45" s="136">
        <f>'実質公債費比率（分子）の構造'!K$49</f>
        <v>42</v>
      </c>
      <c r="C45" s="136"/>
      <c r="D45" s="136"/>
      <c r="E45" s="136">
        <f>'実質公債費比率（分子）の構造'!L$49</f>
        <v>66</v>
      </c>
      <c r="F45" s="136"/>
      <c r="G45" s="136"/>
      <c r="H45" s="136">
        <f>'実質公債費比率（分子）の構造'!M$49</f>
        <v>147</v>
      </c>
      <c r="I45" s="136"/>
      <c r="J45" s="136"/>
      <c r="K45" s="136">
        <f>'実質公債費比率（分子）の構造'!N$49</f>
        <v>149</v>
      </c>
      <c r="L45" s="136"/>
      <c r="M45" s="136"/>
      <c r="N45" s="136">
        <f>'実質公債費比率（分子）の構造'!O$49</f>
        <v>161</v>
      </c>
      <c r="O45" s="136"/>
      <c r="P45" s="136"/>
    </row>
    <row r="46" spans="1:16">
      <c r="A46" s="136" t="s">
        <v>55</v>
      </c>
      <c r="B46" s="136">
        <f>'実質公債費比率（分子）の構造'!K$48</f>
        <v>1246</v>
      </c>
      <c r="C46" s="136"/>
      <c r="D46" s="136"/>
      <c r="E46" s="136">
        <f>'実質公債費比率（分子）の構造'!L$48</f>
        <v>1241</v>
      </c>
      <c r="F46" s="136"/>
      <c r="G46" s="136"/>
      <c r="H46" s="136">
        <f>'実質公債費比率（分子）の構造'!M$48</f>
        <v>1219</v>
      </c>
      <c r="I46" s="136"/>
      <c r="J46" s="136"/>
      <c r="K46" s="136">
        <f>'実質公債費比率（分子）の構造'!N$48</f>
        <v>1223</v>
      </c>
      <c r="L46" s="136"/>
      <c r="M46" s="136"/>
      <c r="N46" s="136">
        <f>'実質公債費比率（分子）の構造'!O$48</f>
        <v>1255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1121</v>
      </c>
      <c r="C49" s="136"/>
      <c r="D49" s="136"/>
      <c r="E49" s="136">
        <f>'実質公債費比率（分子）の構造'!L$45</f>
        <v>1212</v>
      </c>
      <c r="F49" s="136"/>
      <c r="G49" s="136"/>
      <c r="H49" s="136">
        <f>'実質公債費比率（分子）の構造'!M$45</f>
        <v>1316</v>
      </c>
      <c r="I49" s="136"/>
      <c r="J49" s="136"/>
      <c r="K49" s="136">
        <f>'実質公債費比率（分子）の構造'!N$45</f>
        <v>1334</v>
      </c>
      <c r="L49" s="136"/>
      <c r="M49" s="136"/>
      <c r="N49" s="136">
        <f>'実質公債費比率（分子）の構造'!O$45</f>
        <v>1334</v>
      </c>
      <c r="O49" s="136"/>
      <c r="P49" s="136"/>
    </row>
    <row r="50" spans="1:16">
      <c r="A50" s="136" t="s">
        <v>59</v>
      </c>
      <c r="B50" s="136" t="e">
        <f>NA()</f>
        <v>#N/A</v>
      </c>
      <c r="C50" s="136">
        <f>IF(ISNUMBER('実質公債費比率（分子）の構造'!K$53),'実質公債費比率（分子）の構造'!K$53,NA())</f>
        <v>1033</v>
      </c>
      <c r="D50" s="136" t="e">
        <f>NA()</f>
        <v>#N/A</v>
      </c>
      <c r="E50" s="136" t="e">
        <f>NA()</f>
        <v>#N/A</v>
      </c>
      <c r="F50" s="136">
        <f>IF(ISNUMBER('実質公債費比率（分子）の構造'!L$53),'実質公債費比率（分子）の構造'!L$53,NA())</f>
        <v>1022</v>
      </c>
      <c r="G50" s="136" t="e">
        <f>NA()</f>
        <v>#N/A</v>
      </c>
      <c r="H50" s="136" t="e">
        <f>NA()</f>
        <v>#N/A</v>
      </c>
      <c r="I50" s="136">
        <f>IF(ISNUMBER('実質公債費比率（分子）の構造'!M$53),'実質公債費比率（分子）の構造'!M$53,NA())</f>
        <v>1099</v>
      </c>
      <c r="J50" s="136" t="e">
        <f>NA()</f>
        <v>#N/A</v>
      </c>
      <c r="K50" s="136" t="e">
        <f>NA()</f>
        <v>#N/A</v>
      </c>
      <c r="L50" s="136">
        <f>IF(ISNUMBER('実質公債費比率（分子）の構造'!N$53),'実質公債費比率（分子）の構造'!N$53,NA())</f>
        <v>1021</v>
      </c>
      <c r="M50" s="136" t="e">
        <f>NA()</f>
        <v>#N/A</v>
      </c>
      <c r="N50" s="136" t="e">
        <f>NA()</f>
        <v>#N/A</v>
      </c>
      <c r="O50" s="136">
        <f>IF(ISNUMBER('実質公債費比率（分子）の構造'!O$53),'実質公債費比率（分子）の構造'!O$53,NA())</f>
        <v>1011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21194</v>
      </c>
      <c r="E56" s="135"/>
      <c r="F56" s="135"/>
      <c r="G56" s="135">
        <f>'将来負担比率（分子）の構造'!J$51</f>
        <v>21660</v>
      </c>
      <c r="H56" s="135"/>
      <c r="I56" s="135"/>
      <c r="J56" s="135">
        <f>'将来負担比率（分子）の構造'!K$51</f>
        <v>21865</v>
      </c>
      <c r="K56" s="135"/>
      <c r="L56" s="135"/>
      <c r="M56" s="135">
        <f>'将来負担比率（分子）の構造'!L$51</f>
        <v>22217</v>
      </c>
      <c r="N56" s="135"/>
      <c r="O56" s="135"/>
      <c r="P56" s="135">
        <f>'将来負担比率（分子）の構造'!M$51</f>
        <v>22989</v>
      </c>
    </row>
    <row r="57" spans="1:16">
      <c r="A57" s="135" t="s">
        <v>35</v>
      </c>
      <c r="B57" s="135"/>
      <c r="C57" s="135"/>
      <c r="D57" s="135">
        <f>'将来負担比率（分子）の構造'!I$50</f>
        <v>448</v>
      </c>
      <c r="E57" s="135"/>
      <c r="F57" s="135"/>
      <c r="G57" s="135">
        <f>'将来負担比率（分子）の構造'!J$50</f>
        <v>426</v>
      </c>
      <c r="H57" s="135"/>
      <c r="I57" s="135"/>
      <c r="J57" s="135">
        <f>'将来負担比率（分子）の構造'!K$50</f>
        <v>407</v>
      </c>
      <c r="K57" s="135"/>
      <c r="L57" s="135"/>
      <c r="M57" s="135">
        <f>'将来負担比率（分子）の構造'!L$50</f>
        <v>356</v>
      </c>
      <c r="N57" s="135"/>
      <c r="O57" s="135"/>
      <c r="P57" s="135">
        <f>'将来負担比率（分子）の構造'!M$50</f>
        <v>321</v>
      </c>
    </row>
    <row r="58" spans="1:16">
      <c r="A58" s="135" t="s">
        <v>34</v>
      </c>
      <c r="B58" s="135"/>
      <c r="C58" s="135"/>
      <c r="D58" s="135">
        <f>'将来負担比率（分子）の構造'!I$49</f>
        <v>5542</v>
      </c>
      <c r="E58" s="135"/>
      <c r="F58" s="135"/>
      <c r="G58" s="135">
        <f>'将来負担比率（分子）の構造'!J$49</f>
        <v>5765</v>
      </c>
      <c r="H58" s="135"/>
      <c r="I58" s="135"/>
      <c r="J58" s="135">
        <f>'将来負担比率（分子）の構造'!K$49</f>
        <v>6018</v>
      </c>
      <c r="K58" s="135"/>
      <c r="L58" s="135"/>
      <c r="M58" s="135">
        <f>'将来負担比率（分子）の構造'!L$49</f>
        <v>6179</v>
      </c>
      <c r="N58" s="135"/>
      <c r="O58" s="135"/>
      <c r="P58" s="135">
        <f>'将来負担比率（分子）の構造'!M$49</f>
        <v>6392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964</v>
      </c>
      <c r="C62" s="135"/>
      <c r="D62" s="135"/>
      <c r="E62" s="135">
        <f>'将来負担比率（分子）の構造'!J$45</f>
        <v>913</v>
      </c>
      <c r="F62" s="135"/>
      <c r="G62" s="135"/>
      <c r="H62" s="135">
        <f>'将来負担比率（分子）の構造'!K$45</f>
        <v>1068</v>
      </c>
      <c r="I62" s="135"/>
      <c r="J62" s="135"/>
      <c r="K62" s="135">
        <f>'将来負担比率（分子）の構造'!L$45</f>
        <v>889</v>
      </c>
      <c r="L62" s="135"/>
      <c r="M62" s="135"/>
      <c r="N62" s="135">
        <f>'将来負担比率（分子）の構造'!M$45</f>
        <v>539</v>
      </c>
      <c r="O62" s="135"/>
      <c r="P62" s="135"/>
    </row>
    <row r="63" spans="1:16">
      <c r="A63" s="135" t="s">
        <v>28</v>
      </c>
      <c r="B63" s="135">
        <f>'将来負担比率（分子）の構造'!I$44</f>
        <v>1214</v>
      </c>
      <c r="C63" s="135"/>
      <c r="D63" s="135"/>
      <c r="E63" s="135">
        <f>'将来負担比率（分子）の構造'!J$44</f>
        <v>1311</v>
      </c>
      <c r="F63" s="135"/>
      <c r="G63" s="135"/>
      <c r="H63" s="135">
        <f>'将来負担比率（分子）の構造'!K$44</f>
        <v>1285</v>
      </c>
      <c r="I63" s="135"/>
      <c r="J63" s="135"/>
      <c r="K63" s="135">
        <f>'将来負担比率（分子）の構造'!L$44</f>
        <v>1194</v>
      </c>
      <c r="L63" s="135"/>
      <c r="M63" s="135"/>
      <c r="N63" s="135">
        <f>'将来負担比率（分子）の構造'!M$44</f>
        <v>1144</v>
      </c>
      <c r="O63" s="135"/>
      <c r="P63" s="135"/>
    </row>
    <row r="64" spans="1:16">
      <c r="A64" s="135" t="s">
        <v>27</v>
      </c>
      <c r="B64" s="135">
        <f>'将来負担比率（分子）の構造'!I$43</f>
        <v>18433</v>
      </c>
      <c r="C64" s="135"/>
      <c r="D64" s="135"/>
      <c r="E64" s="135">
        <f>'将来負担比率（分子）の構造'!J$43</f>
        <v>17689</v>
      </c>
      <c r="F64" s="135"/>
      <c r="G64" s="135"/>
      <c r="H64" s="135">
        <f>'将来負担比率（分子）の構造'!K$43</f>
        <v>17234</v>
      </c>
      <c r="I64" s="135"/>
      <c r="J64" s="135"/>
      <c r="K64" s="135">
        <f>'将来負担比率（分子）の構造'!L$43</f>
        <v>16625</v>
      </c>
      <c r="L64" s="135"/>
      <c r="M64" s="135"/>
      <c r="N64" s="135">
        <f>'将来負担比率（分子）の構造'!M$43</f>
        <v>15897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15272</v>
      </c>
      <c r="C66" s="135"/>
      <c r="D66" s="135"/>
      <c r="E66" s="135">
        <f>'将来負担比率（分子）の構造'!J$41</f>
        <v>15645</v>
      </c>
      <c r="F66" s="135"/>
      <c r="G66" s="135"/>
      <c r="H66" s="135">
        <f>'将来負担比率（分子）の構造'!K$41</f>
        <v>15940</v>
      </c>
      <c r="I66" s="135"/>
      <c r="J66" s="135"/>
      <c r="K66" s="135">
        <f>'将来負担比率（分子）の構造'!L$41</f>
        <v>16260</v>
      </c>
      <c r="L66" s="135"/>
      <c r="M66" s="135"/>
      <c r="N66" s="135">
        <f>'将来負担比率（分子）の構造'!M$41</f>
        <v>17456</v>
      </c>
      <c r="O66" s="135"/>
      <c r="P66" s="135"/>
    </row>
    <row r="67" spans="1:16">
      <c r="A67" s="135" t="s">
        <v>63</v>
      </c>
      <c r="B67" s="135" t="e">
        <f>NA()</f>
        <v>#N/A</v>
      </c>
      <c r="C67" s="135">
        <f>IF(ISNUMBER('将来負担比率（分子）の構造'!I$52), IF('将来負担比率（分子）の構造'!I$52 &lt; 0, 0, '将来負担比率（分子）の構造'!I$52), NA())</f>
        <v>8701</v>
      </c>
      <c r="D67" s="135" t="e">
        <f>NA()</f>
        <v>#N/A</v>
      </c>
      <c r="E67" s="135" t="e">
        <f>NA()</f>
        <v>#N/A</v>
      </c>
      <c r="F67" s="135">
        <f>IF(ISNUMBER('将来負担比率（分子）の構造'!J$52), IF('将来負担比率（分子）の構造'!J$52 &lt; 0, 0, '将来負担比率（分子）の構造'!J$52), NA())</f>
        <v>7708</v>
      </c>
      <c r="G67" s="135" t="e">
        <f>NA()</f>
        <v>#N/A</v>
      </c>
      <c r="H67" s="135" t="e">
        <f>NA()</f>
        <v>#N/A</v>
      </c>
      <c r="I67" s="135">
        <f>IF(ISNUMBER('将来負担比率（分子）の構造'!K$52), IF('将来負担比率（分子）の構造'!K$52 &lt; 0, 0, '将来負担比率（分子）の構造'!K$52), NA())</f>
        <v>7237</v>
      </c>
      <c r="J67" s="135" t="e">
        <f>NA()</f>
        <v>#N/A</v>
      </c>
      <c r="K67" s="135" t="e">
        <f>NA()</f>
        <v>#N/A</v>
      </c>
      <c r="L67" s="135">
        <f>IF(ISNUMBER('将来負担比率（分子）の構造'!L$52), IF('将来負担比率（分子）の構造'!L$52 &lt; 0, 0, '将来負担比率（分子）の構造'!L$52), NA())</f>
        <v>6215</v>
      </c>
      <c r="M67" s="135" t="e">
        <f>NA()</f>
        <v>#N/A</v>
      </c>
      <c r="N67" s="135" t="e">
        <f>NA()</f>
        <v>#N/A</v>
      </c>
      <c r="O67" s="135">
        <f>IF(ISNUMBER('将来負担比率（分子）の構造'!M$52), IF('将来負担比率（分子）の構造'!M$52 &lt; 0, 0, '将来負担比率（分子）の構造'!M$52), NA())</f>
        <v>5335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4350665</v>
      </c>
      <c r="S5" s="637"/>
      <c r="T5" s="637"/>
      <c r="U5" s="637"/>
      <c r="V5" s="637"/>
      <c r="W5" s="637"/>
      <c r="X5" s="637"/>
      <c r="Y5" s="684"/>
      <c r="Z5" s="697">
        <v>24.5</v>
      </c>
      <c r="AA5" s="697"/>
      <c r="AB5" s="697"/>
      <c r="AC5" s="697"/>
      <c r="AD5" s="698">
        <v>4350665</v>
      </c>
      <c r="AE5" s="698"/>
      <c r="AF5" s="698"/>
      <c r="AG5" s="698"/>
      <c r="AH5" s="698"/>
      <c r="AI5" s="698"/>
      <c r="AJ5" s="698"/>
      <c r="AK5" s="698"/>
      <c r="AL5" s="685">
        <v>44.1</v>
      </c>
      <c r="AM5" s="654"/>
      <c r="AN5" s="654"/>
      <c r="AO5" s="686"/>
      <c r="AP5" s="673" t="s">
        <v>208</v>
      </c>
      <c r="AQ5" s="674"/>
      <c r="AR5" s="674"/>
      <c r="AS5" s="674"/>
      <c r="AT5" s="674"/>
      <c r="AU5" s="674"/>
      <c r="AV5" s="674"/>
      <c r="AW5" s="674"/>
      <c r="AX5" s="674"/>
      <c r="AY5" s="674"/>
      <c r="AZ5" s="674"/>
      <c r="BA5" s="674"/>
      <c r="BB5" s="674"/>
      <c r="BC5" s="674"/>
      <c r="BD5" s="674"/>
      <c r="BE5" s="674"/>
      <c r="BF5" s="675"/>
      <c r="BG5" s="586">
        <v>4331058</v>
      </c>
      <c r="BH5" s="587"/>
      <c r="BI5" s="587"/>
      <c r="BJ5" s="587"/>
      <c r="BK5" s="587"/>
      <c r="BL5" s="587"/>
      <c r="BM5" s="587"/>
      <c r="BN5" s="588"/>
      <c r="BO5" s="639">
        <v>99.5</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275283</v>
      </c>
      <c r="S6" s="587"/>
      <c r="T6" s="587"/>
      <c r="U6" s="587"/>
      <c r="V6" s="587"/>
      <c r="W6" s="587"/>
      <c r="X6" s="587"/>
      <c r="Y6" s="588"/>
      <c r="Z6" s="639">
        <v>1.5</v>
      </c>
      <c r="AA6" s="639"/>
      <c r="AB6" s="639"/>
      <c r="AC6" s="639"/>
      <c r="AD6" s="640">
        <v>275283</v>
      </c>
      <c r="AE6" s="640"/>
      <c r="AF6" s="640"/>
      <c r="AG6" s="640"/>
      <c r="AH6" s="640"/>
      <c r="AI6" s="640"/>
      <c r="AJ6" s="640"/>
      <c r="AK6" s="640"/>
      <c r="AL6" s="609">
        <v>2.8</v>
      </c>
      <c r="AM6" s="641"/>
      <c r="AN6" s="641"/>
      <c r="AO6" s="642"/>
      <c r="AP6" s="583" t="s">
        <v>214</v>
      </c>
      <c r="AQ6" s="584"/>
      <c r="AR6" s="584"/>
      <c r="AS6" s="584"/>
      <c r="AT6" s="584"/>
      <c r="AU6" s="584"/>
      <c r="AV6" s="584"/>
      <c r="AW6" s="584"/>
      <c r="AX6" s="584"/>
      <c r="AY6" s="584"/>
      <c r="AZ6" s="584"/>
      <c r="BA6" s="584"/>
      <c r="BB6" s="584"/>
      <c r="BC6" s="584"/>
      <c r="BD6" s="584"/>
      <c r="BE6" s="584"/>
      <c r="BF6" s="585"/>
      <c r="BG6" s="586">
        <v>4331058</v>
      </c>
      <c r="BH6" s="587"/>
      <c r="BI6" s="587"/>
      <c r="BJ6" s="587"/>
      <c r="BK6" s="587"/>
      <c r="BL6" s="587"/>
      <c r="BM6" s="587"/>
      <c r="BN6" s="588"/>
      <c r="BO6" s="639">
        <v>99.5</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142958</v>
      </c>
      <c r="CS6" s="587"/>
      <c r="CT6" s="587"/>
      <c r="CU6" s="587"/>
      <c r="CV6" s="587"/>
      <c r="CW6" s="587"/>
      <c r="CX6" s="587"/>
      <c r="CY6" s="588"/>
      <c r="CZ6" s="639">
        <v>0.9</v>
      </c>
      <c r="DA6" s="639"/>
      <c r="DB6" s="639"/>
      <c r="DC6" s="639"/>
      <c r="DD6" s="592" t="s">
        <v>209</v>
      </c>
      <c r="DE6" s="587"/>
      <c r="DF6" s="587"/>
      <c r="DG6" s="587"/>
      <c r="DH6" s="587"/>
      <c r="DI6" s="587"/>
      <c r="DJ6" s="587"/>
      <c r="DK6" s="587"/>
      <c r="DL6" s="587"/>
      <c r="DM6" s="587"/>
      <c r="DN6" s="587"/>
      <c r="DO6" s="587"/>
      <c r="DP6" s="588"/>
      <c r="DQ6" s="592">
        <v>142958</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13454</v>
      </c>
      <c r="S7" s="587"/>
      <c r="T7" s="587"/>
      <c r="U7" s="587"/>
      <c r="V7" s="587"/>
      <c r="W7" s="587"/>
      <c r="X7" s="587"/>
      <c r="Y7" s="588"/>
      <c r="Z7" s="639">
        <v>0.1</v>
      </c>
      <c r="AA7" s="639"/>
      <c r="AB7" s="639"/>
      <c r="AC7" s="639"/>
      <c r="AD7" s="640">
        <v>13454</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2016665</v>
      </c>
      <c r="BH7" s="587"/>
      <c r="BI7" s="587"/>
      <c r="BJ7" s="587"/>
      <c r="BK7" s="587"/>
      <c r="BL7" s="587"/>
      <c r="BM7" s="587"/>
      <c r="BN7" s="588"/>
      <c r="BO7" s="639">
        <v>46.4</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3052576</v>
      </c>
      <c r="CS7" s="587"/>
      <c r="CT7" s="587"/>
      <c r="CU7" s="587"/>
      <c r="CV7" s="587"/>
      <c r="CW7" s="587"/>
      <c r="CX7" s="587"/>
      <c r="CY7" s="588"/>
      <c r="CZ7" s="639">
        <v>18.600000000000001</v>
      </c>
      <c r="DA7" s="639"/>
      <c r="DB7" s="639"/>
      <c r="DC7" s="639"/>
      <c r="DD7" s="592">
        <v>1452073</v>
      </c>
      <c r="DE7" s="587"/>
      <c r="DF7" s="587"/>
      <c r="DG7" s="587"/>
      <c r="DH7" s="587"/>
      <c r="DI7" s="587"/>
      <c r="DJ7" s="587"/>
      <c r="DK7" s="587"/>
      <c r="DL7" s="587"/>
      <c r="DM7" s="587"/>
      <c r="DN7" s="587"/>
      <c r="DO7" s="587"/>
      <c r="DP7" s="588"/>
      <c r="DQ7" s="592">
        <v>1751556</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18242</v>
      </c>
      <c r="S8" s="587"/>
      <c r="T8" s="587"/>
      <c r="U8" s="587"/>
      <c r="V8" s="587"/>
      <c r="W8" s="587"/>
      <c r="X8" s="587"/>
      <c r="Y8" s="588"/>
      <c r="Z8" s="639">
        <v>0.1</v>
      </c>
      <c r="AA8" s="639"/>
      <c r="AB8" s="639"/>
      <c r="AC8" s="639"/>
      <c r="AD8" s="640">
        <v>18242</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56937</v>
      </c>
      <c r="BH8" s="587"/>
      <c r="BI8" s="587"/>
      <c r="BJ8" s="587"/>
      <c r="BK8" s="587"/>
      <c r="BL8" s="587"/>
      <c r="BM8" s="587"/>
      <c r="BN8" s="588"/>
      <c r="BO8" s="639">
        <v>1.3</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4274635</v>
      </c>
      <c r="CS8" s="587"/>
      <c r="CT8" s="587"/>
      <c r="CU8" s="587"/>
      <c r="CV8" s="587"/>
      <c r="CW8" s="587"/>
      <c r="CX8" s="587"/>
      <c r="CY8" s="588"/>
      <c r="CZ8" s="639">
        <v>26</v>
      </c>
      <c r="DA8" s="639"/>
      <c r="DB8" s="639"/>
      <c r="DC8" s="639"/>
      <c r="DD8" s="592">
        <v>29404</v>
      </c>
      <c r="DE8" s="587"/>
      <c r="DF8" s="587"/>
      <c r="DG8" s="587"/>
      <c r="DH8" s="587"/>
      <c r="DI8" s="587"/>
      <c r="DJ8" s="587"/>
      <c r="DK8" s="587"/>
      <c r="DL8" s="587"/>
      <c r="DM8" s="587"/>
      <c r="DN8" s="587"/>
      <c r="DO8" s="587"/>
      <c r="DP8" s="588"/>
      <c r="DQ8" s="592">
        <v>2478054</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29089</v>
      </c>
      <c r="S9" s="587"/>
      <c r="T9" s="587"/>
      <c r="U9" s="587"/>
      <c r="V9" s="587"/>
      <c r="W9" s="587"/>
      <c r="X9" s="587"/>
      <c r="Y9" s="588"/>
      <c r="Z9" s="639">
        <v>0.2</v>
      </c>
      <c r="AA9" s="639"/>
      <c r="AB9" s="639"/>
      <c r="AC9" s="639"/>
      <c r="AD9" s="640">
        <v>29089</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1636385</v>
      </c>
      <c r="BH9" s="587"/>
      <c r="BI9" s="587"/>
      <c r="BJ9" s="587"/>
      <c r="BK9" s="587"/>
      <c r="BL9" s="587"/>
      <c r="BM9" s="587"/>
      <c r="BN9" s="588"/>
      <c r="BO9" s="639">
        <v>37.6</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1262458</v>
      </c>
      <c r="CS9" s="587"/>
      <c r="CT9" s="587"/>
      <c r="CU9" s="587"/>
      <c r="CV9" s="587"/>
      <c r="CW9" s="587"/>
      <c r="CX9" s="587"/>
      <c r="CY9" s="588"/>
      <c r="CZ9" s="639">
        <v>7.7</v>
      </c>
      <c r="DA9" s="639"/>
      <c r="DB9" s="639"/>
      <c r="DC9" s="639"/>
      <c r="DD9" s="592">
        <v>13903</v>
      </c>
      <c r="DE9" s="587"/>
      <c r="DF9" s="587"/>
      <c r="DG9" s="587"/>
      <c r="DH9" s="587"/>
      <c r="DI9" s="587"/>
      <c r="DJ9" s="587"/>
      <c r="DK9" s="587"/>
      <c r="DL9" s="587"/>
      <c r="DM9" s="587"/>
      <c r="DN9" s="587"/>
      <c r="DO9" s="587"/>
      <c r="DP9" s="588"/>
      <c r="DQ9" s="592">
        <v>1180667</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324181</v>
      </c>
      <c r="S10" s="587"/>
      <c r="T10" s="587"/>
      <c r="U10" s="587"/>
      <c r="V10" s="587"/>
      <c r="W10" s="587"/>
      <c r="X10" s="587"/>
      <c r="Y10" s="588"/>
      <c r="Z10" s="639">
        <v>1.8</v>
      </c>
      <c r="AA10" s="639"/>
      <c r="AB10" s="639"/>
      <c r="AC10" s="639"/>
      <c r="AD10" s="640">
        <v>324181</v>
      </c>
      <c r="AE10" s="640"/>
      <c r="AF10" s="640"/>
      <c r="AG10" s="640"/>
      <c r="AH10" s="640"/>
      <c r="AI10" s="640"/>
      <c r="AJ10" s="640"/>
      <c r="AK10" s="640"/>
      <c r="AL10" s="609">
        <v>3.3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71909</v>
      </c>
      <c r="BH10" s="587"/>
      <c r="BI10" s="587"/>
      <c r="BJ10" s="587"/>
      <c r="BK10" s="587"/>
      <c r="BL10" s="587"/>
      <c r="BM10" s="587"/>
      <c r="BN10" s="588"/>
      <c r="BO10" s="639">
        <v>1.7</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34407</v>
      </c>
      <c r="CS10" s="587"/>
      <c r="CT10" s="587"/>
      <c r="CU10" s="587"/>
      <c r="CV10" s="587"/>
      <c r="CW10" s="587"/>
      <c r="CX10" s="587"/>
      <c r="CY10" s="588"/>
      <c r="CZ10" s="639">
        <v>0.2</v>
      </c>
      <c r="DA10" s="639"/>
      <c r="DB10" s="639"/>
      <c r="DC10" s="639"/>
      <c r="DD10" s="592">
        <v>16263</v>
      </c>
      <c r="DE10" s="587"/>
      <c r="DF10" s="587"/>
      <c r="DG10" s="587"/>
      <c r="DH10" s="587"/>
      <c r="DI10" s="587"/>
      <c r="DJ10" s="587"/>
      <c r="DK10" s="587"/>
      <c r="DL10" s="587"/>
      <c r="DM10" s="587"/>
      <c r="DN10" s="587"/>
      <c r="DO10" s="587"/>
      <c r="DP10" s="588"/>
      <c r="DQ10" s="592">
        <v>30438</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251434</v>
      </c>
      <c r="BH11" s="587"/>
      <c r="BI11" s="587"/>
      <c r="BJ11" s="587"/>
      <c r="BK11" s="587"/>
      <c r="BL11" s="587"/>
      <c r="BM11" s="587"/>
      <c r="BN11" s="588"/>
      <c r="BO11" s="639">
        <v>5.8</v>
      </c>
      <c r="BP11" s="639"/>
      <c r="BQ11" s="639"/>
      <c r="BR11" s="639"/>
      <c r="BS11" s="592" t="s">
        <v>113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768530</v>
      </c>
      <c r="CS11" s="587"/>
      <c r="CT11" s="587"/>
      <c r="CU11" s="587"/>
      <c r="CV11" s="587"/>
      <c r="CW11" s="587"/>
      <c r="CX11" s="587"/>
      <c r="CY11" s="588"/>
      <c r="CZ11" s="639">
        <v>4.7</v>
      </c>
      <c r="DA11" s="639"/>
      <c r="DB11" s="639"/>
      <c r="DC11" s="639"/>
      <c r="DD11" s="592">
        <v>177306</v>
      </c>
      <c r="DE11" s="587"/>
      <c r="DF11" s="587"/>
      <c r="DG11" s="587"/>
      <c r="DH11" s="587"/>
      <c r="DI11" s="587"/>
      <c r="DJ11" s="587"/>
      <c r="DK11" s="587"/>
      <c r="DL11" s="587"/>
      <c r="DM11" s="587"/>
      <c r="DN11" s="587"/>
      <c r="DO11" s="587"/>
      <c r="DP11" s="588"/>
      <c r="DQ11" s="592">
        <v>538033</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2039898</v>
      </c>
      <c r="BH12" s="587"/>
      <c r="BI12" s="587"/>
      <c r="BJ12" s="587"/>
      <c r="BK12" s="587"/>
      <c r="BL12" s="587"/>
      <c r="BM12" s="587"/>
      <c r="BN12" s="588"/>
      <c r="BO12" s="639">
        <v>46.9</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164679</v>
      </c>
      <c r="CS12" s="587"/>
      <c r="CT12" s="587"/>
      <c r="CU12" s="587"/>
      <c r="CV12" s="587"/>
      <c r="CW12" s="587"/>
      <c r="CX12" s="587"/>
      <c r="CY12" s="588"/>
      <c r="CZ12" s="639">
        <v>1</v>
      </c>
      <c r="DA12" s="639"/>
      <c r="DB12" s="639"/>
      <c r="DC12" s="639"/>
      <c r="DD12" s="592">
        <v>7820</v>
      </c>
      <c r="DE12" s="587"/>
      <c r="DF12" s="587"/>
      <c r="DG12" s="587"/>
      <c r="DH12" s="587"/>
      <c r="DI12" s="587"/>
      <c r="DJ12" s="587"/>
      <c r="DK12" s="587"/>
      <c r="DL12" s="587"/>
      <c r="DM12" s="587"/>
      <c r="DN12" s="587"/>
      <c r="DO12" s="587"/>
      <c r="DP12" s="588"/>
      <c r="DQ12" s="592">
        <v>133769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87011</v>
      </c>
      <c r="S13" s="587"/>
      <c r="T13" s="587"/>
      <c r="U13" s="587"/>
      <c r="V13" s="587"/>
      <c r="W13" s="587"/>
      <c r="X13" s="587"/>
      <c r="Y13" s="588"/>
      <c r="Z13" s="639">
        <v>0.5</v>
      </c>
      <c r="AA13" s="639"/>
      <c r="AB13" s="639"/>
      <c r="AC13" s="639"/>
      <c r="AD13" s="640">
        <v>87011</v>
      </c>
      <c r="AE13" s="640"/>
      <c r="AF13" s="640"/>
      <c r="AG13" s="640"/>
      <c r="AH13" s="640"/>
      <c r="AI13" s="640"/>
      <c r="AJ13" s="640"/>
      <c r="AK13" s="640"/>
      <c r="AL13" s="609">
        <v>0.9</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2039741</v>
      </c>
      <c r="BH13" s="587"/>
      <c r="BI13" s="587"/>
      <c r="BJ13" s="587"/>
      <c r="BK13" s="587"/>
      <c r="BL13" s="587"/>
      <c r="BM13" s="587"/>
      <c r="BN13" s="588"/>
      <c r="BO13" s="639">
        <v>46.9</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1748159</v>
      </c>
      <c r="CS13" s="587"/>
      <c r="CT13" s="587"/>
      <c r="CU13" s="587"/>
      <c r="CV13" s="587"/>
      <c r="CW13" s="587"/>
      <c r="CX13" s="587"/>
      <c r="CY13" s="588"/>
      <c r="CZ13" s="639">
        <v>10.7</v>
      </c>
      <c r="DA13" s="639"/>
      <c r="DB13" s="639"/>
      <c r="DC13" s="639"/>
      <c r="DD13" s="592">
        <v>242386</v>
      </c>
      <c r="DE13" s="587"/>
      <c r="DF13" s="587"/>
      <c r="DG13" s="587"/>
      <c r="DH13" s="587"/>
      <c r="DI13" s="587"/>
      <c r="DJ13" s="587"/>
      <c r="DK13" s="587"/>
      <c r="DL13" s="587"/>
      <c r="DM13" s="587"/>
      <c r="DN13" s="587"/>
      <c r="DO13" s="587"/>
      <c r="DP13" s="588"/>
      <c r="DQ13" s="592">
        <v>1654256</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81486</v>
      </c>
      <c r="BH14" s="587"/>
      <c r="BI14" s="587"/>
      <c r="BJ14" s="587"/>
      <c r="BK14" s="587"/>
      <c r="BL14" s="587"/>
      <c r="BM14" s="587"/>
      <c r="BN14" s="588"/>
      <c r="BO14" s="639">
        <v>1.9</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908553</v>
      </c>
      <c r="CS14" s="587"/>
      <c r="CT14" s="587"/>
      <c r="CU14" s="587"/>
      <c r="CV14" s="587"/>
      <c r="CW14" s="587"/>
      <c r="CX14" s="587"/>
      <c r="CY14" s="588"/>
      <c r="CZ14" s="639">
        <v>5.5</v>
      </c>
      <c r="DA14" s="639"/>
      <c r="DB14" s="639"/>
      <c r="DC14" s="639"/>
      <c r="DD14" s="592">
        <v>360805</v>
      </c>
      <c r="DE14" s="587"/>
      <c r="DF14" s="587"/>
      <c r="DG14" s="587"/>
      <c r="DH14" s="587"/>
      <c r="DI14" s="587"/>
      <c r="DJ14" s="587"/>
      <c r="DK14" s="587"/>
      <c r="DL14" s="587"/>
      <c r="DM14" s="587"/>
      <c r="DN14" s="587"/>
      <c r="DO14" s="587"/>
      <c r="DP14" s="588"/>
      <c r="DQ14" s="592">
        <v>576252</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14046</v>
      </c>
      <c r="S15" s="587"/>
      <c r="T15" s="587"/>
      <c r="U15" s="587"/>
      <c r="V15" s="587"/>
      <c r="W15" s="587"/>
      <c r="X15" s="587"/>
      <c r="Y15" s="588"/>
      <c r="Z15" s="639">
        <v>0.1</v>
      </c>
      <c r="AA15" s="639"/>
      <c r="AB15" s="639"/>
      <c r="AC15" s="639"/>
      <c r="AD15" s="640">
        <v>14046</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193009</v>
      </c>
      <c r="BH15" s="587"/>
      <c r="BI15" s="587"/>
      <c r="BJ15" s="587"/>
      <c r="BK15" s="587"/>
      <c r="BL15" s="587"/>
      <c r="BM15" s="587"/>
      <c r="BN15" s="588"/>
      <c r="BO15" s="639">
        <v>4.4000000000000004</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1962719</v>
      </c>
      <c r="CS15" s="587"/>
      <c r="CT15" s="587"/>
      <c r="CU15" s="587"/>
      <c r="CV15" s="587"/>
      <c r="CW15" s="587"/>
      <c r="CX15" s="587"/>
      <c r="CY15" s="588"/>
      <c r="CZ15" s="639">
        <v>12</v>
      </c>
      <c r="DA15" s="639"/>
      <c r="DB15" s="639"/>
      <c r="DC15" s="639"/>
      <c r="DD15" s="592">
        <v>479910</v>
      </c>
      <c r="DE15" s="587"/>
      <c r="DF15" s="587"/>
      <c r="DG15" s="587"/>
      <c r="DH15" s="587"/>
      <c r="DI15" s="587"/>
      <c r="DJ15" s="587"/>
      <c r="DK15" s="587"/>
      <c r="DL15" s="587"/>
      <c r="DM15" s="587"/>
      <c r="DN15" s="587"/>
      <c r="DO15" s="587"/>
      <c r="DP15" s="588"/>
      <c r="DQ15" s="592">
        <v>1445866</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5098315</v>
      </c>
      <c r="S16" s="587"/>
      <c r="T16" s="587"/>
      <c r="U16" s="587"/>
      <c r="V16" s="587"/>
      <c r="W16" s="587"/>
      <c r="X16" s="587"/>
      <c r="Y16" s="588"/>
      <c r="Z16" s="639">
        <v>28.7</v>
      </c>
      <c r="AA16" s="639"/>
      <c r="AB16" s="639"/>
      <c r="AC16" s="639"/>
      <c r="AD16" s="640">
        <v>4683044</v>
      </c>
      <c r="AE16" s="640"/>
      <c r="AF16" s="640"/>
      <c r="AG16" s="640"/>
      <c r="AH16" s="640"/>
      <c r="AI16" s="640"/>
      <c r="AJ16" s="640"/>
      <c r="AK16" s="640"/>
      <c r="AL16" s="609">
        <v>47.5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35134</v>
      </c>
      <c r="CS16" s="587"/>
      <c r="CT16" s="587"/>
      <c r="CU16" s="587"/>
      <c r="CV16" s="587"/>
      <c r="CW16" s="587"/>
      <c r="CX16" s="587"/>
      <c r="CY16" s="588"/>
      <c r="CZ16" s="639">
        <v>0.2</v>
      </c>
      <c r="DA16" s="639"/>
      <c r="DB16" s="639"/>
      <c r="DC16" s="639"/>
      <c r="DD16" s="592" t="s">
        <v>113</v>
      </c>
      <c r="DE16" s="587"/>
      <c r="DF16" s="587"/>
      <c r="DG16" s="587"/>
      <c r="DH16" s="587"/>
      <c r="DI16" s="587"/>
      <c r="DJ16" s="587"/>
      <c r="DK16" s="587"/>
      <c r="DL16" s="587"/>
      <c r="DM16" s="587"/>
      <c r="DN16" s="587"/>
      <c r="DO16" s="587"/>
      <c r="DP16" s="588"/>
      <c r="DQ16" s="592">
        <v>13501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4683044</v>
      </c>
      <c r="S17" s="587"/>
      <c r="T17" s="587"/>
      <c r="U17" s="587"/>
      <c r="V17" s="587"/>
      <c r="W17" s="587"/>
      <c r="X17" s="587"/>
      <c r="Y17" s="588"/>
      <c r="Z17" s="639">
        <v>26.3</v>
      </c>
      <c r="AA17" s="639"/>
      <c r="AB17" s="639"/>
      <c r="AC17" s="639"/>
      <c r="AD17" s="640">
        <v>4683044</v>
      </c>
      <c r="AE17" s="640"/>
      <c r="AF17" s="640"/>
      <c r="AG17" s="640"/>
      <c r="AH17" s="640"/>
      <c r="AI17" s="640"/>
      <c r="AJ17" s="640"/>
      <c r="AK17" s="640"/>
      <c r="AL17" s="609">
        <v>47.5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1539699</v>
      </c>
      <c r="CS17" s="587"/>
      <c r="CT17" s="587"/>
      <c r="CU17" s="587"/>
      <c r="CV17" s="587"/>
      <c r="CW17" s="587"/>
      <c r="CX17" s="587"/>
      <c r="CY17" s="588"/>
      <c r="CZ17" s="639">
        <v>9.4</v>
      </c>
      <c r="DA17" s="639"/>
      <c r="DB17" s="639"/>
      <c r="DC17" s="639"/>
      <c r="DD17" s="592" t="s">
        <v>113</v>
      </c>
      <c r="DE17" s="587"/>
      <c r="DF17" s="587"/>
      <c r="DG17" s="587"/>
      <c r="DH17" s="587"/>
      <c r="DI17" s="587"/>
      <c r="DJ17" s="587"/>
      <c r="DK17" s="587"/>
      <c r="DL17" s="587"/>
      <c r="DM17" s="587"/>
      <c r="DN17" s="587"/>
      <c r="DO17" s="587"/>
      <c r="DP17" s="588"/>
      <c r="DQ17" s="592">
        <v>1505984</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415270</v>
      </c>
      <c r="S18" s="587"/>
      <c r="T18" s="587"/>
      <c r="U18" s="587"/>
      <c r="V18" s="587"/>
      <c r="W18" s="587"/>
      <c r="X18" s="587"/>
      <c r="Y18" s="588"/>
      <c r="Z18" s="639">
        <v>2.2999999999999998</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516161</v>
      </c>
      <c r="CS18" s="587"/>
      <c r="CT18" s="587"/>
      <c r="CU18" s="587"/>
      <c r="CV18" s="587"/>
      <c r="CW18" s="587"/>
      <c r="CX18" s="587"/>
      <c r="CY18" s="588"/>
      <c r="CZ18" s="639">
        <v>3.1</v>
      </c>
      <c r="DA18" s="639"/>
      <c r="DB18" s="639"/>
      <c r="DC18" s="639"/>
      <c r="DD18" s="592">
        <v>516161</v>
      </c>
      <c r="DE18" s="587"/>
      <c r="DF18" s="587"/>
      <c r="DG18" s="587"/>
      <c r="DH18" s="587"/>
      <c r="DI18" s="587"/>
      <c r="DJ18" s="587"/>
      <c r="DK18" s="587"/>
      <c r="DL18" s="587"/>
      <c r="DM18" s="587"/>
      <c r="DN18" s="587"/>
      <c r="DO18" s="587"/>
      <c r="DP18" s="588"/>
      <c r="DQ18" s="592">
        <v>516161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19607</v>
      </c>
      <c r="BH19" s="587"/>
      <c r="BI19" s="587"/>
      <c r="BJ19" s="587"/>
      <c r="BK19" s="587"/>
      <c r="BL19" s="587"/>
      <c r="BM19" s="587"/>
      <c r="BN19" s="588"/>
      <c r="BO19" s="639">
        <v>0.5</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10210286</v>
      </c>
      <c r="S20" s="587"/>
      <c r="T20" s="587"/>
      <c r="U20" s="587"/>
      <c r="V20" s="587"/>
      <c r="W20" s="587"/>
      <c r="X20" s="587"/>
      <c r="Y20" s="588"/>
      <c r="Z20" s="639">
        <v>57.4</v>
      </c>
      <c r="AA20" s="639"/>
      <c r="AB20" s="639"/>
      <c r="AC20" s="639"/>
      <c r="AD20" s="640">
        <v>9795015</v>
      </c>
      <c r="AE20" s="640"/>
      <c r="AF20" s="640"/>
      <c r="AG20" s="640"/>
      <c r="AH20" s="640"/>
      <c r="AI20" s="640"/>
      <c r="AJ20" s="640"/>
      <c r="AK20" s="640"/>
      <c r="AL20" s="609">
        <v>99.3</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19607</v>
      </c>
      <c r="BH20" s="587"/>
      <c r="BI20" s="587"/>
      <c r="BJ20" s="587"/>
      <c r="BK20" s="587"/>
      <c r="BL20" s="587"/>
      <c r="BM20" s="587"/>
      <c r="BN20" s="588"/>
      <c r="BO20" s="639">
        <v>0.5</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16410668</v>
      </c>
      <c r="CS20" s="587"/>
      <c r="CT20" s="587"/>
      <c r="CU20" s="587"/>
      <c r="CV20" s="587"/>
      <c r="CW20" s="587"/>
      <c r="CX20" s="587"/>
      <c r="CY20" s="588"/>
      <c r="CZ20" s="639">
        <v>100</v>
      </c>
      <c r="DA20" s="639"/>
      <c r="DB20" s="639"/>
      <c r="DC20" s="639"/>
      <c r="DD20" s="592">
        <v>3296031</v>
      </c>
      <c r="DE20" s="587"/>
      <c r="DF20" s="587"/>
      <c r="DG20" s="587"/>
      <c r="DH20" s="587"/>
      <c r="DI20" s="587"/>
      <c r="DJ20" s="587"/>
      <c r="DK20" s="587"/>
      <c r="DL20" s="587"/>
      <c r="DM20" s="587"/>
      <c r="DN20" s="587"/>
      <c r="DO20" s="587"/>
      <c r="DP20" s="588"/>
      <c r="DQ20" s="592">
        <v>11967495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7853</v>
      </c>
      <c r="S21" s="587"/>
      <c r="T21" s="587"/>
      <c r="U21" s="587"/>
      <c r="V21" s="587"/>
      <c r="W21" s="587"/>
      <c r="X21" s="587"/>
      <c r="Y21" s="588"/>
      <c r="Z21" s="639">
        <v>0</v>
      </c>
      <c r="AA21" s="639"/>
      <c r="AB21" s="639"/>
      <c r="AC21" s="639"/>
      <c r="AD21" s="640">
        <v>7853</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19607</v>
      </c>
      <c r="BH21" s="587"/>
      <c r="BI21" s="587"/>
      <c r="BJ21" s="587"/>
      <c r="BK21" s="587"/>
      <c r="BL21" s="587"/>
      <c r="BM21" s="587"/>
      <c r="BN21" s="588"/>
      <c r="BO21" s="639">
        <v>0.5</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178467</v>
      </c>
      <c r="S22" s="587"/>
      <c r="T22" s="587"/>
      <c r="U22" s="587"/>
      <c r="V22" s="587"/>
      <c r="W22" s="587"/>
      <c r="X22" s="587"/>
      <c r="Y22" s="588"/>
      <c r="Z22" s="639">
        <v>1</v>
      </c>
      <c r="AA22" s="639"/>
      <c r="AB22" s="639"/>
      <c r="AC22" s="639"/>
      <c r="AD22" s="640" t="s">
        <v>113</v>
      </c>
      <c r="AE22" s="640"/>
      <c r="AF22" s="640"/>
      <c r="AG22" s="640"/>
      <c r="AH22" s="640"/>
      <c r="AI22" s="640"/>
      <c r="AJ22" s="640"/>
      <c r="AK22" s="640"/>
      <c r="AL22" s="609" t="s">
        <v>113</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243429</v>
      </c>
      <c r="S23" s="587"/>
      <c r="T23" s="587"/>
      <c r="U23" s="587"/>
      <c r="V23" s="587"/>
      <c r="W23" s="587"/>
      <c r="X23" s="587"/>
      <c r="Y23" s="588"/>
      <c r="Z23" s="639">
        <v>1.4</v>
      </c>
      <c r="AA23" s="639"/>
      <c r="AB23" s="639"/>
      <c r="AC23" s="639"/>
      <c r="AD23" s="640">
        <v>40162</v>
      </c>
      <c r="AE23" s="640"/>
      <c r="AF23" s="640"/>
      <c r="AG23" s="640"/>
      <c r="AH23" s="640"/>
      <c r="AI23" s="640"/>
      <c r="AJ23" s="640"/>
      <c r="AK23" s="640"/>
      <c r="AL23" s="609">
        <v>0.4</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66168</v>
      </c>
      <c r="S24" s="587"/>
      <c r="T24" s="587"/>
      <c r="U24" s="587"/>
      <c r="V24" s="587"/>
      <c r="W24" s="587"/>
      <c r="X24" s="587"/>
      <c r="Y24" s="588"/>
      <c r="Z24" s="639">
        <v>0.4</v>
      </c>
      <c r="AA24" s="639"/>
      <c r="AB24" s="639"/>
      <c r="AC24" s="639"/>
      <c r="AD24" s="640" t="s">
        <v>113</v>
      </c>
      <c r="AE24" s="640"/>
      <c r="AF24" s="640"/>
      <c r="AG24" s="640"/>
      <c r="AH24" s="640"/>
      <c r="AI24" s="640"/>
      <c r="AJ24" s="640"/>
      <c r="AK24" s="640"/>
      <c r="AL24" s="609" t="s">
        <v>113</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6469394</v>
      </c>
      <c r="CS24" s="637"/>
      <c r="CT24" s="637"/>
      <c r="CU24" s="637"/>
      <c r="CV24" s="637"/>
      <c r="CW24" s="637"/>
      <c r="CX24" s="637"/>
      <c r="CY24" s="684"/>
      <c r="CZ24" s="688">
        <v>39.4</v>
      </c>
      <c r="DA24" s="689"/>
      <c r="DB24" s="689"/>
      <c r="DC24" s="690"/>
      <c r="DD24" s="683">
        <v>4800593</v>
      </c>
      <c r="DE24" s="637"/>
      <c r="DF24" s="637"/>
      <c r="DG24" s="637"/>
      <c r="DH24" s="637"/>
      <c r="DI24" s="637"/>
      <c r="DJ24" s="637"/>
      <c r="DK24" s="684"/>
      <c r="DL24" s="683">
        <v>4587351</v>
      </c>
      <c r="DM24" s="637"/>
      <c r="DN24" s="637"/>
      <c r="DO24" s="637"/>
      <c r="DP24" s="637"/>
      <c r="DQ24" s="637"/>
      <c r="DR24" s="637"/>
      <c r="DS24" s="637"/>
      <c r="DT24" s="637"/>
      <c r="DU24" s="637"/>
      <c r="DV24" s="684"/>
      <c r="DW24" s="685">
        <v>43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1140288</v>
      </c>
      <c r="S25" s="587"/>
      <c r="T25" s="587"/>
      <c r="U25" s="587"/>
      <c r="V25" s="587"/>
      <c r="W25" s="587"/>
      <c r="X25" s="587"/>
      <c r="Y25" s="588"/>
      <c r="Z25" s="639">
        <v>6.4</v>
      </c>
      <c r="AA25" s="639"/>
      <c r="AB25" s="639"/>
      <c r="AC25" s="639"/>
      <c r="AD25" s="640" t="s">
        <v>113</v>
      </c>
      <c r="AE25" s="640"/>
      <c r="AF25" s="640"/>
      <c r="AG25" s="640"/>
      <c r="AH25" s="640"/>
      <c r="AI25" s="640"/>
      <c r="AJ25" s="640"/>
      <c r="AK25" s="640"/>
      <c r="AL25" s="609" t="s">
        <v>113</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2728082</v>
      </c>
      <c r="CS25" s="605"/>
      <c r="CT25" s="605"/>
      <c r="CU25" s="605"/>
      <c r="CV25" s="605"/>
      <c r="CW25" s="605"/>
      <c r="CX25" s="605"/>
      <c r="CY25" s="606"/>
      <c r="CZ25" s="589">
        <v>16.600000000000001</v>
      </c>
      <c r="DA25" s="607"/>
      <c r="DB25" s="607"/>
      <c r="DC25" s="608"/>
      <c r="DD25" s="592">
        <v>2528400</v>
      </c>
      <c r="DE25" s="605"/>
      <c r="DF25" s="605"/>
      <c r="DG25" s="605"/>
      <c r="DH25" s="605"/>
      <c r="DI25" s="605"/>
      <c r="DJ25" s="605"/>
      <c r="DK25" s="606"/>
      <c r="DL25" s="592">
        <v>2521558</v>
      </c>
      <c r="DM25" s="605"/>
      <c r="DN25" s="605"/>
      <c r="DO25" s="605"/>
      <c r="DP25" s="605"/>
      <c r="DQ25" s="605"/>
      <c r="DR25" s="605"/>
      <c r="DS25" s="605"/>
      <c r="DT25" s="605"/>
      <c r="DU25" s="605"/>
      <c r="DV25" s="606"/>
      <c r="DW25" s="609">
        <v>23.7</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1830480</v>
      </c>
      <c r="CS26" s="587"/>
      <c r="CT26" s="587"/>
      <c r="CU26" s="587"/>
      <c r="CV26" s="587"/>
      <c r="CW26" s="587"/>
      <c r="CX26" s="587"/>
      <c r="CY26" s="588"/>
      <c r="CZ26" s="589">
        <v>11.2</v>
      </c>
      <c r="DA26" s="607"/>
      <c r="DB26" s="607"/>
      <c r="DC26" s="608"/>
      <c r="DD26" s="592">
        <v>1657432</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727114</v>
      </c>
      <c r="S27" s="587"/>
      <c r="T27" s="587"/>
      <c r="U27" s="587"/>
      <c r="V27" s="587"/>
      <c r="W27" s="587"/>
      <c r="X27" s="587"/>
      <c r="Y27" s="588"/>
      <c r="Z27" s="639">
        <v>4.0999999999999996</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4350665</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2201613</v>
      </c>
      <c r="CS27" s="605"/>
      <c r="CT27" s="605"/>
      <c r="CU27" s="605"/>
      <c r="CV27" s="605"/>
      <c r="CW27" s="605"/>
      <c r="CX27" s="605"/>
      <c r="CY27" s="606"/>
      <c r="CZ27" s="589">
        <v>13.4</v>
      </c>
      <c r="DA27" s="607"/>
      <c r="DB27" s="607"/>
      <c r="DC27" s="608"/>
      <c r="DD27" s="592">
        <v>766209</v>
      </c>
      <c r="DE27" s="605"/>
      <c r="DF27" s="605"/>
      <c r="DG27" s="605"/>
      <c r="DH27" s="605"/>
      <c r="DI27" s="605"/>
      <c r="DJ27" s="605"/>
      <c r="DK27" s="606"/>
      <c r="DL27" s="592">
        <v>765968</v>
      </c>
      <c r="DM27" s="605"/>
      <c r="DN27" s="605"/>
      <c r="DO27" s="605"/>
      <c r="DP27" s="605"/>
      <c r="DQ27" s="605"/>
      <c r="DR27" s="605"/>
      <c r="DS27" s="605"/>
      <c r="DT27" s="605"/>
      <c r="DU27" s="605"/>
      <c r="DV27" s="606"/>
      <c r="DW27" s="609">
        <v>7.2</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84081</v>
      </c>
      <c r="S28" s="587"/>
      <c r="T28" s="587"/>
      <c r="U28" s="587"/>
      <c r="V28" s="587"/>
      <c r="W28" s="587"/>
      <c r="X28" s="587"/>
      <c r="Y28" s="588"/>
      <c r="Z28" s="639">
        <v>0.5</v>
      </c>
      <c r="AA28" s="639"/>
      <c r="AB28" s="639"/>
      <c r="AC28" s="639"/>
      <c r="AD28" s="640" t="s">
        <v>113</v>
      </c>
      <c r="AE28" s="640"/>
      <c r="AF28" s="640"/>
      <c r="AG28" s="640"/>
      <c r="AH28" s="640"/>
      <c r="AI28" s="640"/>
      <c r="AJ28" s="640"/>
      <c r="AK28" s="640"/>
      <c r="AL28" s="609" t="s">
        <v>113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1539699</v>
      </c>
      <c r="CS28" s="587"/>
      <c r="CT28" s="587"/>
      <c r="CU28" s="587"/>
      <c r="CV28" s="587"/>
      <c r="CW28" s="587"/>
      <c r="CX28" s="587"/>
      <c r="CY28" s="588"/>
      <c r="CZ28" s="589">
        <v>9.4</v>
      </c>
      <c r="DA28" s="607"/>
      <c r="DB28" s="607"/>
      <c r="DC28" s="608"/>
      <c r="DD28" s="592">
        <v>1505984</v>
      </c>
      <c r="DE28" s="587"/>
      <c r="DF28" s="587"/>
      <c r="DG28" s="587"/>
      <c r="DH28" s="587"/>
      <c r="DI28" s="587"/>
      <c r="DJ28" s="587"/>
      <c r="DK28" s="588"/>
      <c r="DL28" s="592">
        <v>1299825</v>
      </c>
      <c r="DM28" s="587"/>
      <c r="DN28" s="587"/>
      <c r="DO28" s="587"/>
      <c r="DP28" s="587"/>
      <c r="DQ28" s="587"/>
      <c r="DR28" s="587"/>
      <c r="DS28" s="587"/>
      <c r="DT28" s="587"/>
      <c r="DU28" s="587"/>
      <c r="DV28" s="588"/>
      <c r="DW28" s="609">
        <v>12.2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12724</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1539699</v>
      </c>
      <c r="CS29" s="605"/>
      <c r="CT29" s="605"/>
      <c r="CU29" s="605"/>
      <c r="CV29" s="605"/>
      <c r="CW29" s="605"/>
      <c r="CX29" s="605"/>
      <c r="CY29" s="606"/>
      <c r="CZ29" s="589">
        <v>9.4</v>
      </c>
      <c r="DA29" s="607"/>
      <c r="DB29" s="607"/>
      <c r="DC29" s="608"/>
      <c r="DD29" s="592">
        <v>1505984</v>
      </c>
      <c r="DE29" s="605"/>
      <c r="DF29" s="605"/>
      <c r="DG29" s="605"/>
      <c r="DH29" s="605"/>
      <c r="DI29" s="605"/>
      <c r="DJ29" s="605"/>
      <c r="DK29" s="606"/>
      <c r="DL29" s="592">
        <v>1299825</v>
      </c>
      <c r="DM29" s="605"/>
      <c r="DN29" s="605"/>
      <c r="DO29" s="605"/>
      <c r="DP29" s="605"/>
      <c r="DQ29" s="605"/>
      <c r="DR29" s="605"/>
      <c r="DS29" s="605"/>
      <c r="DT29" s="605"/>
      <c r="DU29" s="605"/>
      <c r="DV29" s="606"/>
      <c r="DW29" s="609">
        <v>12.2</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393759</v>
      </c>
      <c r="S30" s="587"/>
      <c r="T30" s="587"/>
      <c r="U30" s="587"/>
      <c r="V30" s="587"/>
      <c r="W30" s="587"/>
      <c r="X30" s="587"/>
      <c r="Y30" s="588"/>
      <c r="Z30" s="639">
        <v>2.2000000000000002</v>
      </c>
      <c r="AA30" s="639"/>
      <c r="AB30" s="639"/>
      <c r="AC30" s="639"/>
      <c r="AD30" s="640">
        <v>17084</v>
      </c>
      <c r="AE30" s="640"/>
      <c r="AF30" s="640"/>
      <c r="AG30" s="640"/>
      <c r="AH30" s="640"/>
      <c r="AI30" s="640"/>
      <c r="AJ30" s="640"/>
      <c r="AK30" s="640"/>
      <c r="AL30" s="609">
        <v>0.2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98.1</v>
      </c>
      <c r="BH30" s="653"/>
      <c r="BI30" s="653"/>
      <c r="BJ30" s="653"/>
      <c r="BK30" s="653"/>
      <c r="BL30" s="653"/>
      <c r="BM30" s="654">
        <v>93.1</v>
      </c>
      <c r="BN30" s="653"/>
      <c r="BO30" s="653"/>
      <c r="BP30" s="653"/>
      <c r="BQ30" s="655"/>
      <c r="BR30" s="652">
        <v>98.1</v>
      </c>
      <c r="BS30" s="653"/>
      <c r="BT30" s="653"/>
      <c r="BU30" s="653"/>
      <c r="BV30" s="653"/>
      <c r="BW30" s="653"/>
      <c r="BX30" s="654">
        <v>92.9</v>
      </c>
      <c r="BY30" s="653"/>
      <c r="BZ30" s="653"/>
      <c r="CA30" s="653"/>
      <c r="CB30" s="655"/>
      <c r="CD30" s="658"/>
      <c r="CE30" s="659"/>
      <c r="CF30" s="623" t="s">
        <v>292</v>
      </c>
      <c r="CG30" s="620"/>
      <c r="CH30" s="620"/>
      <c r="CI30" s="620"/>
      <c r="CJ30" s="620"/>
      <c r="CK30" s="620"/>
      <c r="CL30" s="620"/>
      <c r="CM30" s="620"/>
      <c r="CN30" s="620"/>
      <c r="CO30" s="620"/>
      <c r="CP30" s="620"/>
      <c r="CQ30" s="621"/>
      <c r="CR30" s="586">
        <v>1375228</v>
      </c>
      <c r="CS30" s="587"/>
      <c r="CT30" s="587"/>
      <c r="CU30" s="587"/>
      <c r="CV30" s="587"/>
      <c r="CW30" s="587"/>
      <c r="CX30" s="587"/>
      <c r="CY30" s="588"/>
      <c r="CZ30" s="589">
        <v>8.4</v>
      </c>
      <c r="DA30" s="607"/>
      <c r="DB30" s="607"/>
      <c r="DC30" s="608"/>
      <c r="DD30" s="592">
        <v>1341513</v>
      </c>
      <c r="DE30" s="587"/>
      <c r="DF30" s="587"/>
      <c r="DG30" s="587"/>
      <c r="DH30" s="587"/>
      <c r="DI30" s="587"/>
      <c r="DJ30" s="587"/>
      <c r="DK30" s="588"/>
      <c r="DL30" s="592">
        <v>1135354</v>
      </c>
      <c r="DM30" s="587"/>
      <c r="DN30" s="587"/>
      <c r="DO30" s="587"/>
      <c r="DP30" s="587"/>
      <c r="DQ30" s="587"/>
      <c r="DR30" s="587"/>
      <c r="DS30" s="587"/>
      <c r="DT30" s="587"/>
      <c r="DU30" s="587"/>
      <c r="DV30" s="588"/>
      <c r="DW30" s="609">
        <v>10.6</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1601232</v>
      </c>
      <c r="S31" s="587"/>
      <c r="T31" s="587"/>
      <c r="U31" s="587"/>
      <c r="V31" s="587"/>
      <c r="W31" s="587"/>
      <c r="X31" s="587"/>
      <c r="Y31" s="588"/>
      <c r="Z31" s="639">
        <v>9</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98.5</v>
      </c>
      <c r="BH31" s="605"/>
      <c r="BI31" s="605"/>
      <c r="BJ31" s="605"/>
      <c r="BK31" s="605"/>
      <c r="BL31" s="605"/>
      <c r="BM31" s="641">
        <v>95.9</v>
      </c>
      <c r="BN31" s="651"/>
      <c r="BO31" s="651"/>
      <c r="BP31" s="651"/>
      <c r="BQ31" s="615"/>
      <c r="BR31" s="650">
        <v>98.5</v>
      </c>
      <c r="BS31" s="605"/>
      <c r="BT31" s="605"/>
      <c r="BU31" s="605"/>
      <c r="BV31" s="605"/>
      <c r="BW31" s="605"/>
      <c r="BX31" s="641">
        <v>95.9</v>
      </c>
      <c r="BY31" s="651"/>
      <c r="BZ31" s="651"/>
      <c r="CA31" s="651"/>
      <c r="CB31" s="615"/>
      <c r="CD31" s="658"/>
      <c r="CE31" s="659"/>
      <c r="CF31" s="623" t="s">
        <v>296</v>
      </c>
      <c r="CG31" s="620"/>
      <c r="CH31" s="620"/>
      <c r="CI31" s="620"/>
      <c r="CJ31" s="620"/>
      <c r="CK31" s="620"/>
      <c r="CL31" s="620"/>
      <c r="CM31" s="620"/>
      <c r="CN31" s="620"/>
      <c r="CO31" s="620"/>
      <c r="CP31" s="620"/>
      <c r="CQ31" s="621"/>
      <c r="CR31" s="586">
        <v>164471</v>
      </c>
      <c r="CS31" s="605"/>
      <c r="CT31" s="605"/>
      <c r="CU31" s="605"/>
      <c r="CV31" s="605"/>
      <c r="CW31" s="605"/>
      <c r="CX31" s="605"/>
      <c r="CY31" s="606"/>
      <c r="CZ31" s="589">
        <v>1</v>
      </c>
      <c r="DA31" s="607"/>
      <c r="DB31" s="607"/>
      <c r="DC31" s="608"/>
      <c r="DD31" s="592">
        <v>164471</v>
      </c>
      <c r="DE31" s="605"/>
      <c r="DF31" s="605"/>
      <c r="DG31" s="605"/>
      <c r="DH31" s="605"/>
      <c r="DI31" s="605"/>
      <c r="DJ31" s="605"/>
      <c r="DK31" s="606"/>
      <c r="DL31" s="592">
        <v>164471</v>
      </c>
      <c r="DM31" s="605"/>
      <c r="DN31" s="605"/>
      <c r="DO31" s="605"/>
      <c r="DP31" s="605"/>
      <c r="DQ31" s="605"/>
      <c r="DR31" s="605"/>
      <c r="DS31" s="605"/>
      <c r="DT31" s="605"/>
      <c r="DU31" s="605"/>
      <c r="DV31" s="606"/>
      <c r="DW31" s="609">
        <v>1.5</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543219</v>
      </c>
      <c r="S32" s="587"/>
      <c r="T32" s="587"/>
      <c r="U32" s="587"/>
      <c r="V32" s="587"/>
      <c r="W32" s="587"/>
      <c r="X32" s="587"/>
      <c r="Y32" s="588"/>
      <c r="Z32" s="639">
        <v>3.1</v>
      </c>
      <c r="AA32" s="639"/>
      <c r="AB32" s="639"/>
      <c r="AC32" s="639"/>
      <c r="AD32" s="640">
        <v>604</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97.6</v>
      </c>
      <c r="BH32" s="571"/>
      <c r="BI32" s="571"/>
      <c r="BJ32" s="571"/>
      <c r="BK32" s="571"/>
      <c r="BL32" s="571"/>
      <c r="BM32" s="634">
        <v>89.9</v>
      </c>
      <c r="BN32" s="571"/>
      <c r="BO32" s="571"/>
      <c r="BP32" s="571"/>
      <c r="BQ32" s="628"/>
      <c r="BR32" s="649">
        <v>97.5</v>
      </c>
      <c r="BS32" s="571"/>
      <c r="BT32" s="571"/>
      <c r="BU32" s="571"/>
      <c r="BV32" s="571"/>
      <c r="BW32" s="571"/>
      <c r="BX32" s="634">
        <v>89.4</v>
      </c>
      <c r="BY32" s="571"/>
      <c r="BZ32" s="571"/>
      <c r="CA32" s="571"/>
      <c r="CB32" s="628"/>
      <c r="CD32" s="660"/>
      <c r="CE32" s="661"/>
      <c r="CF32" s="623" t="s">
        <v>299</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2571200</v>
      </c>
      <c r="S33" s="587"/>
      <c r="T33" s="587"/>
      <c r="U33" s="587"/>
      <c r="V33" s="587"/>
      <c r="W33" s="587"/>
      <c r="X33" s="587"/>
      <c r="Y33" s="588"/>
      <c r="Z33" s="639">
        <v>14.5</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6610109</v>
      </c>
      <c r="CS33" s="605"/>
      <c r="CT33" s="605"/>
      <c r="CU33" s="605"/>
      <c r="CV33" s="605"/>
      <c r="CW33" s="605"/>
      <c r="CX33" s="605"/>
      <c r="CY33" s="606"/>
      <c r="CZ33" s="589">
        <v>40.299999999999997</v>
      </c>
      <c r="DA33" s="607"/>
      <c r="DB33" s="607"/>
      <c r="DC33" s="608"/>
      <c r="DD33" s="592">
        <v>5720684</v>
      </c>
      <c r="DE33" s="605"/>
      <c r="DF33" s="605"/>
      <c r="DG33" s="605"/>
      <c r="DH33" s="605"/>
      <c r="DI33" s="605"/>
      <c r="DJ33" s="605"/>
      <c r="DK33" s="606"/>
      <c r="DL33" s="592">
        <v>4864779</v>
      </c>
      <c r="DM33" s="605"/>
      <c r="DN33" s="605"/>
      <c r="DO33" s="605"/>
      <c r="DP33" s="605"/>
      <c r="DQ33" s="605"/>
      <c r="DR33" s="605"/>
      <c r="DS33" s="605"/>
      <c r="DT33" s="605"/>
      <c r="DU33" s="605"/>
      <c r="DV33" s="606"/>
      <c r="DW33" s="609">
        <v>45.6</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2670888</v>
      </c>
      <c r="CS34" s="587"/>
      <c r="CT34" s="587"/>
      <c r="CU34" s="587"/>
      <c r="CV34" s="587"/>
      <c r="CW34" s="587"/>
      <c r="CX34" s="587"/>
      <c r="CY34" s="588"/>
      <c r="CZ34" s="589">
        <v>16.3</v>
      </c>
      <c r="DA34" s="607"/>
      <c r="DB34" s="607"/>
      <c r="DC34" s="608"/>
      <c r="DD34" s="592">
        <v>2030167</v>
      </c>
      <c r="DE34" s="587"/>
      <c r="DF34" s="587"/>
      <c r="DG34" s="587"/>
      <c r="DH34" s="587"/>
      <c r="DI34" s="587"/>
      <c r="DJ34" s="587"/>
      <c r="DK34" s="588"/>
      <c r="DL34" s="592">
        <v>1847212</v>
      </c>
      <c r="DM34" s="587"/>
      <c r="DN34" s="587"/>
      <c r="DO34" s="587"/>
      <c r="DP34" s="587"/>
      <c r="DQ34" s="587"/>
      <c r="DR34" s="587"/>
      <c r="DS34" s="587"/>
      <c r="DT34" s="587"/>
      <c r="DU34" s="587"/>
      <c r="DV34" s="588"/>
      <c r="DW34" s="609">
        <v>17.3</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800000</v>
      </c>
      <c r="S35" s="587"/>
      <c r="T35" s="587"/>
      <c r="U35" s="587"/>
      <c r="V35" s="587"/>
      <c r="W35" s="587"/>
      <c r="X35" s="587"/>
      <c r="Y35" s="588"/>
      <c r="Z35" s="639">
        <v>4.5</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2549254</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6708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52950</v>
      </c>
      <c r="CS35" s="605"/>
      <c r="CT35" s="605"/>
      <c r="CU35" s="605"/>
      <c r="CV35" s="605"/>
      <c r="CW35" s="605"/>
      <c r="CX35" s="605"/>
      <c r="CY35" s="606"/>
      <c r="CZ35" s="589">
        <v>0.3</v>
      </c>
      <c r="DA35" s="607"/>
      <c r="DB35" s="607"/>
      <c r="DC35" s="608"/>
      <c r="DD35" s="592">
        <v>51312</v>
      </c>
      <c r="DE35" s="605"/>
      <c r="DF35" s="605"/>
      <c r="DG35" s="605"/>
      <c r="DH35" s="605"/>
      <c r="DI35" s="605"/>
      <c r="DJ35" s="605"/>
      <c r="DK35" s="606"/>
      <c r="DL35" s="592">
        <v>51312</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17779820</v>
      </c>
      <c r="S36" s="627"/>
      <c r="T36" s="627"/>
      <c r="U36" s="627"/>
      <c r="V36" s="627"/>
      <c r="W36" s="627"/>
      <c r="X36" s="627"/>
      <c r="Y36" s="630"/>
      <c r="Z36" s="631">
        <v>100</v>
      </c>
      <c r="AA36" s="631"/>
      <c r="AB36" s="631"/>
      <c r="AC36" s="631"/>
      <c r="AD36" s="632">
        <v>9860718</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1308000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-39338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1415359</v>
      </c>
      <c r="CS36" s="587"/>
      <c r="CT36" s="587"/>
      <c r="CU36" s="587"/>
      <c r="CV36" s="587"/>
      <c r="CW36" s="587"/>
      <c r="CX36" s="587"/>
      <c r="CY36" s="588"/>
      <c r="CZ36" s="589">
        <v>8.6</v>
      </c>
      <c r="DA36" s="607"/>
      <c r="DB36" s="607"/>
      <c r="DC36" s="608"/>
      <c r="DD36" s="592">
        <v>1297593</v>
      </c>
      <c r="DE36" s="587"/>
      <c r="DF36" s="587"/>
      <c r="DG36" s="587"/>
      <c r="DH36" s="587"/>
      <c r="DI36" s="587"/>
      <c r="DJ36" s="587"/>
      <c r="DK36" s="588"/>
      <c r="DL36" s="592">
        <v>987241</v>
      </c>
      <c r="DM36" s="587"/>
      <c r="DN36" s="587"/>
      <c r="DO36" s="587"/>
      <c r="DP36" s="587"/>
      <c r="DQ36" s="587"/>
      <c r="DR36" s="587"/>
      <c r="DS36" s="587"/>
      <c r="DT36" s="587"/>
      <c r="DU36" s="587"/>
      <c r="DV36" s="588"/>
      <c r="DW36" s="609">
        <v>9.3000000000000007</v>
      </c>
      <c r="DX36" s="610"/>
      <c r="DY36" s="610"/>
      <c r="DZ36" s="610"/>
      <c r="EA36" s="610"/>
      <c r="EB36" s="610"/>
      <c r="EC36" s="611"/>
    </row>
    <row r="37" spans="2:133" ht="11.25" customHeight="1">
      <c r="AQ37" s="612" t="s">
        <v>314</v>
      </c>
      <c r="AR37" s="613"/>
      <c r="AS37" s="613"/>
      <c r="AT37" s="613"/>
      <c r="AU37" s="613"/>
      <c r="AV37" s="613"/>
      <c r="AW37" s="613"/>
      <c r="AX37" s="613"/>
      <c r="AY37" s="614"/>
      <c r="AZ37" s="586">
        <v>99354</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5814</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568640</v>
      </c>
      <c r="CS37" s="605"/>
      <c r="CT37" s="605"/>
      <c r="CU37" s="605"/>
      <c r="CV37" s="605"/>
      <c r="CW37" s="605"/>
      <c r="CX37" s="605"/>
      <c r="CY37" s="606"/>
      <c r="CZ37" s="589">
        <v>3.5</v>
      </c>
      <c r="DA37" s="607"/>
      <c r="DB37" s="607"/>
      <c r="DC37" s="608"/>
      <c r="DD37" s="592">
        <v>567532</v>
      </c>
      <c r="DE37" s="605"/>
      <c r="DF37" s="605"/>
      <c r="DG37" s="605"/>
      <c r="DH37" s="605"/>
      <c r="DI37" s="605"/>
      <c r="DJ37" s="605"/>
      <c r="DK37" s="606"/>
      <c r="DL37" s="592">
        <v>505428</v>
      </c>
      <c r="DM37" s="605"/>
      <c r="DN37" s="605"/>
      <c r="DO37" s="605"/>
      <c r="DP37" s="605"/>
      <c r="DQ37" s="605"/>
      <c r="DR37" s="605"/>
      <c r="DS37" s="605"/>
      <c r="DT37" s="605"/>
      <c r="DU37" s="605"/>
      <c r="DV37" s="606"/>
      <c r="DW37" s="609">
        <v>4.7</v>
      </c>
      <c r="DX37" s="610"/>
      <c r="DY37" s="610"/>
      <c r="DZ37" s="610"/>
      <c r="EA37" s="610"/>
      <c r="EB37" s="610"/>
      <c r="EC37" s="611"/>
    </row>
    <row r="38" spans="2:133" ht="11.25" customHeight="1">
      <c r="AQ38" s="612" t="s">
        <v>317</v>
      </c>
      <c r="AR38" s="613"/>
      <c r="AS38" s="613"/>
      <c r="AT38" s="613"/>
      <c r="AU38" s="613"/>
      <c r="AV38" s="613"/>
      <c r="AW38" s="613"/>
      <c r="AX38" s="613"/>
      <c r="AY38" s="614"/>
      <c r="AZ38" s="586">
        <v>38250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11298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2411650</v>
      </c>
      <c r="CS38" s="587"/>
      <c r="CT38" s="587"/>
      <c r="CU38" s="587"/>
      <c r="CV38" s="587"/>
      <c r="CW38" s="587"/>
      <c r="CX38" s="587"/>
      <c r="CY38" s="588"/>
      <c r="CZ38" s="589">
        <v>14.7</v>
      </c>
      <c r="DA38" s="607"/>
      <c r="DB38" s="607"/>
      <c r="DC38" s="608"/>
      <c r="DD38" s="592">
        <v>2286058</v>
      </c>
      <c r="DE38" s="587"/>
      <c r="DF38" s="587"/>
      <c r="DG38" s="587"/>
      <c r="DH38" s="587"/>
      <c r="DI38" s="587"/>
      <c r="DJ38" s="587"/>
      <c r="DK38" s="588"/>
      <c r="DL38" s="592">
        <v>1979014</v>
      </c>
      <c r="DM38" s="587"/>
      <c r="DN38" s="587"/>
      <c r="DO38" s="587"/>
      <c r="DP38" s="587"/>
      <c r="DQ38" s="587"/>
      <c r="DR38" s="587"/>
      <c r="DS38" s="587"/>
      <c r="DT38" s="587"/>
      <c r="DU38" s="587"/>
      <c r="DV38" s="588"/>
      <c r="DW38" s="609">
        <v>18.600000000000001</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56229</v>
      </c>
      <c r="CS39" s="605"/>
      <c r="CT39" s="605"/>
      <c r="CU39" s="605"/>
      <c r="CV39" s="605"/>
      <c r="CW39" s="605"/>
      <c r="CX39" s="605"/>
      <c r="CY39" s="606"/>
      <c r="CZ39" s="589">
        <v>0.3</v>
      </c>
      <c r="DA39" s="607"/>
      <c r="DB39" s="607"/>
      <c r="DC39" s="608"/>
      <c r="DD39" s="592">
        <v>52521</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314605</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78</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3033</v>
      </c>
      <c r="CS40" s="587"/>
      <c r="CT40" s="587"/>
      <c r="CU40" s="587"/>
      <c r="CV40" s="587"/>
      <c r="CW40" s="587"/>
      <c r="CX40" s="587"/>
      <c r="CY40" s="588"/>
      <c r="CZ40" s="589">
        <v>0</v>
      </c>
      <c r="DA40" s="607"/>
      <c r="DB40" s="607"/>
      <c r="DC40" s="608"/>
      <c r="DD40" s="592">
        <v>3033</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789045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267</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3331165</v>
      </c>
      <c r="CS42" s="587"/>
      <c r="CT42" s="587"/>
      <c r="CU42" s="587"/>
      <c r="CV42" s="587"/>
      <c r="CW42" s="587"/>
      <c r="CX42" s="587"/>
      <c r="CY42" s="588"/>
      <c r="CZ42" s="589">
        <v>20.3</v>
      </c>
      <c r="DA42" s="590"/>
      <c r="DB42" s="590"/>
      <c r="DC42" s="591"/>
      <c r="DD42" s="592">
        <v>1446218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84359</v>
      </c>
      <c r="CS43" s="605"/>
      <c r="CT43" s="605"/>
      <c r="CU43" s="605"/>
      <c r="CV43" s="605"/>
      <c r="CW43" s="605"/>
      <c r="CX43" s="605"/>
      <c r="CY43" s="606"/>
      <c r="CZ43" s="589">
        <v>0.5</v>
      </c>
      <c r="DA43" s="607"/>
      <c r="DB43" s="607"/>
      <c r="DC43" s="608"/>
      <c r="DD43" s="592">
        <v>84359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3296031</v>
      </c>
      <c r="CS44" s="587"/>
      <c r="CT44" s="587"/>
      <c r="CU44" s="587"/>
      <c r="CV44" s="587"/>
      <c r="CW44" s="587"/>
      <c r="CX44" s="587"/>
      <c r="CY44" s="588"/>
      <c r="CZ44" s="589">
        <v>20.100000000000001</v>
      </c>
      <c r="DA44" s="590"/>
      <c r="DB44" s="590"/>
      <c r="DC44" s="591"/>
      <c r="DD44" s="592">
        <v>1432717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280849</v>
      </c>
      <c r="CS45" s="605"/>
      <c r="CT45" s="605"/>
      <c r="CU45" s="605"/>
      <c r="CV45" s="605"/>
      <c r="CW45" s="605"/>
      <c r="CX45" s="605"/>
      <c r="CY45" s="606"/>
      <c r="CZ45" s="589">
        <v>1.7</v>
      </c>
      <c r="DA45" s="607"/>
      <c r="DB45" s="607"/>
      <c r="DC45" s="608"/>
      <c r="DD45" s="592">
        <v>52503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2966400</v>
      </c>
      <c r="CS46" s="587"/>
      <c r="CT46" s="587"/>
      <c r="CU46" s="587"/>
      <c r="CV46" s="587"/>
      <c r="CW46" s="587"/>
      <c r="CX46" s="587"/>
      <c r="CY46" s="588"/>
      <c r="CZ46" s="589">
        <v>18.100000000000001</v>
      </c>
      <c r="DA46" s="590"/>
      <c r="DB46" s="590"/>
      <c r="DC46" s="591"/>
      <c r="DD46" s="592">
        <v>1331432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35134</v>
      </c>
      <c r="CS47" s="605"/>
      <c r="CT47" s="605"/>
      <c r="CU47" s="605"/>
      <c r="CV47" s="605"/>
      <c r="CW47" s="605"/>
      <c r="CX47" s="605"/>
      <c r="CY47" s="606"/>
      <c r="CZ47" s="589">
        <v>0.2</v>
      </c>
      <c r="DA47" s="607"/>
      <c r="DB47" s="607"/>
      <c r="DC47" s="608"/>
      <c r="DD47" s="592">
        <v>13501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16410668</v>
      </c>
      <c r="CS49" s="571"/>
      <c r="CT49" s="571"/>
      <c r="CU49" s="571"/>
      <c r="CV49" s="571"/>
      <c r="CW49" s="571"/>
      <c r="CX49" s="571"/>
      <c r="CY49" s="572"/>
      <c r="CZ49" s="573">
        <v>100</v>
      </c>
      <c r="DA49" s="574"/>
      <c r="DB49" s="574"/>
      <c r="DC49" s="575"/>
      <c r="DD49" s="576">
        <v>11967495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17561</v>
      </c>
      <c r="R7" s="1099"/>
      <c r="S7" s="1099"/>
      <c r="T7" s="1099"/>
      <c r="U7" s="1099"/>
      <c r="V7" s="1099">
        <v>16211</v>
      </c>
      <c r="W7" s="1099"/>
      <c r="X7" s="1099"/>
      <c r="Y7" s="1099"/>
      <c r="Z7" s="1099"/>
      <c r="AA7" s="1099">
        <v>1351</v>
      </c>
      <c r="AB7" s="1099"/>
      <c r="AC7" s="1099"/>
      <c r="AD7" s="1099"/>
      <c r="AE7" s="1100"/>
      <c r="AF7" s="1101">
        <v>1226</v>
      </c>
      <c r="AG7" s="1102"/>
      <c r="AH7" s="1102"/>
      <c r="AI7" s="1102"/>
      <c r="AJ7" s="1103"/>
      <c r="AK7" s="1085">
        <v>394</v>
      </c>
      <c r="AL7" s="1086"/>
      <c r="AM7" s="1086"/>
      <c r="AN7" s="1086"/>
      <c r="AO7" s="1086"/>
      <c r="AP7" s="1086">
        <v>17045</v>
      </c>
      <c r="AQ7" s="1086"/>
      <c r="AR7" s="1086"/>
      <c r="AS7" s="1086"/>
      <c r="AT7" s="1086"/>
      <c r="AU7" s="1087" t="s">
        <v>537</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538</v>
      </c>
      <c r="BT7" s="1090"/>
      <c r="BU7" s="1090"/>
      <c r="BV7" s="1090"/>
      <c r="BW7" s="1090"/>
      <c r="BX7" s="1090"/>
      <c r="BY7" s="1090"/>
      <c r="BZ7" s="1090"/>
      <c r="CA7" s="1090"/>
      <c r="CB7" s="1090"/>
      <c r="CC7" s="1090"/>
      <c r="CD7" s="1090"/>
      <c r="CE7" s="1090"/>
      <c r="CF7" s="1090"/>
      <c r="CG7" s="1091"/>
      <c r="CH7" s="1082">
        <v>0</v>
      </c>
      <c r="CI7" s="1083"/>
      <c r="CJ7" s="1083"/>
      <c r="CK7" s="1083"/>
      <c r="CL7" s="1084"/>
      <c r="CM7" s="1082">
        <v>33</v>
      </c>
      <c r="CN7" s="1083"/>
      <c r="CO7" s="1083"/>
      <c r="CP7" s="1083"/>
      <c r="CQ7" s="1084"/>
      <c r="CR7" s="1082">
        <v>5</v>
      </c>
      <c r="CS7" s="1083"/>
      <c r="CT7" s="1083"/>
      <c r="CU7" s="1083"/>
      <c r="CV7" s="1084"/>
      <c r="CW7" s="1082">
        <v>0</v>
      </c>
      <c r="CX7" s="1083"/>
      <c r="CY7" s="1083"/>
      <c r="CZ7" s="1083"/>
      <c r="DA7" s="1084"/>
      <c r="DB7" s="1082" t="s">
        <v>547</v>
      </c>
      <c r="DC7" s="1083"/>
      <c r="DD7" s="1083"/>
      <c r="DE7" s="1083"/>
      <c r="DF7" s="1084"/>
      <c r="DG7" s="1082" t="s">
        <v>546</v>
      </c>
      <c r="DH7" s="1083"/>
      <c r="DI7" s="1083"/>
      <c r="DJ7" s="1083"/>
      <c r="DK7" s="1084"/>
      <c r="DL7" s="1082" t="s">
        <v>546</v>
      </c>
      <c r="DM7" s="1083"/>
      <c r="DN7" s="1083"/>
      <c r="DO7" s="1083"/>
      <c r="DP7" s="1084"/>
      <c r="DQ7" s="1082" t="s">
        <v>546</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100</v>
      </c>
      <c r="R8" s="1038"/>
      <c r="S8" s="1038"/>
      <c r="T8" s="1038"/>
      <c r="U8" s="1038"/>
      <c r="V8" s="1038">
        <v>99</v>
      </c>
      <c r="W8" s="1038"/>
      <c r="X8" s="1038"/>
      <c r="Y8" s="1038"/>
      <c r="Z8" s="1038"/>
      <c r="AA8" s="1038">
        <v>1</v>
      </c>
      <c r="AB8" s="1038"/>
      <c r="AC8" s="1038"/>
      <c r="AD8" s="1038"/>
      <c r="AE8" s="1039"/>
      <c r="AF8" s="1013">
        <v>1</v>
      </c>
      <c r="AG8" s="1014"/>
      <c r="AH8" s="1014"/>
      <c r="AI8" s="1014"/>
      <c r="AJ8" s="1015"/>
      <c r="AK8" s="1080" t="s">
        <v>546</v>
      </c>
      <c r="AL8" s="1081"/>
      <c r="AM8" s="1081"/>
      <c r="AN8" s="1081"/>
      <c r="AO8" s="1081"/>
      <c r="AP8" s="1081" t="s">
        <v>546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112</v>
      </c>
      <c r="R9" s="1038"/>
      <c r="S9" s="1038"/>
      <c r="T9" s="1038"/>
      <c r="U9" s="1038"/>
      <c r="V9" s="1038">
        <v>110</v>
      </c>
      <c r="W9" s="1038"/>
      <c r="X9" s="1038"/>
      <c r="Y9" s="1038"/>
      <c r="Z9" s="1038"/>
      <c r="AA9" s="1038">
        <v>2</v>
      </c>
      <c r="AB9" s="1038"/>
      <c r="AC9" s="1038"/>
      <c r="AD9" s="1038"/>
      <c r="AE9" s="1039"/>
      <c r="AF9" s="1013">
        <v>2</v>
      </c>
      <c r="AG9" s="1014"/>
      <c r="AH9" s="1014"/>
      <c r="AI9" s="1014"/>
      <c r="AJ9" s="1015"/>
      <c r="AK9" s="1080" t="s">
        <v>546</v>
      </c>
      <c r="AL9" s="1081"/>
      <c r="AM9" s="1081"/>
      <c r="AN9" s="1081"/>
      <c r="AO9" s="1081"/>
      <c r="AP9" s="1081">
        <v>410</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t="s">
        <v>368</v>
      </c>
      <c r="C10" s="1032"/>
      <c r="D10" s="1032"/>
      <c r="E10" s="1032"/>
      <c r="F10" s="1032"/>
      <c r="G10" s="1032"/>
      <c r="H10" s="1032"/>
      <c r="I10" s="1032"/>
      <c r="J10" s="1032"/>
      <c r="K10" s="1032"/>
      <c r="L10" s="1032"/>
      <c r="M10" s="1032"/>
      <c r="N10" s="1032"/>
      <c r="O10" s="1032"/>
      <c r="P10" s="1033"/>
      <c r="Q10" s="1037">
        <v>61</v>
      </c>
      <c r="R10" s="1038"/>
      <c r="S10" s="1038"/>
      <c r="T10" s="1038"/>
      <c r="U10" s="1038"/>
      <c r="V10" s="1038">
        <v>45</v>
      </c>
      <c r="W10" s="1038"/>
      <c r="X10" s="1038"/>
      <c r="Y10" s="1038"/>
      <c r="Z10" s="1038"/>
      <c r="AA10" s="1038">
        <v>16</v>
      </c>
      <c r="AB10" s="1038"/>
      <c r="AC10" s="1038"/>
      <c r="AD10" s="1038"/>
      <c r="AE10" s="1039"/>
      <c r="AF10" s="1013">
        <v>16</v>
      </c>
      <c r="AG10" s="1014"/>
      <c r="AH10" s="1014"/>
      <c r="AI10" s="1014"/>
      <c r="AJ10" s="1015"/>
      <c r="AK10" s="1080" t="s">
        <v>546</v>
      </c>
      <c r="AL10" s="1081"/>
      <c r="AM10" s="1081"/>
      <c r="AN10" s="1081"/>
      <c r="AO10" s="1081"/>
      <c r="AP10" s="1081" t="s">
        <v>546</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17780</v>
      </c>
      <c r="R23" s="1063"/>
      <c r="S23" s="1063"/>
      <c r="T23" s="1063"/>
      <c r="U23" s="1063"/>
      <c r="V23" s="1063">
        <v>16411</v>
      </c>
      <c r="W23" s="1063"/>
      <c r="X23" s="1063"/>
      <c r="Y23" s="1063"/>
      <c r="Z23" s="1063"/>
      <c r="AA23" s="1063">
        <v>1369</v>
      </c>
      <c r="AB23" s="1063"/>
      <c r="AC23" s="1063"/>
      <c r="AD23" s="1063"/>
      <c r="AE23" s="1064"/>
      <c r="AF23" s="1065">
        <v>1245</v>
      </c>
      <c r="AG23" s="1063"/>
      <c r="AH23" s="1063"/>
      <c r="AI23" s="1063"/>
      <c r="AJ23" s="1066"/>
      <c r="AK23" s="1067"/>
      <c r="AL23" s="1068"/>
      <c r="AM23" s="1068"/>
      <c r="AN23" s="1068"/>
      <c r="AO23" s="1068"/>
      <c r="AP23" s="1063">
        <v>17455</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4483</v>
      </c>
      <c r="R28" s="1048"/>
      <c r="S28" s="1048"/>
      <c r="T28" s="1048"/>
      <c r="U28" s="1048"/>
      <c r="V28" s="1048">
        <v>4476</v>
      </c>
      <c r="W28" s="1048"/>
      <c r="X28" s="1048"/>
      <c r="Y28" s="1048"/>
      <c r="Z28" s="1048"/>
      <c r="AA28" s="1048">
        <v>7</v>
      </c>
      <c r="AB28" s="1048"/>
      <c r="AC28" s="1048"/>
      <c r="AD28" s="1048"/>
      <c r="AE28" s="1049"/>
      <c r="AF28" s="1050">
        <v>7</v>
      </c>
      <c r="AG28" s="1048"/>
      <c r="AH28" s="1048"/>
      <c r="AI28" s="1048"/>
      <c r="AJ28" s="1051"/>
      <c r="AK28" s="1052">
        <v>315</v>
      </c>
      <c r="AL28" s="1040"/>
      <c r="AM28" s="1040"/>
      <c r="AN28" s="1040"/>
      <c r="AO28" s="1040"/>
      <c r="AP28" s="1040" t="s">
        <v>547</v>
      </c>
      <c r="AQ28" s="1040"/>
      <c r="AR28" s="1040"/>
      <c r="AS28" s="1040"/>
      <c r="AT28" s="1040"/>
      <c r="AU28" s="1040" t="s">
        <v>547</v>
      </c>
      <c r="AV28" s="1040"/>
      <c r="AW28" s="1040"/>
      <c r="AX28" s="1040"/>
      <c r="AY28" s="1040"/>
      <c r="AZ28" s="1041" t="s">
        <v>546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2884</v>
      </c>
      <c r="R29" s="1038"/>
      <c r="S29" s="1038"/>
      <c r="T29" s="1038"/>
      <c r="U29" s="1038"/>
      <c r="V29" s="1038">
        <v>2776</v>
      </c>
      <c r="W29" s="1038"/>
      <c r="X29" s="1038"/>
      <c r="Y29" s="1038"/>
      <c r="Z29" s="1038"/>
      <c r="AA29" s="1038">
        <v>109</v>
      </c>
      <c r="AB29" s="1038"/>
      <c r="AC29" s="1038"/>
      <c r="AD29" s="1038"/>
      <c r="AE29" s="1039"/>
      <c r="AF29" s="1013">
        <v>109</v>
      </c>
      <c r="AG29" s="1014"/>
      <c r="AH29" s="1014"/>
      <c r="AI29" s="1014"/>
      <c r="AJ29" s="1015"/>
      <c r="AK29" s="974">
        <v>403</v>
      </c>
      <c r="AL29" s="965"/>
      <c r="AM29" s="965"/>
      <c r="AN29" s="965"/>
      <c r="AO29" s="965"/>
      <c r="AP29" s="965" t="s">
        <v>546</v>
      </c>
      <c r="AQ29" s="965"/>
      <c r="AR29" s="965"/>
      <c r="AS29" s="965"/>
      <c r="AT29" s="965"/>
      <c r="AU29" s="965" t="s">
        <v>546</v>
      </c>
      <c r="AV29" s="965"/>
      <c r="AW29" s="965"/>
      <c r="AX29" s="965"/>
      <c r="AY29" s="965"/>
      <c r="AZ29" s="1036" t="s">
        <v>546</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8</v>
      </c>
      <c r="R30" s="1038"/>
      <c r="S30" s="1038"/>
      <c r="T30" s="1038"/>
      <c r="U30" s="1038"/>
      <c r="V30" s="1038">
        <v>8</v>
      </c>
      <c r="W30" s="1038"/>
      <c r="X30" s="1038"/>
      <c r="Y30" s="1038"/>
      <c r="Z30" s="1038"/>
      <c r="AA30" s="1038" t="s">
        <v>546</v>
      </c>
      <c r="AB30" s="1038"/>
      <c r="AC30" s="1038"/>
      <c r="AD30" s="1038"/>
      <c r="AE30" s="1039"/>
      <c r="AF30" s="1013" t="s">
        <v>113</v>
      </c>
      <c r="AG30" s="1014"/>
      <c r="AH30" s="1014"/>
      <c r="AI30" s="1014"/>
      <c r="AJ30" s="1015"/>
      <c r="AK30" s="974" t="s">
        <v>546</v>
      </c>
      <c r="AL30" s="965"/>
      <c r="AM30" s="965"/>
      <c r="AN30" s="965"/>
      <c r="AO30" s="965"/>
      <c r="AP30" s="965" t="s">
        <v>546</v>
      </c>
      <c r="AQ30" s="965"/>
      <c r="AR30" s="965"/>
      <c r="AS30" s="965"/>
      <c r="AT30" s="965"/>
      <c r="AU30" s="965" t="s">
        <v>546</v>
      </c>
      <c r="AV30" s="965"/>
      <c r="AW30" s="965"/>
      <c r="AX30" s="965"/>
      <c r="AY30" s="965"/>
      <c r="AZ30" s="1036" t="s">
        <v>546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659</v>
      </c>
      <c r="R31" s="1038"/>
      <c r="S31" s="1038"/>
      <c r="T31" s="1038"/>
      <c r="U31" s="1038"/>
      <c r="V31" s="1038">
        <v>644</v>
      </c>
      <c r="W31" s="1038"/>
      <c r="X31" s="1038"/>
      <c r="Y31" s="1038"/>
      <c r="Z31" s="1038"/>
      <c r="AA31" s="1038">
        <v>15</v>
      </c>
      <c r="AB31" s="1038"/>
      <c r="AC31" s="1038"/>
      <c r="AD31" s="1038"/>
      <c r="AE31" s="1039"/>
      <c r="AF31" s="1013">
        <v>15</v>
      </c>
      <c r="AG31" s="1014"/>
      <c r="AH31" s="1014"/>
      <c r="AI31" s="1014"/>
      <c r="AJ31" s="1015"/>
      <c r="AK31" s="974">
        <v>75</v>
      </c>
      <c r="AL31" s="965"/>
      <c r="AM31" s="965"/>
      <c r="AN31" s="965"/>
      <c r="AO31" s="965"/>
      <c r="AP31" s="965" t="s">
        <v>546</v>
      </c>
      <c r="AQ31" s="965"/>
      <c r="AR31" s="965"/>
      <c r="AS31" s="965"/>
      <c r="AT31" s="965"/>
      <c r="AU31" s="965" t="s">
        <v>547</v>
      </c>
      <c r="AV31" s="965"/>
      <c r="AW31" s="965"/>
      <c r="AX31" s="965"/>
      <c r="AY31" s="965"/>
      <c r="AZ31" s="1036" t="s">
        <v>547</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713</v>
      </c>
      <c r="R32" s="1038"/>
      <c r="S32" s="1038"/>
      <c r="T32" s="1038"/>
      <c r="U32" s="1038"/>
      <c r="V32" s="1038">
        <v>699</v>
      </c>
      <c r="W32" s="1038"/>
      <c r="X32" s="1038"/>
      <c r="Y32" s="1038"/>
      <c r="Z32" s="1038"/>
      <c r="AA32" s="1038">
        <v>14</v>
      </c>
      <c r="AB32" s="1038"/>
      <c r="AC32" s="1038"/>
      <c r="AD32" s="1038"/>
      <c r="AE32" s="1039"/>
      <c r="AF32" s="1013">
        <v>1008</v>
      </c>
      <c r="AG32" s="1014"/>
      <c r="AH32" s="1014"/>
      <c r="AI32" s="1014"/>
      <c r="AJ32" s="1015"/>
      <c r="AK32" s="974">
        <v>99</v>
      </c>
      <c r="AL32" s="965"/>
      <c r="AM32" s="965"/>
      <c r="AN32" s="965"/>
      <c r="AO32" s="965"/>
      <c r="AP32" s="965">
        <v>3830</v>
      </c>
      <c r="AQ32" s="965"/>
      <c r="AR32" s="965"/>
      <c r="AS32" s="965"/>
      <c r="AT32" s="965"/>
      <c r="AU32" s="965">
        <v>544</v>
      </c>
      <c r="AV32" s="965"/>
      <c r="AW32" s="965"/>
      <c r="AX32" s="965"/>
      <c r="AY32" s="965"/>
      <c r="AZ32" s="1036" t="s">
        <v>546</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388</v>
      </c>
      <c r="C33" s="1032"/>
      <c r="D33" s="1032"/>
      <c r="E33" s="1032"/>
      <c r="F33" s="1032"/>
      <c r="G33" s="1032"/>
      <c r="H33" s="1032"/>
      <c r="I33" s="1032"/>
      <c r="J33" s="1032"/>
      <c r="K33" s="1032"/>
      <c r="L33" s="1032"/>
      <c r="M33" s="1032"/>
      <c r="N33" s="1032"/>
      <c r="O33" s="1032"/>
      <c r="P33" s="1033"/>
      <c r="Q33" s="1037">
        <v>217</v>
      </c>
      <c r="R33" s="1038"/>
      <c r="S33" s="1038"/>
      <c r="T33" s="1038"/>
      <c r="U33" s="1038"/>
      <c r="V33" s="1038">
        <v>213</v>
      </c>
      <c r="W33" s="1038"/>
      <c r="X33" s="1038"/>
      <c r="Y33" s="1038"/>
      <c r="Z33" s="1038"/>
      <c r="AA33" s="1038">
        <v>3</v>
      </c>
      <c r="AB33" s="1038"/>
      <c r="AC33" s="1038"/>
      <c r="AD33" s="1038"/>
      <c r="AE33" s="1039"/>
      <c r="AF33" s="1013">
        <v>156</v>
      </c>
      <c r="AG33" s="1014"/>
      <c r="AH33" s="1014"/>
      <c r="AI33" s="1014"/>
      <c r="AJ33" s="1015"/>
      <c r="AK33" s="974">
        <v>38</v>
      </c>
      <c r="AL33" s="965"/>
      <c r="AM33" s="965"/>
      <c r="AN33" s="965"/>
      <c r="AO33" s="965"/>
      <c r="AP33" s="965" t="s">
        <v>546</v>
      </c>
      <c r="AQ33" s="965"/>
      <c r="AR33" s="965"/>
      <c r="AS33" s="965"/>
      <c r="AT33" s="965"/>
      <c r="AU33" s="965" t="s">
        <v>546</v>
      </c>
      <c r="AV33" s="965"/>
      <c r="AW33" s="965"/>
      <c r="AX33" s="965"/>
      <c r="AY33" s="965"/>
      <c r="AZ33" s="1036" t="s">
        <v>546</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389</v>
      </c>
      <c r="C34" s="1032"/>
      <c r="D34" s="1032"/>
      <c r="E34" s="1032"/>
      <c r="F34" s="1032"/>
      <c r="G34" s="1032"/>
      <c r="H34" s="1032"/>
      <c r="I34" s="1032"/>
      <c r="J34" s="1032"/>
      <c r="K34" s="1032"/>
      <c r="L34" s="1032"/>
      <c r="M34" s="1032"/>
      <c r="N34" s="1032"/>
      <c r="O34" s="1032"/>
      <c r="P34" s="1033"/>
      <c r="Q34" s="1037">
        <v>37</v>
      </c>
      <c r="R34" s="1038"/>
      <c r="S34" s="1038"/>
      <c r="T34" s="1038"/>
      <c r="U34" s="1038"/>
      <c r="V34" s="1038">
        <v>38</v>
      </c>
      <c r="W34" s="1038"/>
      <c r="X34" s="1038"/>
      <c r="Y34" s="1038"/>
      <c r="Z34" s="1038"/>
      <c r="AA34" s="1038">
        <v>-1</v>
      </c>
      <c r="AB34" s="1038"/>
      <c r="AC34" s="1038"/>
      <c r="AD34" s="1038"/>
      <c r="AE34" s="1039"/>
      <c r="AF34" s="1013">
        <v>57</v>
      </c>
      <c r="AG34" s="1014"/>
      <c r="AH34" s="1014"/>
      <c r="AI34" s="1014"/>
      <c r="AJ34" s="1015"/>
      <c r="AK34" s="974" t="s">
        <v>547</v>
      </c>
      <c r="AL34" s="965"/>
      <c r="AM34" s="965"/>
      <c r="AN34" s="965"/>
      <c r="AO34" s="965"/>
      <c r="AP34" s="965" t="s">
        <v>546</v>
      </c>
      <c r="AQ34" s="965"/>
      <c r="AR34" s="965"/>
      <c r="AS34" s="965"/>
      <c r="AT34" s="965"/>
      <c r="AU34" s="965" t="s">
        <v>546</v>
      </c>
      <c r="AV34" s="965"/>
      <c r="AW34" s="965"/>
      <c r="AX34" s="965"/>
      <c r="AY34" s="965"/>
      <c r="AZ34" s="1036" t="s">
        <v>547</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390</v>
      </c>
      <c r="C35" s="1032"/>
      <c r="D35" s="1032"/>
      <c r="E35" s="1032"/>
      <c r="F35" s="1032"/>
      <c r="G35" s="1032"/>
      <c r="H35" s="1032"/>
      <c r="I35" s="1032"/>
      <c r="J35" s="1032"/>
      <c r="K35" s="1032"/>
      <c r="L35" s="1032"/>
      <c r="M35" s="1032"/>
      <c r="N35" s="1032"/>
      <c r="O35" s="1032"/>
      <c r="P35" s="1033"/>
      <c r="Q35" s="1037">
        <v>503</v>
      </c>
      <c r="R35" s="1038"/>
      <c r="S35" s="1038"/>
      <c r="T35" s="1038"/>
      <c r="U35" s="1038"/>
      <c r="V35" s="1038">
        <v>515</v>
      </c>
      <c r="W35" s="1038"/>
      <c r="X35" s="1038"/>
      <c r="Y35" s="1038"/>
      <c r="Z35" s="1038"/>
      <c r="AA35" s="1038">
        <v>-12</v>
      </c>
      <c r="AB35" s="1038"/>
      <c r="AC35" s="1038"/>
      <c r="AD35" s="1038"/>
      <c r="AE35" s="1039"/>
      <c r="AF35" s="1013">
        <v>547</v>
      </c>
      <c r="AG35" s="1014"/>
      <c r="AH35" s="1014"/>
      <c r="AI35" s="1014"/>
      <c r="AJ35" s="1015"/>
      <c r="AK35" s="974" t="s">
        <v>546</v>
      </c>
      <c r="AL35" s="965"/>
      <c r="AM35" s="965"/>
      <c r="AN35" s="965"/>
      <c r="AO35" s="965"/>
      <c r="AP35" s="965">
        <v>634</v>
      </c>
      <c r="AQ35" s="965"/>
      <c r="AR35" s="965"/>
      <c r="AS35" s="965"/>
      <c r="AT35" s="965"/>
      <c r="AU35" s="965" t="s">
        <v>546</v>
      </c>
      <c r="AV35" s="965"/>
      <c r="AW35" s="965"/>
      <c r="AX35" s="965"/>
      <c r="AY35" s="965"/>
      <c r="AZ35" s="1036" t="s">
        <v>547</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391</v>
      </c>
      <c r="C36" s="1032"/>
      <c r="D36" s="1032"/>
      <c r="E36" s="1032"/>
      <c r="F36" s="1032"/>
      <c r="G36" s="1032"/>
      <c r="H36" s="1032"/>
      <c r="I36" s="1032"/>
      <c r="J36" s="1032"/>
      <c r="K36" s="1032"/>
      <c r="L36" s="1032"/>
      <c r="M36" s="1032"/>
      <c r="N36" s="1032"/>
      <c r="O36" s="1032"/>
      <c r="P36" s="1033"/>
      <c r="Q36" s="1037">
        <v>2080</v>
      </c>
      <c r="R36" s="1038"/>
      <c r="S36" s="1038"/>
      <c r="T36" s="1038"/>
      <c r="U36" s="1038"/>
      <c r="V36" s="1038">
        <v>2079</v>
      </c>
      <c r="W36" s="1038"/>
      <c r="X36" s="1038"/>
      <c r="Y36" s="1038"/>
      <c r="Z36" s="1038"/>
      <c r="AA36" s="1038">
        <v>1</v>
      </c>
      <c r="AB36" s="1038"/>
      <c r="AC36" s="1038"/>
      <c r="AD36" s="1038"/>
      <c r="AE36" s="1039"/>
      <c r="AF36" s="1013">
        <v>1</v>
      </c>
      <c r="AG36" s="1014"/>
      <c r="AH36" s="1014"/>
      <c r="AI36" s="1014"/>
      <c r="AJ36" s="1015"/>
      <c r="AK36" s="974">
        <v>1308</v>
      </c>
      <c r="AL36" s="965"/>
      <c r="AM36" s="965"/>
      <c r="AN36" s="965"/>
      <c r="AO36" s="965"/>
      <c r="AP36" s="965">
        <v>15540</v>
      </c>
      <c r="AQ36" s="965"/>
      <c r="AR36" s="965"/>
      <c r="AS36" s="965"/>
      <c r="AT36" s="965"/>
      <c r="AU36" s="965">
        <v>15353</v>
      </c>
      <c r="AV36" s="965"/>
      <c r="AW36" s="965"/>
      <c r="AX36" s="965"/>
      <c r="AY36" s="965"/>
      <c r="AZ36" s="1036" t="s">
        <v>546</v>
      </c>
      <c r="BA36" s="1036"/>
      <c r="BB36" s="1036"/>
      <c r="BC36" s="1036"/>
      <c r="BD36" s="1036"/>
      <c r="BE36" s="1026" t="s">
        <v>392</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1899</v>
      </c>
      <c r="AG63" s="953"/>
      <c r="AH63" s="953"/>
      <c r="AI63" s="953"/>
      <c r="AJ63" s="1024"/>
      <c r="AK63" s="1025"/>
      <c r="AL63" s="957"/>
      <c r="AM63" s="957"/>
      <c r="AN63" s="957"/>
      <c r="AO63" s="957"/>
      <c r="AP63" s="953">
        <v>20004</v>
      </c>
      <c r="AQ63" s="953"/>
      <c r="AR63" s="953"/>
      <c r="AS63" s="953"/>
      <c r="AT63" s="953"/>
      <c r="AU63" s="953">
        <v>15897</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396</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397</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658</v>
      </c>
      <c r="R68" s="976"/>
      <c r="S68" s="976"/>
      <c r="T68" s="976"/>
      <c r="U68" s="976"/>
      <c r="V68" s="976">
        <v>597</v>
      </c>
      <c r="W68" s="976"/>
      <c r="X68" s="976"/>
      <c r="Y68" s="976"/>
      <c r="Z68" s="976"/>
      <c r="AA68" s="976">
        <v>61</v>
      </c>
      <c r="AB68" s="976"/>
      <c r="AC68" s="976"/>
      <c r="AD68" s="976"/>
      <c r="AE68" s="976"/>
      <c r="AF68" s="976">
        <v>61</v>
      </c>
      <c r="AG68" s="976"/>
      <c r="AH68" s="976"/>
      <c r="AI68" s="976"/>
      <c r="AJ68" s="976"/>
      <c r="AK68" s="976">
        <v>50</v>
      </c>
      <c r="AL68" s="976"/>
      <c r="AM68" s="976"/>
      <c r="AN68" s="976"/>
      <c r="AO68" s="976"/>
      <c r="AP68" s="976">
        <v>74</v>
      </c>
      <c r="AQ68" s="976"/>
      <c r="AR68" s="976"/>
      <c r="AS68" s="976"/>
      <c r="AT68" s="976"/>
      <c r="AU68" s="976">
        <v>7</v>
      </c>
      <c r="AV68" s="976"/>
      <c r="AW68" s="976"/>
      <c r="AX68" s="976"/>
      <c r="AY68" s="976"/>
      <c r="AZ68" s="977" t="s">
        <v>548</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1372</v>
      </c>
      <c r="R69" s="965"/>
      <c r="S69" s="965"/>
      <c r="T69" s="965"/>
      <c r="U69" s="965"/>
      <c r="V69" s="965">
        <v>1329</v>
      </c>
      <c r="W69" s="965"/>
      <c r="X69" s="965"/>
      <c r="Y69" s="965"/>
      <c r="Z69" s="965"/>
      <c r="AA69" s="965">
        <v>43</v>
      </c>
      <c r="AB69" s="965"/>
      <c r="AC69" s="965"/>
      <c r="AD69" s="965"/>
      <c r="AE69" s="965"/>
      <c r="AF69" s="965">
        <v>43</v>
      </c>
      <c r="AG69" s="965"/>
      <c r="AH69" s="965"/>
      <c r="AI69" s="965"/>
      <c r="AJ69" s="965"/>
      <c r="AK69" s="965">
        <v>32</v>
      </c>
      <c r="AL69" s="965"/>
      <c r="AM69" s="965"/>
      <c r="AN69" s="965"/>
      <c r="AO69" s="965"/>
      <c r="AP69" s="965">
        <v>3426</v>
      </c>
      <c r="AQ69" s="965"/>
      <c r="AR69" s="965"/>
      <c r="AS69" s="965"/>
      <c r="AT69" s="965"/>
      <c r="AU69" s="965">
        <v>1138</v>
      </c>
      <c r="AV69" s="965"/>
      <c r="AW69" s="965"/>
      <c r="AX69" s="965"/>
      <c r="AY69" s="965"/>
      <c r="AZ69" s="966" t="s">
        <v>549</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250</v>
      </c>
      <c r="R70" s="965"/>
      <c r="S70" s="965"/>
      <c r="T70" s="965"/>
      <c r="U70" s="965"/>
      <c r="V70" s="965">
        <v>213</v>
      </c>
      <c r="W70" s="965"/>
      <c r="X70" s="965"/>
      <c r="Y70" s="965"/>
      <c r="Z70" s="965"/>
      <c r="AA70" s="965">
        <v>37</v>
      </c>
      <c r="AB70" s="965"/>
      <c r="AC70" s="965"/>
      <c r="AD70" s="965"/>
      <c r="AE70" s="965"/>
      <c r="AF70" s="965">
        <v>37</v>
      </c>
      <c r="AG70" s="965"/>
      <c r="AH70" s="965"/>
      <c r="AI70" s="965"/>
      <c r="AJ70" s="965"/>
      <c r="AK70" s="965" t="s">
        <v>546</v>
      </c>
      <c r="AL70" s="965"/>
      <c r="AM70" s="965"/>
      <c r="AN70" s="965"/>
      <c r="AO70" s="965"/>
      <c r="AP70" s="965" t="s">
        <v>546</v>
      </c>
      <c r="AQ70" s="965"/>
      <c r="AR70" s="965"/>
      <c r="AS70" s="965"/>
      <c r="AT70" s="965"/>
      <c r="AU70" s="965" t="s">
        <v>546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1">
        <v>224498</v>
      </c>
      <c r="R71" s="965"/>
      <c r="S71" s="965"/>
      <c r="T71" s="965"/>
      <c r="U71" s="965"/>
      <c r="V71" s="965">
        <v>216268</v>
      </c>
      <c r="W71" s="965"/>
      <c r="X71" s="965"/>
      <c r="Y71" s="965"/>
      <c r="Z71" s="965"/>
      <c r="AA71" s="965">
        <v>8230</v>
      </c>
      <c r="AB71" s="965"/>
      <c r="AC71" s="965"/>
      <c r="AD71" s="965"/>
      <c r="AE71" s="965"/>
      <c r="AF71" s="965">
        <v>8230</v>
      </c>
      <c r="AG71" s="965"/>
      <c r="AH71" s="965"/>
      <c r="AI71" s="965"/>
      <c r="AJ71" s="965"/>
      <c r="AK71" s="965">
        <v>1320</v>
      </c>
      <c r="AL71" s="965"/>
      <c r="AM71" s="965"/>
      <c r="AN71" s="965"/>
      <c r="AO71" s="965"/>
      <c r="AP71" s="965" t="s">
        <v>546</v>
      </c>
      <c r="AQ71" s="965"/>
      <c r="AR71" s="965"/>
      <c r="AS71" s="965"/>
      <c r="AT71" s="965"/>
      <c r="AU71" s="965" t="s">
        <v>546</v>
      </c>
      <c r="AV71" s="965"/>
      <c r="AW71" s="965"/>
      <c r="AX71" s="965"/>
      <c r="AY71" s="965"/>
      <c r="AZ71" s="966" t="s">
        <v>550</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71">
        <v>97</v>
      </c>
      <c r="R72" s="965"/>
      <c r="S72" s="965"/>
      <c r="T72" s="965"/>
      <c r="U72" s="965"/>
      <c r="V72" s="965">
        <v>81</v>
      </c>
      <c r="W72" s="965"/>
      <c r="X72" s="965"/>
      <c r="Y72" s="965"/>
      <c r="Z72" s="965"/>
      <c r="AA72" s="965">
        <v>16</v>
      </c>
      <c r="AB72" s="965"/>
      <c r="AC72" s="965"/>
      <c r="AD72" s="965"/>
      <c r="AE72" s="965"/>
      <c r="AF72" s="965">
        <v>16</v>
      </c>
      <c r="AG72" s="965"/>
      <c r="AH72" s="965"/>
      <c r="AI72" s="965"/>
      <c r="AJ72" s="965"/>
      <c r="AK72" s="965">
        <v>4</v>
      </c>
      <c r="AL72" s="965"/>
      <c r="AM72" s="965"/>
      <c r="AN72" s="965"/>
      <c r="AO72" s="965"/>
      <c r="AP72" s="965" t="s">
        <v>546</v>
      </c>
      <c r="AQ72" s="965"/>
      <c r="AR72" s="965"/>
      <c r="AS72" s="965"/>
      <c r="AT72" s="965"/>
      <c r="AU72" s="965" t="s">
        <v>546</v>
      </c>
      <c r="AV72" s="965"/>
      <c r="AW72" s="965"/>
      <c r="AX72" s="965"/>
      <c r="AY72" s="965"/>
      <c r="AZ72" s="966" t="s">
        <v>551</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69</v>
      </c>
      <c r="R73" s="965"/>
      <c r="S73" s="965"/>
      <c r="T73" s="965"/>
      <c r="U73" s="965"/>
      <c r="V73" s="965">
        <v>64</v>
      </c>
      <c r="W73" s="965"/>
      <c r="X73" s="965"/>
      <c r="Y73" s="965"/>
      <c r="Z73" s="965"/>
      <c r="AA73" s="965">
        <v>4</v>
      </c>
      <c r="AB73" s="965"/>
      <c r="AC73" s="965"/>
      <c r="AD73" s="965"/>
      <c r="AE73" s="965"/>
      <c r="AF73" s="965">
        <v>4</v>
      </c>
      <c r="AG73" s="965"/>
      <c r="AH73" s="965"/>
      <c r="AI73" s="965"/>
      <c r="AJ73" s="965"/>
      <c r="AK73" s="965" t="s">
        <v>547</v>
      </c>
      <c r="AL73" s="965"/>
      <c r="AM73" s="965"/>
      <c r="AN73" s="965"/>
      <c r="AO73" s="965"/>
      <c r="AP73" s="965" t="s">
        <v>546</v>
      </c>
      <c r="AQ73" s="965"/>
      <c r="AR73" s="965"/>
      <c r="AS73" s="965"/>
      <c r="AT73" s="965"/>
      <c r="AU73" s="965" t="s">
        <v>546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1">
        <v>10474</v>
      </c>
      <c r="R74" s="965"/>
      <c r="S74" s="965"/>
      <c r="T74" s="965"/>
      <c r="U74" s="965"/>
      <c r="V74" s="965">
        <v>10424</v>
      </c>
      <c r="W74" s="965"/>
      <c r="X74" s="965"/>
      <c r="Y74" s="965"/>
      <c r="Z74" s="965"/>
      <c r="AA74" s="965">
        <v>50</v>
      </c>
      <c r="AB74" s="965"/>
      <c r="AC74" s="965"/>
      <c r="AD74" s="965"/>
      <c r="AE74" s="965"/>
      <c r="AF74" s="965">
        <v>50</v>
      </c>
      <c r="AG74" s="965"/>
      <c r="AH74" s="965"/>
      <c r="AI74" s="965"/>
      <c r="AJ74" s="965"/>
      <c r="AK74" s="965">
        <v>2200</v>
      </c>
      <c r="AL74" s="965"/>
      <c r="AM74" s="965"/>
      <c r="AN74" s="965"/>
      <c r="AO74" s="965"/>
      <c r="AP74" s="965" t="s">
        <v>546</v>
      </c>
      <c r="AQ74" s="965"/>
      <c r="AR74" s="965"/>
      <c r="AS74" s="965"/>
      <c r="AT74" s="965"/>
      <c r="AU74" s="965" t="s">
        <v>546</v>
      </c>
      <c r="AV74" s="965"/>
      <c r="AW74" s="965"/>
      <c r="AX74" s="965"/>
      <c r="AY74" s="965"/>
      <c r="AZ74" s="966" t="s">
        <v>552</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8441</v>
      </c>
      <c r="AG88" s="953"/>
      <c r="AH88" s="953"/>
      <c r="AI88" s="953"/>
      <c r="AJ88" s="953"/>
      <c r="AK88" s="957"/>
      <c r="AL88" s="957"/>
      <c r="AM88" s="957"/>
      <c r="AN88" s="957"/>
      <c r="AO88" s="957"/>
      <c r="AP88" s="953">
        <v>3500</v>
      </c>
      <c r="AQ88" s="953"/>
      <c r="AR88" s="953"/>
      <c r="AS88" s="953"/>
      <c r="AT88" s="953"/>
      <c r="AU88" s="953">
        <v>1145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286</v>
      </c>
      <c r="AG109" s="886"/>
      <c r="AH109" s="886"/>
      <c r="AI109" s="886"/>
      <c r="AJ109" s="887"/>
      <c r="AK109" s="888" t="s">
        <v>285</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286</v>
      </c>
      <c r="BW109" s="886"/>
      <c r="BX109" s="886"/>
      <c r="BY109" s="886"/>
      <c r="BZ109" s="887"/>
      <c r="CA109" s="888" t="s">
        <v>285</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286</v>
      </c>
      <c r="DM109" s="886"/>
      <c r="DN109" s="886"/>
      <c r="DO109" s="886"/>
      <c r="DP109" s="887"/>
      <c r="DQ109" s="888" t="s">
        <v>285</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1316339</v>
      </c>
      <c r="AB110" s="871"/>
      <c r="AC110" s="871"/>
      <c r="AD110" s="871"/>
      <c r="AE110" s="872"/>
      <c r="AF110" s="873">
        <v>1334336</v>
      </c>
      <c r="AG110" s="871"/>
      <c r="AH110" s="871"/>
      <c r="AI110" s="871"/>
      <c r="AJ110" s="872"/>
      <c r="AK110" s="873">
        <v>1333540</v>
      </c>
      <c r="AL110" s="871"/>
      <c r="AM110" s="871"/>
      <c r="AN110" s="871"/>
      <c r="AO110" s="872"/>
      <c r="AP110" s="874">
        <v>15</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15939674</v>
      </c>
      <c r="BR110" s="798"/>
      <c r="BS110" s="798"/>
      <c r="BT110" s="798"/>
      <c r="BU110" s="798"/>
      <c r="BV110" s="798">
        <v>16259701</v>
      </c>
      <c r="BW110" s="798"/>
      <c r="BX110" s="798"/>
      <c r="BY110" s="798"/>
      <c r="BZ110" s="798"/>
      <c r="CA110" s="798">
        <v>17455673</v>
      </c>
      <c r="CB110" s="798"/>
      <c r="CC110" s="798"/>
      <c r="CD110" s="798"/>
      <c r="CE110" s="798"/>
      <c r="CF110" s="859">
        <v>196.6</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t="s">
        <v>113</v>
      </c>
      <c r="BR111" s="769"/>
      <c r="BS111" s="769"/>
      <c r="BT111" s="769"/>
      <c r="BU111" s="769"/>
      <c r="BV111" s="769" t="s">
        <v>113</v>
      </c>
      <c r="BW111" s="769"/>
      <c r="BX111" s="769"/>
      <c r="BY111" s="769"/>
      <c r="BZ111" s="769"/>
      <c r="CA111" s="769" t="s">
        <v>113</v>
      </c>
      <c r="CB111" s="769"/>
      <c r="CC111" s="769"/>
      <c r="CD111" s="769"/>
      <c r="CE111" s="769"/>
      <c r="CF111" s="846" t="s">
        <v>113</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17234201</v>
      </c>
      <c r="BR112" s="769"/>
      <c r="BS112" s="769"/>
      <c r="BT112" s="769"/>
      <c r="BU112" s="769"/>
      <c r="BV112" s="769">
        <v>16625033</v>
      </c>
      <c r="BW112" s="769"/>
      <c r="BX112" s="769"/>
      <c r="BY112" s="769"/>
      <c r="BZ112" s="769"/>
      <c r="CA112" s="769">
        <v>15897273</v>
      </c>
      <c r="CB112" s="769"/>
      <c r="CC112" s="769"/>
      <c r="CD112" s="769"/>
      <c r="CE112" s="769"/>
      <c r="CF112" s="846">
        <v>179</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1219294</v>
      </c>
      <c r="AB113" s="907"/>
      <c r="AC113" s="907"/>
      <c r="AD113" s="907"/>
      <c r="AE113" s="908"/>
      <c r="AF113" s="909">
        <v>1223442</v>
      </c>
      <c r="AG113" s="907"/>
      <c r="AH113" s="907"/>
      <c r="AI113" s="907"/>
      <c r="AJ113" s="908"/>
      <c r="AK113" s="909">
        <v>1255062</v>
      </c>
      <c r="AL113" s="907"/>
      <c r="AM113" s="907"/>
      <c r="AN113" s="907"/>
      <c r="AO113" s="908"/>
      <c r="AP113" s="910">
        <v>14.1</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1285036</v>
      </c>
      <c r="BR113" s="769"/>
      <c r="BS113" s="769"/>
      <c r="BT113" s="769"/>
      <c r="BU113" s="769"/>
      <c r="BV113" s="769">
        <v>1193586</v>
      </c>
      <c r="BW113" s="769"/>
      <c r="BX113" s="769"/>
      <c r="BY113" s="769"/>
      <c r="BZ113" s="769"/>
      <c r="CA113" s="769">
        <v>1144338</v>
      </c>
      <c r="CB113" s="769"/>
      <c r="CC113" s="769"/>
      <c r="CD113" s="769"/>
      <c r="CE113" s="769"/>
      <c r="CF113" s="846">
        <v>12.9</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147185</v>
      </c>
      <c r="AB114" s="782"/>
      <c r="AC114" s="782"/>
      <c r="AD114" s="782"/>
      <c r="AE114" s="783"/>
      <c r="AF114" s="784">
        <v>148970</v>
      </c>
      <c r="AG114" s="782"/>
      <c r="AH114" s="782"/>
      <c r="AI114" s="782"/>
      <c r="AJ114" s="783"/>
      <c r="AK114" s="784">
        <v>160749</v>
      </c>
      <c r="AL114" s="782"/>
      <c r="AM114" s="782"/>
      <c r="AN114" s="782"/>
      <c r="AO114" s="783"/>
      <c r="AP114" s="752">
        <v>1.8</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1068396</v>
      </c>
      <c r="BR114" s="769"/>
      <c r="BS114" s="769"/>
      <c r="BT114" s="769"/>
      <c r="BU114" s="769"/>
      <c r="BV114" s="769">
        <v>888851</v>
      </c>
      <c r="BW114" s="769"/>
      <c r="BX114" s="769"/>
      <c r="BY114" s="769"/>
      <c r="BZ114" s="769"/>
      <c r="CA114" s="769">
        <v>538871</v>
      </c>
      <c r="CB114" s="769"/>
      <c r="CC114" s="769"/>
      <c r="CD114" s="769"/>
      <c r="CE114" s="769"/>
      <c r="CF114" s="846">
        <v>6.1</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2082</v>
      </c>
      <c r="AB115" s="907"/>
      <c r="AC115" s="907"/>
      <c r="AD115" s="907"/>
      <c r="AE115" s="908"/>
      <c r="AF115" s="909">
        <v>2238</v>
      </c>
      <c r="AG115" s="907"/>
      <c r="AH115" s="907"/>
      <c r="AI115" s="907"/>
      <c r="AJ115" s="908"/>
      <c r="AK115" s="909">
        <v>2976</v>
      </c>
      <c r="AL115" s="907"/>
      <c r="AM115" s="907"/>
      <c r="AN115" s="907"/>
      <c r="AO115" s="908"/>
      <c r="AP115" s="910">
        <v>0</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2684900</v>
      </c>
      <c r="AB117" s="893"/>
      <c r="AC117" s="893"/>
      <c r="AD117" s="893"/>
      <c r="AE117" s="894"/>
      <c r="AF117" s="896">
        <v>2708986</v>
      </c>
      <c r="AG117" s="893"/>
      <c r="AH117" s="893"/>
      <c r="AI117" s="893"/>
      <c r="AJ117" s="894"/>
      <c r="AK117" s="896">
        <v>2752327</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286</v>
      </c>
      <c r="AG118" s="886"/>
      <c r="AH118" s="886"/>
      <c r="AI118" s="886"/>
      <c r="AJ118" s="887"/>
      <c r="AK118" s="888" t="s">
        <v>285</v>
      </c>
      <c r="AL118" s="886"/>
      <c r="AM118" s="886"/>
      <c r="AN118" s="886"/>
      <c r="AO118" s="887"/>
      <c r="AP118" s="889" t="s">
        <v>408</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436</v>
      </c>
      <c r="BP118" s="836"/>
      <c r="BQ118" s="855">
        <v>35527307</v>
      </c>
      <c r="BR118" s="856"/>
      <c r="BS118" s="856"/>
      <c r="BT118" s="856"/>
      <c r="BU118" s="856"/>
      <c r="BV118" s="856">
        <v>34967171</v>
      </c>
      <c r="BW118" s="856"/>
      <c r="BX118" s="856"/>
      <c r="BY118" s="856"/>
      <c r="BZ118" s="856"/>
      <c r="CA118" s="856">
        <v>35036155</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6018029</v>
      </c>
      <c r="BR119" s="798"/>
      <c r="BS119" s="798"/>
      <c r="BT119" s="798"/>
      <c r="BU119" s="798"/>
      <c r="BV119" s="798">
        <v>6179097</v>
      </c>
      <c r="BW119" s="798"/>
      <c r="BX119" s="798"/>
      <c r="BY119" s="798"/>
      <c r="BZ119" s="798"/>
      <c r="CA119" s="798">
        <v>6391825</v>
      </c>
      <c r="CB119" s="798"/>
      <c r="CC119" s="798"/>
      <c r="CD119" s="798"/>
      <c r="CE119" s="798"/>
      <c r="CF119" s="859">
        <v>72</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406734</v>
      </c>
      <c r="BR120" s="769"/>
      <c r="BS120" s="769"/>
      <c r="BT120" s="769"/>
      <c r="BU120" s="769"/>
      <c r="BV120" s="769">
        <v>355972</v>
      </c>
      <c r="BW120" s="769"/>
      <c r="BX120" s="769"/>
      <c r="BY120" s="769"/>
      <c r="BZ120" s="769"/>
      <c r="CA120" s="769">
        <v>320613</v>
      </c>
      <c r="CB120" s="769"/>
      <c r="CC120" s="769"/>
      <c r="CD120" s="769"/>
      <c r="CE120" s="769"/>
      <c r="CF120" s="846">
        <v>3.6</v>
      </c>
      <c r="CG120" s="847"/>
      <c r="CH120" s="847"/>
      <c r="CI120" s="847"/>
      <c r="CJ120" s="847"/>
      <c r="CK120" s="848" t="s">
        <v>442</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16647732</v>
      </c>
      <c r="DH120" s="798"/>
      <c r="DI120" s="798"/>
      <c r="DJ120" s="798"/>
      <c r="DK120" s="798"/>
      <c r="DL120" s="798">
        <v>16017066</v>
      </c>
      <c r="DM120" s="798"/>
      <c r="DN120" s="798"/>
      <c r="DO120" s="798"/>
      <c r="DP120" s="798"/>
      <c r="DQ120" s="798">
        <v>15353421</v>
      </c>
      <c r="DR120" s="798"/>
      <c r="DS120" s="798"/>
      <c r="DT120" s="798"/>
      <c r="DU120" s="798"/>
      <c r="DV120" s="799">
        <v>172.9</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21865418</v>
      </c>
      <c r="BR121" s="856"/>
      <c r="BS121" s="856"/>
      <c r="BT121" s="856"/>
      <c r="BU121" s="856"/>
      <c r="BV121" s="856">
        <v>22217113</v>
      </c>
      <c r="BW121" s="856"/>
      <c r="BX121" s="856"/>
      <c r="BY121" s="856"/>
      <c r="BZ121" s="856"/>
      <c r="CA121" s="856">
        <v>22988999</v>
      </c>
      <c r="CB121" s="856"/>
      <c r="CC121" s="856"/>
      <c r="CD121" s="856"/>
      <c r="CE121" s="856"/>
      <c r="CF121" s="857">
        <v>258.89999999999998</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586469</v>
      </c>
      <c r="DH121" s="769"/>
      <c r="DI121" s="769"/>
      <c r="DJ121" s="769"/>
      <c r="DK121" s="769"/>
      <c r="DL121" s="769">
        <v>607967</v>
      </c>
      <c r="DM121" s="769"/>
      <c r="DN121" s="769"/>
      <c r="DO121" s="769"/>
      <c r="DP121" s="769"/>
      <c r="DQ121" s="769">
        <v>543852</v>
      </c>
      <c r="DR121" s="769"/>
      <c r="DS121" s="769"/>
      <c r="DT121" s="769"/>
      <c r="DU121" s="769"/>
      <c r="DV121" s="821">
        <v>6.1</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445</v>
      </c>
      <c r="BP122" s="836"/>
      <c r="BQ122" s="837">
        <v>28290181</v>
      </c>
      <c r="BR122" s="838"/>
      <c r="BS122" s="838"/>
      <c r="BT122" s="838"/>
      <c r="BU122" s="838"/>
      <c r="BV122" s="838">
        <v>28752182</v>
      </c>
      <c r="BW122" s="838"/>
      <c r="BX122" s="838"/>
      <c r="BY122" s="838"/>
      <c r="BZ122" s="838"/>
      <c r="CA122" s="838">
        <v>29701437</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t="s">
        <v>113</v>
      </c>
      <c r="DH122" s="769"/>
      <c r="DI122" s="769"/>
      <c r="DJ122" s="769"/>
      <c r="DK122" s="769"/>
      <c r="DL122" s="769" t="s">
        <v>113</v>
      </c>
      <c r="DM122" s="769"/>
      <c r="DN122" s="769"/>
      <c r="DO122" s="769"/>
      <c r="DP122" s="769"/>
      <c r="DQ122" s="769" t="s">
        <v>113</v>
      </c>
      <c r="DR122" s="769"/>
      <c r="DS122" s="769"/>
      <c r="DT122" s="769"/>
      <c r="DU122" s="769"/>
      <c r="DV122" s="821" t="s">
        <v>113</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80.099999999999994</v>
      </c>
      <c r="BR123" s="830"/>
      <c r="BS123" s="830"/>
      <c r="BT123" s="830"/>
      <c r="BU123" s="830"/>
      <c r="BV123" s="830">
        <v>70.400000000000006</v>
      </c>
      <c r="BW123" s="830"/>
      <c r="BX123" s="830"/>
      <c r="BY123" s="830"/>
      <c r="BZ123" s="830"/>
      <c r="CA123" s="830">
        <v>60</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t="s">
        <v>113</v>
      </c>
      <c r="DH123" s="782"/>
      <c r="DI123" s="782"/>
      <c r="DJ123" s="782"/>
      <c r="DK123" s="783"/>
      <c r="DL123" s="784" t="s">
        <v>113</v>
      </c>
      <c r="DM123" s="782"/>
      <c r="DN123" s="782"/>
      <c r="DO123" s="782"/>
      <c r="DP123" s="783"/>
      <c r="DQ123" s="784" t="s">
        <v>113</v>
      </c>
      <c r="DR123" s="782"/>
      <c r="DS123" s="782"/>
      <c r="DT123" s="782"/>
      <c r="DU123" s="783"/>
      <c r="DV123" s="752" t="s">
        <v>113</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2082</v>
      </c>
      <c r="AB127" s="782"/>
      <c r="AC127" s="782"/>
      <c r="AD127" s="782"/>
      <c r="AE127" s="783"/>
      <c r="AF127" s="784">
        <v>2238</v>
      </c>
      <c r="AG127" s="782"/>
      <c r="AH127" s="782"/>
      <c r="AI127" s="782"/>
      <c r="AJ127" s="783"/>
      <c r="AK127" s="784">
        <v>2976</v>
      </c>
      <c r="AL127" s="782"/>
      <c r="AM127" s="782"/>
      <c r="AN127" s="782"/>
      <c r="AO127" s="783"/>
      <c r="AP127" s="752">
        <v>0</v>
      </c>
      <c r="AQ127" s="753"/>
      <c r="AR127" s="753"/>
      <c r="AS127" s="753"/>
      <c r="AT127" s="754"/>
      <c r="AU127" s="233"/>
      <c r="AV127" s="233"/>
      <c r="AW127" s="233"/>
      <c r="AX127" s="755" t="s">
        <v>456</v>
      </c>
      <c r="AY127" s="756"/>
      <c r="AZ127" s="756"/>
      <c r="BA127" s="756"/>
      <c r="BB127" s="756"/>
      <c r="BC127" s="756"/>
      <c r="BD127" s="756"/>
      <c r="BE127" s="757"/>
      <c r="BF127" s="758" t="s">
        <v>113</v>
      </c>
      <c r="BG127" s="759"/>
      <c r="BH127" s="759"/>
      <c r="BI127" s="759"/>
      <c r="BJ127" s="759"/>
      <c r="BK127" s="759"/>
      <c r="BL127" s="760"/>
      <c r="BM127" s="758">
        <v>13.24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33627</v>
      </c>
      <c r="AB128" s="722"/>
      <c r="AC128" s="722"/>
      <c r="AD128" s="722"/>
      <c r="AE128" s="723"/>
      <c r="AF128" s="724">
        <v>32974</v>
      </c>
      <c r="AG128" s="722"/>
      <c r="AH128" s="722"/>
      <c r="AI128" s="722"/>
      <c r="AJ128" s="723"/>
      <c r="AK128" s="724">
        <v>33715</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113</v>
      </c>
      <c r="BG128" s="789"/>
      <c r="BH128" s="789"/>
      <c r="BI128" s="789"/>
      <c r="BJ128" s="789"/>
      <c r="BK128" s="789"/>
      <c r="BL128" s="790"/>
      <c r="BM128" s="788">
        <v>18.239999999999998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10581475</v>
      </c>
      <c r="AB129" s="782"/>
      <c r="AC129" s="782"/>
      <c r="AD129" s="782"/>
      <c r="AE129" s="783"/>
      <c r="AF129" s="784">
        <v>10471662</v>
      </c>
      <c r="AG129" s="782"/>
      <c r="AH129" s="782"/>
      <c r="AI129" s="782"/>
      <c r="AJ129" s="783"/>
      <c r="AK129" s="784">
        <v>10586845</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11.7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1551272</v>
      </c>
      <c r="AB130" s="782"/>
      <c r="AC130" s="782"/>
      <c r="AD130" s="782"/>
      <c r="AE130" s="783"/>
      <c r="AF130" s="784">
        <v>1653462</v>
      </c>
      <c r="AG130" s="782"/>
      <c r="AH130" s="782"/>
      <c r="AI130" s="782"/>
      <c r="AJ130" s="783"/>
      <c r="AK130" s="784">
        <v>1707808</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60</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9030203</v>
      </c>
      <c r="AB131" s="715"/>
      <c r="AC131" s="715"/>
      <c r="AD131" s="715"/>
      <c r="AE131" s="716"/>
      <c r="AF131" s="717">
        <v>8818200</v>
      </c>
      <c r="AG131" s="715"/>
      <c r="AH131" s="715"/>
      <c r="AI131" s="715"/>
      <c r="AJ131" s="716"/>
      <c r="AK131" s="717">
        <v>8879037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12.18135406</v>
      </c>
      <c r="AB132" s="738"/>
      <c r="AC132" s="738"/>
      <c r="AD132" s="738"/>
      <c r="AE132" s="739"/>
      <c r="AF132" s="740">
        <v>11.59590393</v>
      </c>
      <c r="AG132" s="738"/>
      <c r="AH132" s="738"/>
      <c r="AI132" s="738"/>
      <c r="AJ132" s="739"/>
      <c r="AK132" s="740">
        <v>11.38416249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11.5</v>
      </c>
      <c r="AB133" s="747"/>
      <c r="AC133" s="747"/>
      <c r="AD133" s="747"/>
      <c r="AE133" s="748"/>
      <c r="AF133" s="746">
        <v>11.5</v>
      </c>
      <c r="AG133" s="747"/>
      <c r="AH133" s="747"/>
      <c r="AI133" s="747"/>
      <c r="AJ133" s="748"/>
      <c r="AK133" s="746">
        <v>11.7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31" t="s">
        <v>477</v>
      </c>
      <c r="H9" s="1132"/>
      <c r="I9" s="1132"/>
      <c r="J9" s="1133"/>
      <c r="K9" s="263">
        <v>2728082</v>
      </c>
      <c r="L9" s="264">
        <v>72817</v>
      </c>
      <c r="M9" s="265">
        <v>79749</v>
      </c>
      <c r="N9" s="266">
        <v>-8.6999999999999993</v>
      </c>
    </row>
    <row r="10" spans="1:16">
      <c r="A10" s="248"/>
      <c r="B10" s="244"/>
      <c r="C10" s="244"/>
      <c r="D10" s="244"/>
      <c r="E10" s="244"/>
      <c r="F10" s="244"/>
      <c r="G10" s="1131" t="s">
        <v>478</v>
      </c>
      <c r="H10" s="1132"/>
      <c r="I10" s="1132"/>
      <c r="J10" s="1133"/>
      <c r="K10" s="267">
        <v>275568</v>
      </c>
      <c r="L10" s="268">
        <v>7355</v>
      </c>
      <c r="M10" s="269">
        <v>6217</v>
      </c>
      <c r="N10" s="270">
        <v>18.3</v>
      </c>
    </row>
    <row r="11" spans="1:16" ht="13.5" customHeight="1">
      <c r="A11" s="248"/>
      <c r="B11" s="244"/>
      <c r="C11" s="244"/>
      <c r="D11" s="244"/>
      <c r="E11" s="244"/>
      <c r="F11" s="244"/>
      <c r="G11" s="1131" t="s">
        <v>479</v>
      </c>
      <c r="H11" s="1132"/>
      <c r="I11" s="1132"/>
      <c r="J11" s="1133"/>
      <c r="K11" s="267">
        <v>44560</v>
      </c>
      <c r="L11" s="268">
        <v>1189</v>
      </c>
      <c r="M11" s="269">
        <v>8019</v>
      </c>
      <c r="N11" s="270">
        <v>-85.2</v>
      </c>
    </row>
    <row r="12" spans="1:16" ht="13.5" customHeight="1">
      <c r="A12" s="248"/>
      <c r="B12" s="244"/>
      <c r="C12" s="244"/>
      <c r="D12" s="244"/>
      <c r="E12" s="244"/>
      <c r="F12" s="244"/>
      <c r="G12" s="1131" t="s">
        <v>480</v>
      </c>
      <c r="H12" s="1132"/>
      <c r="I12" s="1132"/>
      <c r="J12" s="1133"/>
      <c r="K12" s="267" t="s">
        <v>481</v>
      </c>
      <c r="L12" s="268" t="s">
        <v>481</v>
      </c>
      <c r="M12" s="269">
        <v>1353</v>
      </c>
      <c r="N12" s="270" t="s">
        <v>481</v>
      </c>
    </row>
    <row r="13" spans="1:16" ht="13.5" customHeight="1">
      <c r="A13" s="248"/>
      <c r="B13" s="244"/>
      <c r="C13" s="244"/>
      <c r="D13" s="244"/>
      <c r="E13" s="244"/>
      <c r="F13" s="244"/>
      <c r="G13" s="1131" t="s">
        <v>482</v>
      </c>
      <c r="H13" s="1132"/>
      <c r="I13" s="1132"/>
      <c r="J13" s="1133"/>
      <c r="K13" s="267" t="s">
        <v>481</v>
      </c>
      <c r="L13" s="268" t="s">
        <v>481</v>
      </c>
      <c r="M13" s="269" t="s">
        <v>481</v>
      </c>
      <c r="N13" s="270" t="s">
        <v>481</v>
      </c>
    </row>
    <row r="14" spans="1:16" ht="13.5" customHeight="1">
      <c r="A14" s="248"/>
      <c r="B14" s="244"/>
      <c r="C14" s="244"/>
      <c r="D14" s="244"/>
      <c r="E14" s="244"/>
      <c r="F14" s="244"/>
      <c r="G14" s="1131" t="s">
        <v>483</v>
      </c>
      <c r="H14" s="1132"/>
      <c r="I14" s="1132"/>
      <c r="J14" s="1133"/>
      <c r="K14" s="267">
        <v>114639</v>
      </c>
      <c r="L14" s="268">
        <v>3060</v>
      </c>
      <c r="M14" s="269">
        <v>3282</v>
      </c>
      <c r="N14" s="270">
        <v>-6.8</v>
      </c>
    </row>
    <row r="15" spans="1:16" ht="13.5" customHeight="1">
      <c r="A15" s="248"/>
      <c r="B15" s="244"/>
      <c r="C15" s="244"/>
      <c r="D15" s="244"/>
      <c r="E15" s="244"/>
      <c r="F15" s="244"/>
      <c r="G15" s="1131" t="s">
        <v>484</v>
      </c>
      <c r="H15" s="1132"/>
      <c r="I15" s="1132"/>
      <c r="J15" s="1133"/>
      <c r="K15" s="267">
        <v>84359</v>
      </c>
      <c r="L15" s="268">
        <v>2252</v>
      </c>
      <c r="M15" s="269">
        <v>1832</v>
      </c>
      <c r="N15" s="270">
        <v>22.9</v>
      </c>
    </row>
    <row r="16" spans="1:16">
      <c r="A16" s="248"/>
      <c r="B16" s="244"/>
      <c r="C16" s="244"/>
      <c r="D16" s="244"/>
      <c r="E16" s="244"/>
      <c r="F16" s="244"/>
      <c r="G16" s="1134" t="s">
        <v>485</v>
      </c>
      <c r="H16" s="1135"/>
      <c r="I16" s="1135"/>
      <c r="J16" s="1136"/>
      <c r="K16" s="268">
        <v>-223733</v>
      </c>
      <c r="L16" s="268">
        <v>-5972</v>
      </c>
      <c r="M16" s="269">
        <v>-9558</v>
      </c>
      <c r="N16" s="270">
        <v>-37.5</v>
      </c>
    </row>
    <row r="17" spans="1:16">
      <c r="A17" s="248"/>
      <c r="B17" s="244"/>
      <c r="C17" s="244"/>
      <c r="D17" s="244"/>
      <c r="E17" s="244"/>
      <c r="F17" s="244"/>
      <c r="G17" s="1134" t="s">
        <v>170</v>
      </c>
      <c r="H17" s="1135"/>
      <c r="I17" s="1135"/>
      <c r="J17" s="1136"/>
      <c r="K17" s="268">
        <v>3023475</v>
      </c>
      <c r="L17" s="268">
        <v>80701</v>
      </c>
      <c r="M17" s="269">
        <v>90893</v>
      </c>
      <c r="N17" s="270">
        <v>-11.2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8" t="s">
        <v>490</v>
      </c>
      <c r="H21" s="1129"/>
      <c r="I21" s="1129"/>
      <c r="J21" s="1130"/>
      <c r="K21" s="280">
        <v>9.8800000000000008</v>
      </c>
      <c r="L21" s="281">
        <v>9.06</v>
      </c>
      <c r="M21" s="282">
        <v>0.82</v>
      </c>
      <c r="N21" s="249"/>
      <c r="O21" s="283"/>
      <c r="P21" s="279"/>
    </row>
    <row r="22" spans="1:16" s="284" customFormat="1">
      <c r="A22" s="279"/>
      <c r="B22" s="249"/>
      <c r="C22" s="249"/>
      <c r="D22" s="249"/>
      <c r="E22" s="249"/>
      <c r="F22" s="249"/>
      <c r="G22" s="1128" t="s">
        <v>491</v>
      </c>
      <c r="H22" s="1129"/>
      <c r="I22" s="1129"/>
      <c r="J22" s="1130"/>
      <c r="K22" s="285">
        <v>91.5</v>
      </c>
      <c r="L22" s="286">
        <v>96.9</v>
      </c>
      <c r="M22" s="287">
        <v>-5.4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19" t="s">
        <v>495</v>
      </c>
      <c r="H32" s="1120"/>
      <c r="I32" s="1120"/>
      <c r="J32" s="1121"/>
      <c r="K32" s="294">
        <v>1333540</v>
      </c>
      <c r="L32" s="294">
        <v>35594</v>
      </c>
      <c r="M32" s="295">
        <v>60211</v>
      </c>
      <c r="N32" s="296">
        <v>-40.9</v>
      </c>
    </row>
    <row r="33" spans="1:16" ht="13.5" customHeight="1">
      <c r="A33" s="248"/>
      <c r="B33" s="244"/>
      <c r="C33" s="244"/>
      <c r="D33" s="244"/>
      <c r="E33" s="244"/>
      <c r="F33" s="244"/>
      <c r="G33" s="1119" t="s">
        <v>496</v>
      </c>
      <c r="H33" s="1120"/>
      <c r="I33" s="1120"/>
      <c r="J33" s="1121"/>
      <c r="K33" s="294" t="s">
        <v>481</v>
      </c>
      <c r="L33" s="294" t="s">
        <v>481</v>
      </c>
      <c r="M33" s="295" t="s">
        <v>481</v>
      </c>
      <c r="N33" s="296" t="s">
        <v>481</v>
      </c>
    </row>
    <row r="34" spans="1:16" ht="27" customHeight="1">
      <c r="A34" s="248"/>
      <c r="B34" s="244"/>
      <c r="C34" s="244"/>
      <c r="D34" s="244"/>
      <c r="E34" s="244"/>
      <c r="F34" s="244"/>
      <c r="G34" s="1119" t="s">
        <v>497</v>
      </c>
      <c r="H34" s="1120"/>
      <c r="I34" s="1120"/>
      <c r="J34" s="1121"/>
      <c r="K34" s="294" t="s">
        <v>481</v>
      </c>
      <c r="L34" s="294" t="s">
        <v>481</v>
      </c>
      <c r="M34" s="295">
        <v>12</v>
      </c>
      <c r="N34" s="296" t="s">
        <v>481</v>
      </c>
    </row>
    <row r="35" spans="1:16" ht="27" customHeight="1">
      <c r="A35" s="248"/>
      <c r="B35" s="244"/>
      <c r="C35" s="244"/>
      <c r="D35" s="244"/>
      <c r="E35" s="244"/>
      <c r="F35" s="244"/>
      <c r="G35" s="1119" t="s">
        <v>498</v>
      </c>
      <c r="H35" s="1120"/>
      <c r="I35" s="1120"/>
      <c r="J35" s="1121"/>
      <c r="K35" s="294">
        <v>1255062</v>
      </c>
      <c r="L35" s="294">
        <v>33500</v>
      </c>
      <c r="M35" s="295">
        <v>18343</v>
      </c>
      <c r="N35" s="296">
        <v>82.6</v>
      </c>
    </row>
    <row r="36" spans="1:16" ht="27" customHeight="1">
      <c r="A36" s="248"/>
      <c r="B36" s="244"/>
      <c r="C36" s="244"/>
      <c r="D36" s="244"/>
      <c r="E36" s="244"/>
      <c r="F36" s="244"/>
      <c r="G36" s="1119" t="s">
        <v>499</v>
      </c>
      <c r="H36" s="1120"/>
      <c r="I36" s="1120"/>
      <c r="J36" s="1121"/>
      <c r="K36" s="294">
        <v>160749</v>
      </c>
      <c r="L36" s="294">
        <v>4291</v>
      </c>
      <c r="M36" s="295">
        <v>3415</v>
      </c>
      <c r="N36" s="296">
        <v>25.7</v>
      </c>
    </row>
    <row r="37" spans="1:16" ht="13.5" customHeight="1">
      <c r="A37" s="248"/>
      <c r="B37" s="244"/>
      <c r="C37" s="244"/>
      <c r="D37" s="244"/>
      <c r="E37" s="244"/>
      <c r="F37" s="244"/>
      <c r="G37" s="1119" t="s">
        <v>500</v>
      </c>
      <c r="H37" s="1120"/>
      <c r="I37" s="1120"/>
      <c r="J37" s="1121"/>
      <c r="K37" s="294">
        <v>2976</v>
      </c>
      <c r="L37" s="294">
        <v>79</v>
      </c>
      <c r="M37" s="295">
        <v>2186</v>
      </c>
      <c r="N37" s="296">
        <v>-96.4</v>
      </c>
    </row>
    <row r="38" spans="1:16" ht="27" customHeight="1">
      <c r="A38" s="248"/>
      <c r="B38" s="244"/>
      <c r="C38" s="244"/>
      <c r="D38" s="244"/>
      <c r="E38" s="244"/>
      <c r="F38" s="244"/>
      <c r="G38" s="1122" t="s">
        <v>501</v>
      </c>
      <c r="H38" s="1123"/>
      <c r="I38" s="1123"/>
      <c r="J38" s="1124"/>
      <c r="K38" s="297" t="s">
        <v>481</v>
      </c>
      <c r="L38" s="297" t="s">
        <v>481</v>
      </c>
      <c r="M38" s="298">
        <v>6</v>
      </c>
      <c r="N38" s="299" t="s">
        <v>481</v>
      </c>
      <c r="O38" s="293"/>
    </row>
    <row r="39" spans="1:16">
      <c r="A39" s="248"/>
      <c r="B39" s="244"/>
      <c r="C39" s="244"/>
      <c r="D39" s="244"/>
      <c r="E39" s="244"/>
      <c r="F39" s="244"/>
      <c r="G39" s="1122" t="s">
        <v>502</v>
      </c>
      <c r="H39" s="1123"/>
      <c r="I39" s="1123"/>
      <c r="J39" s="1124"/>
      <c r="K39" s="300">
        <v>-33715</v>
      </c>
      <c r="L39" s="300">
        <v>-900</v>
      </c>
      <c r="M39" s="301">
        <v>-3932</v>
      </c>
      <c r="N39" s="302">
        <v>-77.099999999999994</v>
      </c>
      <c r="O39" s="293"/>
    </row>
    <row r="40" spans="1:16" ht="27" customHeight="1">
      <c r="A40" s="248"/>
      <c r="B40" s="244"/>
      <c r="C40" s="244"/>
      <c r="D40" s="244"/>
      <c r="E40" s="244"/>
      <c r="F40" s="244"/>
      <c r="G40" s="1119" t="s">
        <v>503</v>
      </c>
      <c r="H40" s="1120"/>
      <c r="I40" s="1120"/>
      <c r="J40" s="1121"/>
      <c r="K40" s="300">
        <v>-1707808</v>
      </c>
      <c r="L40" s="300">
        <v>-45584</v>
      </c>
      <c r="M40" s="301">
        <v>-53401</v>
      </c>
      <c r="N40" s="302">
        <v>-14.6</v>
      </c>
      <c r="O40" s="293"/>
    </row>
    <row r="41" spans="1:16">
      <c r="A41" s="248"/>
      <c r="B41" s="244"/>
      <c r="C41" s="244"/>
      <c r="D41" s="244"/>
      <c r="E41" s="244"/>
      <c r="F41" s="244"/>
      <c r="G41" s="1125" t="s">
        <v>280</v>
      </c>
      <c r="H41" s="1126"/>
      <c r="I41" s="1126"/>
      <c r="J41" s="1127"/>
      <c r="K41" s="294">
        <v>1010804</v>
      </c>
      <c r="L41" s="300">
        <v>26980</v>
      </c>
      <c r="M41" s="301">
        <v>26841</v>
      </c>
      <c r="N41" s="302">
        <v>0.5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2" t="s">
        <v>472</v>
      </c>
      <c r="J49" s="1114" t="s">
        <v>507</v>
      </c>
      <c r="K49" s="1115"/>
      <c r="L49" s="1115"/>
      <c r="M49" s="1115"/>
      <c r="N49" s="1116"/>
    </row>
    <row r="50" spans="1:14">
      <c r="A50" s="248"/>
      <c r="B50" s="244"/>
      <c r="C50" s="244"/>
      <c r="D50" s="244"/>
      <c r="E50" s="244"/>
      <c r="F50" s="244"/>
      <c r="G50" s="312"/>
      <c r="H50" s="313"/>
      <c r="I50" s="1113"/>
      <c r="J50" s="314" t="s">
        <v>508</v>
      </c>
      <c r="K50" s="315" t="s">
        <v>509</v>
      </c>
      <c r="L50" s="316" t="s">
        <v>510</v>
      </c>
      <c r="M50" s="317" t="s">
        <v>511</v>
      </c>
      <c r="N50" s="318" t="s">
        <v>512</v>
      </c>
    </row>
    <row r="51" spans="1:14">
      <c r="A51" s="248"/>
      <c r="B51" s="244"/>
      <c r="C51" s="244"/>
      <c r="D51" s="244"/>
      <c r="E51" s="244"/>
      <c r="F51" s="244"/>
      <c r="G51" s="310" t="s">
        <v>513</v>
      </c>
      <c r="H51" s="311"/>
      <c r="I51" s="319">
        <v>1188390</v>
      </c>
      <c r="J51" s="320">
        <v>30738</v>
      </c>
      <c r="K51" s="321">
        <v>-41.9</v>
      </c>
      <c r="L51" s="322">
        <v>79008</v>
      </c>
      <c r="M51" s="323">
        <v>36.6</v>
      </c>
      <c r="N51" s="324">
        <v>-78.5</v>
      </c>
    </row>
    <row r="52" spans="1:14">
      <c r="A52" s="248"/>
      <c r="B52" s="244"/>
      <c r="C52" s="244"/>
      <c r="D52" s="244"/>
      <c r="E52" s="244"/>
      <c r="F52" s="244"/>
      <c r="G52" s="325"/>
      <c r="H52" s="326" t="s">
        <v>514</v>
      </c>
      <c r="I52" s="327">
        <v>1131886</v>
      </c>
      <c r="J52" s="328">
        <v>29276</v>
      </c>
      <c r="K52" s="329">
        <v>-29.4</v>
      </c>
      <c r="L52" s="330">
        <v>46014</v>
      </c>
      <c r="M52" s="331">
        <v>37.5</v>
      </c>
      <c r="N52" s="332">
        <v>-66.900000000000006</v>
      </c>
    </row>
    <row r="53" spans="1:14">
      <c r="A53" s="248"/>
      <c r="B53" s="244"/>
      <c r="C53" s="244"/>
      <c r="D53" s="244"/>
      <c r="E53" s="244"/>
      <c r="F53" s="244"/>
      <c r="G53" s="310" t="s">
        <v>515</v>
      </c>
      <c r="H53" s="311"/>
      <c r="I53" s="319">
        <v>1146784</v>
      </c>
      <c r="J53" s="320">
        <v>29959</v>
      </c>
      <c r="K53" s="321">
        <v>-2.5</v>
      </c>
      <c r="L53" s="322">
        <v>86381</v>
      </c>
      <c r="M53" s="323">
        <v>9.3000000000000007</v>
      </c>
      <c r="N53" s="324">
        <v>-11.8</v>
      </c>
    </row>
    <row r="54" spans="1:14">
      <c r="A54" s="248"/>
      <c r="B54" s="244"/>
      <c r="C54" s="244"/>
      <c r="D54" s="244"/>
      <c r="E54" s="244"/>
      <c r="F54" s="244"/>
      <c r="G54" s="325"/>
      <c r="H54" s="326" t="s">
        <v>514</v>
      </c>
      <c r="I54" s="327">
        <v>882600</v>
      </c>
      <c r="J54" s="328">
        <v>23058</v>
      </c>
      <c r="K54" s="329">
        <v>-21.2</v>
      </c>
      <c r="L54" s="330">
        <v>41242</v>
      </c>
      <c r="M54" s="331">
        <v>-10.4</v>
      </c>
      <c r="N54" s="332">
        <v>-10.8</v>
      </c>
    </row>
    <row r="55" spans="1:14">
      <c r="A55" s="248"/>
      <c r="B55" s="244"/>
      <c r="C55" s="244"/>
      <c r="D55" s="244"/>
      <c r="E55" s="244"/>
      <c r="F55" s="244"/>
      <c r="G55" s="310" t="s">
        <v>516</v>
      </c>
      <c r="H55" s="311"/>
      <c r="I55" s="319">
        <v>1744302</v>
      </c>
      <c r="J55" s="320">
        <v>46183</v>
      </c>
      <c r="K55" s="321">
        <v>54.2</v>
      </c>
      <c r="L55" s="322">
        <v>67088</v>
      </c>
      <c r="M55" s="323">
        <v>-22.3</v>
      </c>
      <c r="N55" s="324">
        <v>76.5</v>
      </c>
    </row>
    <row r="56" spans="1:14">
      <c r="A56" s="248"/>
      <c r="B56" s="244"/>
      <c r="C56" s="244"/>
      <c r="D56" s="244"/>
      <c r="E56" s="244"/>
      <c r="F56" s="244"/>
      <c r="G56" s="325"/>
      <c r="H56" s="326" t="s">
        <v>514</v>
      </c>
      <c r="I56" s="327">
        <v>1185693</v>
      </c>
      <c r="J56" s="328">
        <v>31393</v>
      </c>
      <c r="K56" s="329">
        <v>36.1</v>
      </c>
      <c r="L56" s="330">
        <v>37146</v>
      </c>
      <c r="M56" s="331">
        <v>-9.9</v>
      </c>
      <c r="N56" s="332">
        <v>46</v>
      </c>
    </row>
    <row r="57" spans="1:14">
      <c r="A57" s="248"/>
      <c r="B57" s="244"/>
      <c r="C57" s="244"/>
      <c r="D57" s="244"/>
      <c r="E57" s="244"/>
      <c r="F57" s="244"/>
      <c r="G57" s="310" t="s">
        <v>517</v>
      </c>
      <c r="H57" s="311"/>
      <c r="I57" s="319">
        <v>2015474</v>
      </c>
      <c r="J57" s="320">
        <v>53324</v>
      </c>
      <c r="K57" s="321">
        <v>15.5</v>
      </c>
      <c r="L57" s="322">
        <v>70489</v>
      </c>
      <c r="M57" s="323">
        <v>5.0999999999999996</v>
      </c>
      <c r="N57" s="324">
        <v>10.4</v>
      </c>
    </row>
    <row r="58" spans="1:14">
      <c r="A58" s="248"/>
      <c r="B58" s="244"/>
      <c r="C58" s="244"/>
      <c r="D58" s="244"/>
      <c r="E58" s="244"/>
      <c r="F58" s="244"/>
      <c r="G58" s="325"/>
      <c r="H58" s="326" t="s">
        <v>514</v>
      </c>
      <c r="I58" s="327">
        <v>1555438</v>
      </c>
      <c r="J58" s="328">
        <v>41152</v>
      </c>
      <c r="K58" s="329">
        <v>31.1</v>
      </c>
      <c r="L58" s="330">
        <v>37817</v>
      </c>
      <c r="M58" s="331">
        <v>1.8</v>
      </c>
      <c r="N58" s="332">
        <v>29.3</v>
      </c>
    </row>
    <row r="59" spans="1:14">
      <c r="A59" s="248"/>
      <c r="B59" s="244"/>
      <c r="C59" s="244"/>
      <c r="D59" s="244"/>
      <c r="E59" s="244"/>
      <c r="F59" s="244"/>
      <c r="G59" s="310" t="s">
        <v>518</v>
      </c>
      <c r="H59" s="311"/>
      <c r="I59" s="319">
        <v>3296031</v>
      </c>
      <c r="J59" s="320">
        <v>87976</v>
      </c>
      <c r="K59" s="321">
        <v>65</v>
      </c>
      <c r="L59" s="322">
        <v>84389</v>
      </c>
      <c r="M59" s="323">
        <v>19.7</v>
      </c>
      <c r="N59" s="324">
        <v>45.3</v>
      </c>
    </row>
    <row r="60" spans="1:14">
      <c r="A60" s="248"/>
      <c r="B60" s="244"/>
      <c r="C60" s="244"/>
      <c r="D60" s="244"/>
      <c r="E60" s="244"/>
      <c r="F60" s="244"/>
      <c r="G60" s="325"/>
      <c r="H60" s="326" t="s">
        <v>514</v>
      </c>
      <c r="I60" s="333">
        <v>2966400</v>
      </c>
      <c r="J60" s="328">
        <v>79178</v>
      </c>
      <c r="K60" s="329">
        <v>92.4</v>
      </c>
      <c r="L60" s="330">
        <v>44339</v>
      </c>
      <c r="M60" s="331">
        <v>17.2</v>
      </c>
      <c r="N60" s="332">
        <v>75.2</v>
      </c>
    </row>
    <row r="61" spans="1:14">
      <c r="A61" s="248"/>
      <c r="B61" s="244"/>
      <c r="C61" s="244"/>
      <c r="D61" s="244"/>
      <c r="E61" s="244"/>
      <c r="F61" s="244"/>
      <c r="G61" s="310" t="s">
        <v>519</v>
      </c>
      <c r="H61" s="334"/>
      <c r="I61" s="335">
        <v>1878196</v>
      </c>
      <c r="J61" s="336">
        <v>49636</v>
      </c>
      <c r="K61" s="337">
        <v>18.100000000000001</v>
      </c>
      <c r="L61" s="338">
        <v>77471</v>
      </c>
      <c r="M61" s="339">
        <v>9.6999999999999993</v>
      </c>
      <c r="N61" s="324">
        <v>8.4</v>
      </c>
    </row>
    <row r="62" spans="1:14">
      <c r="A62" s="248"/>
      <c r="B62" s="244"/>
      <c r="C62" s="244"/>
      <c r="D62" s="244"/>
      <c r="E62" s="244"/>
      <c r="F62" s="244"/>
      <c r="G62" s="325"/>
      <c r="H62" s="326" t="s">
        <v>514</v>
      </c>
      <c r="I62" s="327">
        <v>1544403</v>
      </c>
      <c r="J62" s="328">
        <v>40811</v>
      </c>
      <c r="K62" s="329">
        <v>21.8</v>
      </c>
      <c r="L62" s="330">
        <v>41312</v>
      </c>
      <c r="M62" s="331">
        <v>7.2</v>
      </c>
      <c r="N62" s="332">
        <v>14.6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17.96</v>
      </c>
      <c r="G47" s="12">
        <v>17.190000000000001</v>
      </c>
      <c r="H47" s="12">
        <v>17.559999999999999</v>
      </c>
      <c r="I47" s="12">
        <v>18.71</v>
      </c>
      <c r="J47" s="13">
        <v>18.510000000000002</v>
      </c>
    </row>
    <row r="48" spans="2:10" ht="57.75" customHeight="1">
      <c r="B48" s="14"/>
      <c r="C48" s="1139" t="s">
        <v>4</v>
      </c>
      <c r="D48" s="1139"/>
      <c r="E48" s="1140"/>
      <c r="F48" s="15">
        <v>10.95</v>
      </c>
      <c r="G48" s="16">
        <v>14.07</v>
      </c>
      <c r="H48" s="16">
        <v>16.489999999999998</v>
      </c>
      <c r="I48" s="16">
        <v>15.21</v>
      </c>
      <c r="J48" s="17">
        <v>11.76</v>
      </c>
    </row>
    <row r="49" spans="2:10" ht="57.75" customHeight="1" thickBot="1">
      <c r="B49" s="18"/>
      <c r="C49" s="1141" t="s">
        <v>5</v>
      </c>
      <c r="D49" s="1141"/>
      <c r="E49" s="1142"/>
      <c r="F49" s="19">
        <v>1.71</v>
      </c>
      <c r="G49" s="20">
        <v>3.63</v>
      </c>
      <c r="H49" s="20">
        <v>2.14</v>
      </c>
      <c r="I49" s="20">
        <v>2.8</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527</v>
      </c>
      <c r="D34" s="1149"/>
      <c r="E34" s="1150"/>
      <c r="F34" s="32">
        <v>10.64</v>
      </c>
      <c r="G34" s="33">
        <v>13.68</v>
      </c>
      <c r="H34" s="33">
        <v>16.149999999999999</v>
      </c>
      <c r="I34" s="33">
        <v>14.97</v>
      </c>
      <c r="J34" s="34">
        <v>11.58</v>
      </c>
      <c r="K34" s="22"/>
      <c r="L34" s="22"/>
      <c r="M34" s="22"/>
      <c r="N34" s="22"/>
      <c r="O34" s="22"/>
      <c r="P34" s="22"/>
    </row>
    <row r="35" spans="1:16" ht="39" customHeight="1">
      <c r="A35" s="22"/>
      <c r="B35" s="35"/>
      <c r="C35" s="1143" t="s">
        <v>528</v>
      </c>
      <c r="D35" s="1144"/>
      <c r="E35" s="1145"/>
      <c r="F35" s="36">
        <v>9.8699999999999992</v>
      </c>
      <c r="G35" s="37">
        <v>9.77</v>
      </c>
      <c r="H35" s="37">
        <v>9.98</v>
      </c>
      <c r="I35" s="37">
        <v>9.91</v>
      </c>
      <c r="J35" s="38">
        <v>9.5299999999999994</v>
      </c>
      <c r="K35" s="22"/>
      <c r="L35" s="22"/>
      <c r="M35" s="22"/>
      <c r="N35" s="22"/>
      <c r="O35" s="22"/>
      <c r="P35" s="22"/>
    </row>
    <row r="36" spans="1:16" ht="39" customHeight="1">
      <c r="A36" s="22"/>
      <c r="B36" s="35"/>
      <c r="C36" s="1143" t="s">
        <v>529</v>
      </c>
      <c r="D36" s="1144"/>
      <c r="E36" s="1145"/>
      <c r="F36" s="36">
        <v>5.36</v>
      </c>
      <c r="G36" s="37">
        <v>5.21</v>
      </c>
      <c r="H36" s="37">
        <v>5.34</v>
      </c>
      <c r="I36" s="37">
        <v>5.35</v>
      </c>
      <c r="J36" s="38">
        <v>5.16</v>
      </c>
      <c r="K36" s="22"/>
      <c r="L36" s="22"/>
      <c r="M36" s="22"/>
      <c r="N36" s="22"/>
      <c r="O36" s="22"/>
      <c r="P36" s="22"/>
    </row>
    <row r="37" spans="1:16" ht="39" customHeight="1">
      <c r="A37" s="22"/>
      <c r="B37" s="35"/>
      <c r="C37" s="1143" t="s">
        <v>530</v>
      </c>
      <c r="D37" s="1144"/>
      <c r="E37" s="1145"/>
      <c r="F37" s="36">
        <v>0.99</v>
      </c>
      <c r="G37" s="37">
        <v>1.07</v>
      </c>
      <c r="H37" s="37">
        <v>1.31</v>
      </c>
      <c r="I37" s="37">
        <v>1.43</v>
      </c>
      <c r="J37" s="38">
        <v>1.47</v>
      </c>
      <c r="K37" s="22"/>
      <c r="L37" s="22"/>
      <c r="M37" s="22"/>
      <c r="N37" s="22"/>
      <c r="O37" s="22"/>
      <c r="P37" s="22"/>
    </row>
    <row r="38" spans="1:16" ht="39" customHeight="1">
      <c r="A38" s="22"/>
      <c r="B38" s="35"/>
      <c r="C38" s="1143" t="s">
        <v>531</v>
      </c>
      <c r="D38" s="1144"/>
      <c r="E38" s="1145"/>
      <c r="F38" s="36" t="s">
        <v>481</v>
      </c>
      <c r="G38" s="37">
        <v>0.8</v>
      </c>
      <c r="H38" s="37">
        <v>0.83</v>
      </c>
      <c r="I38" s="37">
        <v>0.68</v>
      </c>
      <c r="J38" s="38">
        <v>1.03</v>
      </c>
      <c r="K38" s="22"/>
      <c r="L38" s="22"/>
      <c r="M38" s="22"/>
      <c r="N38" s="22"/>
      <c r="O38" s="22"/>
      <c r="P38" s="22"/>
    </row>
    <row r="39" spans="1:16" ht="39" customHeight="1">
      <c r="A39" s="22"/>
      <c r="B39" s="35"/>
      <c r="C39" s="1143" t="s">
        <v>532</v>
      </c>
      <c r="D39" s="1144"/>
      <c r="E39" s="1145"/>
      <c r="F39" s="36">
        <v>0.48</v>
      </c>
      <c r="G39" s="37">
        <v>0.49</v>
      </c>
      <c r="H39" s="37">
        <v>0.54</v>
      </c>
      <c r="I39" s="37">
        <v>0.53</v>
      </c>
      <c r="J39" s="38">
        <v>0.54</v>
      </c>
      <c r="K39" s="22"/>
      <c r="L39" s="22"/>
      <c r="M39" s="22"/>
      <c r="N39" s="22"/>
      <c r="O39" s="22"/>
      <c r="P39" s="22"/>
    </row>
    <row r="40" spans="1:16" ht="39" customHeight="1">
      <c r="A40" s="22"/>
      <c r="B40" s="35"/>
      <c r="C40" s="1143" t="s">
        <v>533</v>
      </c>
      <c r="D40" s="1144"/>
      <c r="E40" s="1145"/>
      <c r="F40" s="36">
        <v>0.12</v>
      </c>
      <c r="G40" s="37">
        <v>0.16</v>
      </c>
      <c r="H40" s="37">
        <v>0.17</v>
      </c>
      <c r="I40" s="37">
        <v>0.16</v>
      </c>
      <c r="J40" s="38">
        <v>0.15</v>
      </c>
      <c r="K40" s="22"/>
      <c r="L40" s="22"/>
      <c r="M40" s="22"/>
      <c r="N40" s="22"/>
      <c r="O40" s="22"/>
      <c r="P40" s="22"/>
    </row>
    <row r="41" spans="1:16" ht="39" customHeight="1">
      <c r="A41" s="22"/>
      <c r="B41" s="35"/>
      <c r="C41" s="1143" t="s">
        <v>534</v>
      </c>
      <c r="D41" s="1144"/>
      <c r="E41" s="1145"/>
      <c r="F41" s="36">
        <v>0.23</v>
      </c>
      <c r="G41" s="37">
        <v>0.17</v>
      </c>
      <c r="H41" s="37">
        <v>0.15</v>
      </c>
      <c r="I41" s="37">
        <v>0.17</v>
      </c>
      <c r="J41" s="38">
        <v>0.14000000000000001</v>
      </c>
      <c r="K41" s="22"/>
      <c r="L41" s="22"/>
      <c r="M41" s="22"/>
      <c r="N41" s="22"/>
      <c r="O41" s="22"/>
      <c r="P41" s="22"/>
    </row>
    <row r="42" spans="1:16" ht="39" customHeight="1">
      <c r="A42" s="22"/>
      <c r="B42" s="39"/>
      <c r="C42" s="1143" t="s">
        <v>535</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536</v>
      </c>
      <c r="D43" s="1147"/>
      <c r="E43" s="1148"/>
      <c r="F43" s="41">
        <v>0.96</v>
      </c>
      <c r="G43" s="42">
        <v>1.25</v>
      </c>
      <c r="H43" s="42">
        <v>0.23</v>
      </c>
      <c r="I43" s="42">
        <v>0.16</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1121</v>
      </c>
      <c r="L45" s="60">
        <v>1212</v>
      </c>
      <c r="M45" s="60">
        <v>1316</v>
      </c>
      <c r="N45" s="60">
        <v>1334</v>
      </c>
      <c r="O45" s="61">
        <v>1334</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1246</v>
      </c>
      <c r="L48" s="64">
        <v>1241</v>
      </c>
      <c r="M48" s="64">
        <v>1219</v>
      </c>
      <c r="N48" s="64">
        <v>1223</v>
      </c>
      <c r="O48" s="65">
        <v>1255</v>
      </c>
      <c r="P48" s="48"/>
      <c r="Q48" s="48"/>
      <c r="R48" s="48"/>
      <c r="S48" s="48"/>
      <c r="T48" s="48"/>
      <c r="U48" s="48"/>
    </row>
    <row r="49" spans="1:21" ht="30.75" customHeight="1">
      <c r="A49" s="48"/>
      <c r="B49" s="1161"/>
      <c r="C49" s="1162"/>
      <c r="D49" s="62"/>
      <c r="E49" s="1153" t="s">
        <v>16</v>
      </c>
      <c r="F49" s="1153"/>
      <c r="G49" s="1153"/>
      <c r="H49" s="1153"/>
      <c r="I49" s="1153"/>
      <c r="J49" s="1154"/>
      <c r="K49" s="63">
        <v>42</v>
      </c>
      <c r="L49" s="64">
        <v>66</v>
      </c>
      <c r="M49" s="64">
        <v>147</v>
      </c>
      <c r="N49" s="64">
        <v>149</v>
      </c>
      <c r="O49" s="65">
        <v>161</v>
      </c>
      <c r="P49" s="48"/>
      <c r="Q49" s="48"/>
      <c r="R49" s="48"/>
      <c r="S49" s="48"/>
      <c r="T49" s="48"/>
      <c r="U49" s="48"/>
    </row>
    <row r="50" spans="1:21" ht="30.75" customHeight="1">
      <c r="A50" s="48"/>
      <c r="B50" s="1161"/>
      <c r="C50" s="1162"/>
      <c r="D50" s="62"/>
      <c r="E50" s="1153" t="s">
        <v>17</v>
      </c>
      <c r="F50" s="1153"/>
      <c r="G50" s="1153"/>
      <c r="H50" s="1153"/>
      <c r="I50" s="1153"/>
      <c r="J50" s="1154"/>
      <c r="K50" s="63">
        <v>2</v>
      </c>
      <c r="L50" s="64">
        <v>2</v>
      </c>
      <c r="M50" s="64">
        <v>2</v>
      </c>
      <c r="N50" s="64">
        <v>2</v>
      </c>
      <c r="O50" s="65">
        <v>3</v>
      </c>
      <c r="P50" s="48"/>
      <c r="Q50" s="48"/>
      <c r="R50" s="48"/>
      <c r="S50" s="48"/>
      <c r="T50" s="48"/>
      <c r="U50" s="48"/>
    </row>
    <row r="51" spans="1:21" ht="30.75" customHeight="1">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1378</v>
      </c>
      <c r="L52" s="64">
        <v>1499</v>
      </c>
      <c r="M52" s="64">
        <v>1585</v>
      </c>
      <c r="N52" s="64">
        <v>1687</v>
      </c>
      <c r="O52" s="65">
        <v>1742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1033</v>
      </c>
      <c r="L53" s="69">
        <v>1022</v>
      </c>
      <c r="M53" s="69">
        <v>1099</v>
      </c>
      <c r="N53" s="69">
        <v>1021</v>
      </c>
      <c r="O53" s="70">
        <v>1011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2015-05-13T07:25:26Z</cp:lastPrinted>
  <dcterms:created xsi:type="dcterms:W3CDTF">2015-02-17T06:55:25Z</dcterms:created>
  <dcterms:modified xsi:type="dcterms:W3CDTF">2015-05-13T07:27:25Z</dcterms:modified>
</cp:coreProperties>
</file>