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E38" i="9"/>
  <c r="C38" i="9"/>
  <c r="BE37" i="9"/>
  <c r="C37" i="9"/>
  <c r="C36" i="9"/>
  <c r="C35" i="9"/>
  <c r="CO34" i="9"/>
  <c r="CO35" i="9" s="1"/>
  <c r="CO36" i="9" s="1"/>
  <c r="CO37" i="9" s="1"/>
  <c r="CO38" i="9" s="1"/>
  <c r="CO39" i="9" s="1"/>
  <c r="CO40" i="9" s="1"/>
  <c r="CO41" i="9" s="1"/>
  <c r="CO42" i="9" s="1"/>
  <c r="CO43" i="9" s="1"/>
  <c r="BW34" i="9"/>
  <c r="BW35" i="9" s="1"/>
  <c r="BW36" i="9" s="1"/>
  <c r="BW37" i="9" s="1"/>
  <c r="BW38" i="9" s="1"/>
  <c r="U34" i="9"/>
  <c r="U35" i="9" s="1"/>
  <c r="C34" i="9"/>
  <c r="U36" i="9" l="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BE34" i="9" l="1"/>
  <c r="BE35" i="9" s="1"/>
  <c r="BE36" i="9" s="1"/>
</calcChain>
</file>

<file path=xl/sharedStrings.xml><?xml version="1.0" encoding="utf-8"?>
<sst xmlns="http://schemas.openxmlformats.org/spreadsheetml/2006/main" count="1074" uniqueCount="568">
  <si>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</si>
  <si>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</si>
  <si>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</si>
  <si>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</si>
  <si>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</si>
  <si>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</si>
  <si>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</si>
  <si>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</si>
  <si>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</si>
  <si>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</si>
  <si>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</si>
  <si>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</si>
  <si>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</si>
  <si>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</si>
  <si>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</si>
  <si>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</si>
  <si>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</si>
  <si>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</si>
  <si>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</si>
  <si>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</si>
  <si>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</si>
  <si>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</si>
  <si>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</si>
  <si>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</si>
  <si>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</si>
  <si>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</si>
  <si>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</si>
  <si>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</si>
  <si>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</si>
  <si>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</si>
  <si>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</si>
  <si>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</si>
  <si>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</si>
  <si>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</si>
  <si>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</si>
  <si>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</si>
  <si>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</si>
  <si>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</si>
  <si>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</si>
  <si>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</si>
  <si>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</si>
  <si>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</si>
  <si>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</si>
  <si>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</si>
  <si>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</si>
  <si>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</si>
  <si>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</si>
  <si>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</si>
  <si>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</si>
  <si>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</si>
  <si>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</si>
  <si>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</si>
  <si>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</si>
  <si>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</si>
  <si>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</si>
  <si>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</si>
  <si>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</si>
  <si>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</si>
  <si>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</si>
  <si>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</si>
  <si>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</si>
  <si>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</si>
  <si>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</si>
  <si>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</si>
  <si>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</si>
  <si>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</si>
  <si>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</si>
  <si>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</si>
  <si>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</si>
  <si>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</si>
  <si>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</si>
  <si>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</si>
  <si>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</si>
  <si>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</si>
  <si>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</si>
  <si>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</si>
  <si>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</si>
  <si>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</si>
  <si>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</si>
  <si>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</si>
  <si>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</si>
  <si>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</si>
  <si>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恵那市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</si>
  <si>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</si>
  <si>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</si>
  <si>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</si>
  <si>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</si>
  <si>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</si>
  <si>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</si>
  <si>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</si>
  <si>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</si>
  <si>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</si>
  <si>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</si>
  <si>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</si>
  <si>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</si>
  <si>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</si>
  <si>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</si>
  <si>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</si>
  <si>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</si>
  <si>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</si>
  <si>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</si>
  <si>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</si>
  <si>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</si>
  <si>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</si>
  <si>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</si>
  <si>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</si>
  <si>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</si>
  <si>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</si>
  <si>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</si>
  <si>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</si>
  <si>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</si>
  <si>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</si>
  <si>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</si>
  <si>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</si>
  <si>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</si>
  <si>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</si>
  <si>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</si>
  <si>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</si>
  <si>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</si>
  <si>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</si>
  <si>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</si>
  <si>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</si>
  <si>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</si>
  <si>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</si>
  <si>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</si>
  <si>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</si>
  <si>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</si>
  <si>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</si>
  <si>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</si>
  <si>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</si>
  <si>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</si>
  <si>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</si>
  <si>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</si>
  <si>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</si>
  <si>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</si>
  <si>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</si>
  <si>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</si>
  <si>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</si>
  <si>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</si>
  <si>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</si>
  <si>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</si>
  <si>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</si>
  <si>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</si>
  <si>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</si>
  <si>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</si>
  <si>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</si>
  <si>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</si>
  <si>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</si>
  <si>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</si>
  <si>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</si>
  <si>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</si>
  <si>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</si>
  <si>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</si>
  <si>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</si>
  <si>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</si>
  <si>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</si>
  <si>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</si>
  <si>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</si>
  <si>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</si>
  <si>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</si>
  <si>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</si>
  <si>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</si>
  <si>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</si>
  <si>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</si>
  <si>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</si>
  <si>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</si>
  <si>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</si>
  <si>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</si>
  <si>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</si>
  <si>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</si>
  <si>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</si>
  <si>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</si>
  <si>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</si>
  <si>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</si>
  <si>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</si>
  <si>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</si>
  <si>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</si>
  <si>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</si>
  <si>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</si>
  <si>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</si>
  <si>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</si>
  <si>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</si>
  <si>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</si>
  <si>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</si>
  <si>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</si>
  <si>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</si>
  <si>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</si>
  <si>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</si>
  <si>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</si>
  <si>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</si>
  <si>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</si>
  <si>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</si>
  <si>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</si>
  <si>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</si>
  <si>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岐阜県恵那市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</si>
  <si>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</si>
  <si>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</si>
  <si>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</si>
  <si>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</si>
  <si>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</si>
  <si>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</si>
  <si>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</si>
  <si>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</si>
  <si>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</si>
  <si>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</si>
  <si>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</si>
  <si>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</si>
  <si>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</si>
  <si>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</si>
  <si>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</si>
  <si>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</si>
  <si>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</si>
  <si>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</si>
  <si>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</si>
  <si>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</si>
  <si>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</si>
  <si>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</si>
  <si>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</si>
  <si>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</si>
  <si>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</si>
  <si>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</si>
  <si>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</si>
  <si>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</si>
  <si>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</si>
  <si>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</si>
  <si>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</si>
  <si>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</si>
  <si>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</si>
  <si>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</si>
  <si>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</si>
  <si>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</si>
  <si>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</si>
  <si>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</si>
  <si>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</si>
  <si>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</si>
  <si>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</si>
  <si>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</si>
  <si>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</si>
  <si>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</si>
  <si>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</si>
  <si>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</si>
  <si>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</si>
  <si>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</si>
  <si>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</si>
  <si>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</si>
  <si>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</si>
  <si>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</si>
  <si>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</si>
  <si>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</si>
  <si>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</si>
  <si>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</si>
  <si>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</si>
  <si>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</si>
  <si>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</si>
  <si>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</si>
  <si>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</si>
  <si>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</si>
  <si>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</si>
  <si>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</si>
  <si>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</si>
  <si>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</si>
  <si>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</si>
  <si>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</si>
  <si>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</si>
  <si>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</si>
  <si>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</si>
  <si>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</si>
  <si>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</si>
  <si>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</si>
  <si>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</si>
  <si>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</si>
  <si>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</si>
  <si>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</si>
  <si>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</si>
  <si>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</si>
  <si>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</si>
  <si>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</si>
  <si>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</si>
  <si>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</si>
  <si>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</si>
  <si>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</si>
  <si>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</si>
  <si>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</si>
  <si>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</si>
  <si>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</si>
  <si>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</si>
  <si>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</si>
  <si>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</si>
  <si>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</si>
  <si>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</si>
  <si>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</si>
  <si>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</si>
  <si>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</si>
  <si>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</si>
  <si>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</si>
  <si>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</si>
  <si>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</si>
  <si>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</si>
  <si>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</si>
  <si>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</si>
  <si>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</si>
  <si>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</si>
  <si>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</si>
  <si>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</si>
  <si>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</si>
  <si>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</si>
  <si>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</si>
  <si>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</si>
  <si>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</si>
  <si>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</si>
  <si>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</si>
  <si>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</si>
  <si>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</si>
  <si>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</si>
  <si>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</si>
  <si>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</si>
  <si>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</si>
  <si>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</si>
  <si>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</si>
  <si>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</si>
  <si>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</si>
  <si>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</si>
  <si>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</si>
  <si>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</si>
  <si>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</si>
  <si>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</si>
  <si>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</si>
  <si>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</si>
  <si>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</si>
  <si>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</si>
  <si>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</si>
  <si>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</si>
  <si>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</si>
  <si>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</si>
  <si>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</si>
  <si>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</si>
  <si>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</si>
  <si>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</si>
  <si>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</si>
  <si>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</si>
  <si>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</si>
  <si>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</si>
  <si>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</si>
  <si>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岐阜県恵那市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</si>
  <si>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</si>
  <si>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</si>
  <si>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</si>
  <si>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</si>
  <si>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</si>
  <si>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</si>
  <si>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</si>
  <si>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</si>
  <si>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</si>
  <si>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</si>
  <si>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</si>
  <si>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</si>
  <si>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</si>
  <si>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</si>
  <si>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</si>
  <si>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</si>
  <si>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</si>
  <si>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</si>
  <si>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</si>
  <si>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</si>
  <si>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</si>
  <si>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</si>
  <si>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</si>
  <si>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</si>
  <si>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</si>
  <si>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</si>
  <si>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</si>
  <si>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</si>
  <si>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</si>
  <si>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</si>
  <si>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</si>
  <si>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</si>
  <si>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</si>
  <si>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</si>
  <si>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介護保険特別会計（事業勘定）</t>
    <phoneticPr fontId="5"/>
  </si>
  <si>
    <t>介護保険特別会計（サービス勘定）</t>
    <phoneticPr fontId="5"/>
  </si>
  <si>
    <t>駐車場事業特別会計</t>
    <phoneticPr fontId="5"/>
  </si>
  <si>
    <t>後期高齢者医療特別会計</t>
    <phoneticPr fontId="5"/>
  </si>
  <si>
    <t>水道事業会計</t>
    <phoneticPr fontId="5"/>
  </si>
  <si>
    <t>法適用企業</t>
    <phoneticPr fontId="5"/>
  </si>
  <si>
    <t>病院事業会計</t>
    <phoneticPr fontId="5"/>
  </si>
  <si>
    <t>介護老人保健施設事業会計</t>
    <phoneticPr fontId="5"/>
  </si>
  <si>
    <t>国民健康保険診療所事業会計</t>
    <phoneticPr fontId="5"/>
  </si>
  <si>
    <t>介護老人福祉施設事業会計</t>
    <phoneticPr fontId="5"/>
  </si>
  <si>
    <t>簡易水道事業特別会計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</si>
  <si>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</si>
  <si>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</si>
  <si>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</si>
  <si>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</si>
  <si>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</si>
  <si>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</si>
  <si>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</si>
  <si>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</si>
  <si>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</si>
  <si>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</si>
  <si>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</si>
  <si>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</si>
  <si>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</si>
  <si>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</si>
  <si>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</si>
  <si>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</si>
  <si>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</si>
  <si>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</si>
  <si>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</si>
  <si>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</si>
  <si>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</si>
  <si>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</si>
  <si>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</si>
  <si>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</si>
  <si>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</si>
  <si>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</si>
  <si>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</si>
  <si>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</si>
  <si>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</si>
  <si>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</si>
  <si>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</si>
  <si>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</si>
  <si>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</si>
  <si>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</si>
  <si>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</si>
  <si>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</si>
  <si>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</si>
  <si>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</si>
  <si>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</si>
  <si>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</si>
  <si>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</si>
  <si>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</si>
  <si>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</si>
  <si>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</si>
  <si>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</si>
  <si>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</si>
  <si>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</si>
  <si>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</si>
  <si>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</si>
  <si>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</si>
  <si>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</si>
  <si>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</si>
  <si>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</si>
  <si>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</si>
  <si>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</si>
  <si>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</si>
  <si>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</si>
  <si>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</si>
  <si>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</si>
  <si>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</si>
  <si>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</si>
  <si>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</si>
  <si>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</si>
  <si>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</si>
  <si>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</si>
  <si>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</si>
  <si>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</si>
  <si>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</si>
  <si>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</si>
  <si>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</si>
  <si>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</si>
  <si>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</si>
  <si>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</si>
  <si>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</si>
  <si>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</si>
  <si>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</si>
  <si>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</si>
  <si>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</si>
  <si>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</si>
  <si>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</si>
  <si>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</si>
  <si>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</si>
  <si>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</si>
  <si>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</si>
  <si>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</si>
  <si>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</si>
  <si>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</si>
  <si>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</si>
  <si>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</si>
  <si>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</si>
  <si>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</si>
  <si>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</si>
  <si>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</si>
  <si>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</si>
  <si>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</si>
  <si>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</si>
  <si>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</si>
  <si>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</si>
  <si>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</si>
  <si>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</si>
  <si>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</si>
  <si>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</si>
  <si>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</si>
  <si>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</si>
  <si>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</si>
  <si>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</si>
  <si>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</si>
  <si>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</si>
  <si>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</si>
  <si>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</si>
  <si>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</si>
  <si>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</si>
  <si>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</si>
  <si>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</si>
  <si>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</si>
  <si>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</si>
  <si>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</si>
  <si>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</si>
  <si>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</si>
  <si>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</si>
  <si>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</si>
  <si>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</si>
  <si>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</si>
  <si>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</si>
  <si>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</si>
  <si>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</si>
  <si>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</si>
  <si>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</si>
  <si>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</si>
  <si>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</si>
  <si>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</si>
  <si>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</si>
  <si>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</si>
  <si>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</si>
  <si>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</si>
  <si>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</si>
  <si>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0.28</t>
  </si>
  <si>
    <t>▲ 0.29</t>
  </si>
  <si>
    <t>病院事業会計</t>
  </si>
  <si>
    <t>水道事業会計</t>
  </si>
  <si>
    <t>一般会計</t>
  </si>
  <si>
    <t>国民健康保険診療所事業会計</t>
  </si>
  <si>
    <t>介護老人保健施設事業会計</t>
  </si>
  <si>
    <t>国民健康保険事業特別会計</t>
  </si>
  <si>
    <t>介護保険特別会計（事業勘定）</t>
  </si>
  <si>
    <t>介護老人福祉施設事業会計</t>
  </si>
  <si>
    <t>その他会計（赤字）</t>
  </si>
  <si>
    <t>その他会計（黒字）</t>
  </si>
  <si>
    <t xml:space="preserve"> </t>
    <phoneticPr fontId="2"/>
  </si>
  <si>
    <t>-</t>
    <phoneticPr fontId="2"/>
  </si>
  <si>
    <t>岐阜県市町村職員退職手当組合</t>
  </si>
  <si>
    <t>岐阜県市町村会館組合</t>
  </si>
  <si>
    <t>土岐川防災ダム一部事務組合</t>
  </si>
  <si>
    <t>岐阜県後期高齢者医療広域連合</t>
  </si>
  <si>
    <t>東濃農業共済事務組合</t>
  </si>
  <si>
    <t>国民宿舎恵那山荘</t>
    <rPh sb="0" eb="2">
      <t>コクミン</t>
    </rPh>
    <rPh sb="2" eb="4">
      <t>シュクシャ</t>
    </rPh>
    <rPh sb="4" eb="6">
      <t>エナ</t>
    </rPh>
    <rPh sb="6" eb="8">
      <t>サンソウ</t>
    </rPh>
    <phoneticPr fontId="24"/>
  </si>
  <si>
    <t>恵那市体育連盟</t>
    <rPh sb="0" eb="2">
      <t>エナ</t>
    </rPh>
    <rPh sb="2" eb="3">
      <t>シ</t>
    </rPh>
    <rPh sb="3" eb="5">
      <t>タイイク</t>
    </rPh>
    <rPh sb="5" eb="7">
      <t>レンメイ</t>
    </rPh>
    <phoneticPr fontId="24"/>
  </si>
  <si>
    <t>恵那市文化振興会</t>
    <rPh sb="0" eb="3">
      <t>エナシ</t>
    </rPh>
    <rPh sb="3" eb="5">
      <t>ブンカ</t>
    </rPh>
    <rPh sb="5" eb="8">
      <t>シンコウカイ</t>
    </rPh>
    <phoneticPr fontId="24"/>
  </si>
  <si>
    <t>恵那市施設管理公社</t>
    <rPh sb="0" eb="3">
      <t>エナシ</t>
    </rPh>
    <rPh sb="3" eb="5">
      <t>シセツ</t>
    </rPh>
    <rPh sb="5" eb="7">
      <t>カンリ</t>
    </rPh>
    <rPh sb="7" eb="9">
      <t>コウシャ</t>
    </rPh>
    <phoneticPr fontId="24"/>
  </si>
  <si>
    <t>中山道広重美術館</t>
    <rPh sb="0" eb="3">
      <t>ナカセンドウ</t>
    </rPh>
    <rPh sb="3" eb="5">
      <t>ヒロシゲ</t>
    </rPh>
    <rPh sb="5" eb="8">
      <t>ビジュツカン</t>
    </rPh>
    <phoneticPr fontId="24"/>
  </si>
  <si>
    <t>恵那市土地開発公社</t>
    <rPh sb="0" eb="3">
      <t>エナシ</t>
    </rPh>
    <rPh sb="3" eb="5">
      <t>トチ</t>
    </rPh>
    <rPh sb="5" eb="7">
      <t>カイハツ</t>
    </rPh>
    <rPh sb="7" eb="9">
      <t>コウシャ</t>
    </rPh>
    <phoneticPr fontId="24"/>
  </si>
  <si>
    <t>恵那市山岡観光振興公社</t>
    <rPh sb="0" eb="3">
      <t>エナシ</t>
    </rPh>
    <rPh sb="3" eb="5">
      <t>ヤマオカ</t>
    </rPh>
    <rPh sb="5" eb="7">
      <t>カンコウ</t>
    </rPh>
    <rPh sb="7" eb="9">
      <t>シンコウ</t>
    </rPh>
    <rPh sb="9" eb="11">
      <t>コウシャ</t>
    </rPh>
    <phoneticPr fontId="24"/>
  </si>
  <si>
    <t>日本大正村</t>
    <rPh sb="0" eb="2">
      <t>ニホン</t>
    </rPh>
    <rPh sb="2" eb="4">
      <t>タイショウ</t>
    </rPh>
    <rPh sb="4" eb="5">
      <t>ムラ</t>
    </rPh>
    <phoneticPr fontId="24"/>
  </si>
  <si>
    <t>大正ロマン</t>
    <rPh sb="0" eb="2">
      <t>タイショウ</t>
    </rPh>
    <phoneticPr fontId="24"/>
  </si>
  <si>
    <t>くしはらの里</t>
    <rPh sb="5" eb="6">
      <t>サト</t>
    </rPh>
    <phoneticPr fontId="24"/>
  </si>
  <si>
    <t>明知鉄道株式会社</t>
    <rPh sb="0" eb="2">
      <t>アケチ</t>
    </rPh>
    <rPh sb="2" eb="4">
      <t>テツドウ</t>
    </rPh>
    <rPh sb="4" eb="6">
      <t>カブシキ</t>
    </rPh>
    <rPh sb="6" eb="8">
      <t>カイシャ</t>
    </rPh>
    <phoneticPr fontId="24"/>
  </si>
  <si>
    <t>○</t>
    <phoneticPr fontId="2"/>
  </si>
  <si>
    <t>-</t>
    <phoneticPr fontId="2"/>
  </si>
  <si>
    <t>基金繰入2,200</t>
    <rPh sb="0" eb="2">
      <t>キキン</t>
    </rPh>
    <rPh sb="2" eb="4">
      <t>クリイレ</t>
    </rPh>
    <phoneticPr fontId="2"/>
  </si>
  <si>
    <t>法適用</t>
    <rPh sb="0" eb="1">
      <t>ホウ</t>
    </rPh>
    <rPh sb="1" eb="3">
      <t>テキヨウ</t>
    </rPh>
    <phoneticPr fontId="2"/>
  </si>
  <si>
    <t>-</t>
    <phoneticPr fontId="5"/>
  </si>
  <si>
    <t>-</t>
    <phoneticPr fontId="5"/>
  </si>
  <si>
    <t>基金繰入102</t>
    <rPh sb="0" eb="2">
      <t>キキン</t>
    </rPh>
    <rPh sb="2" eb="4">
      <t>クリイレ</t>
    </rPh>
    <phoneticPr fontId="2"/>
  </si>
  <si>
    <t>法非適用企業、基金繰入7</t>
    <rPh sb="7" eb="9">
      <t>キキン</t>
    </rPh>
    <rPh sb="9" eb="11">
      <t>クリイレ</t>
    </rPh>
    <phoneticPr fontId="5"/>
  </si>
  <si>
    <t>法非適用企業、基金繰入4</t>
    <rPh sb="7" eb="9">
      <t>キキン</t>
    </rPh>
    <rPh sb="9" eb="11">
      <t>クリイレ</t>
    </rPh>
    <phoneticPr fontId="5"/>
  </si>
  <si>
    <t>基金繰入14</t>
    <rPh sb="0" eb="2">
      <t>キキン</t>
    </rPh>
    <rPh sb="2" eb="4">
      <t>クリイレ</t>
    </rPh>
    <phoneticPr fontId="2"/>
  </si>
  <si>
    <t>基金繰入1,320</t>
    <rPh sb="0" eb="2">
      <t>キキン</t>
    </rPh>
    <rPh sb="2" eb="4">
      <t>クリイレ</t>
    </rPh>
    <phoneticPr fontId="2"/>
  </si>
  <si>
    <t>基金繰入267</t>
    <rPh sb="0" eb="2">
      <t>キキン</t>
    </rPh>
    <rPh sb="2" eb="4">
      <t>クリイレ</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</si>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</sst>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wrapText="1"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114874</c:v>
                </c:pt>
                <c:pt idx="1">
                  <c:v>96788</c:v>
                </c:pt>
                <c:pt idx="2">
                  <c:v>92545</c:v>
                </c:pt>
                <c:pt idx="3">
                  <c:v>76212</c:v>
                </c:pt>
                <c:pt idx="4">
                  <c:v>78071</c:v>
                </c:pt>
              </c:numCache>
            </c:numRef>
          </c:val>
          <c:smooth val="0"/>
        </c:ser>
        <c:dLbls>
          <c:showLegendKey val="0"/>
          <c:showVal val="0"/>
          <c:showCatName val="0"/>
          <c:showSerName val="0"/>
          <c:showPercent val="0"/>
          <c:showBubbleSize val="0"/>
        </c:dLbls>
        <c:marker val="1"/>
        <c:smooth val="0"/>
        <c:axId val="104653568"/>
        <c:axId val="104655488"/>
      </c:lineChart>
      <c:catAx>
        <c:axId val="104653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55488"/>
        <c:crosses val="autoZero"/>
        <c:auto val="1"/>
        <c:lblAlgn val="ctr"/>
        <c:lblOffset val="100"/>
        <c:tickLblSkip val="1"/>
        <c:tickMarkSkip val="1"/>
        <c:noMultiLvlLbl val="0"/>
      </c:catAx>
      <c:valAx>
        <c:axId val="10465548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53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9.1</c:v>
                </c:pt>
                <c:pt idx="1">
                  <c:v>8.08</c:v>
                </c:pt>
                <c:pt idx="2">
                  <c:v>7.79</c:v>
                </c:pt>
                <c:pt idx="3">
                  <c:v>7.4</c:v>
                </c:pt>
                <c:pt idx="4">
                  <c:v>8.6999999999999993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15.88</c:v>
                </c:pt>
                <c:pt idx="1">
                  <c:v>15.43</c:v>
                </c:pt>
                <c:pt idx="2">
                  <c:v>15.57</c:v>
                </c:pt>
                <c:pt idx="3">
                  <c:v>15.46</c:v>
                </c:pt>
                <c:pt idx="4">
                  <c:v>15.05</c:v>
                </c:pt>
              </c:numCache>
            </c:numRef>
          </c:val>
        </c:ser>
        <c:dLbls>
          <c:showLegendKey val="0"/>
          <c:showVal val="0"/>
          <c:showCatName val="0"/>
          <c:showSerName val="0"/>
          <c:showPercent val="0"/>
          <c:showBubbleSize val="0"/>
        </c:dLbls>
        <c:gapWidth val="250"/>
        <c:overlap val="100"/>
        <c:axId val="87297408"/>
        <c:axId val="87307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2.91</c:v>
                </c:pt>
                <c:pt idx="1">
                  <c:v>1.96</c:v>
                </c:pt>
                <c:pt idx="2">
                  <c:v>-0.28000000000000003</c:v>
                </c:pt>
                <c:pt idx="3">
                  <c:v>-0.28999999999999998</c:v>
                </c:pt>
                <c:pt idx="4">
                  <c:v>5.8</c:v>
                </c:pt>
              </c:numCache>
            </c:numRef>
          </c:val>
          <c:smooth val="0"/>
        </c:ser>
        <c:dLbls>
          <c:showLegendKey val="0"/>
          <c:showVal val="0"/>
          <c:showCatName val="0"/>
          <c:showSerName val="0"/>
          <c:showPercent val="0"/>
          <c:showBubbleSize val="0"/>
        </c:dLbls>
        <c:marker val="1"/>
        <c:smooth val="0"/>
        <c:axId val="87297408"/>
        <c:axId val="87307776"/>
      </c:lineChart>
      <c:catAx>
        <c:axId val="8729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307776"/>
        <c:crosses val="autoZero"/>
        <c:auto val="1"/>
        <c:lblAlgn val="ctr"/>
        <c:lblOffset val="100"/>
        <c:tickLblSkip val="1"/>
        <c:tickMarkSkip val="1"/>
        <c:noMultiLvlLbl val="0"/>
      </c:catAx>
      <c:valAx>
        <c:axId val="8730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29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0.14000000000000001</c:v>
                </c:pt>
                <c:pt idx="2">
                  <c:v>#N/A</c:v>
                </c:pt>
                <c:pt idx="3">
                  <c:v>7.0000000000000007E-2</c:v>
                </c:pt>
                <c:pt idx="4">
                  <c:v>#N/A</c:v>
                </c:pt>
                <c:pt idx="5">
                  <c:v>0.1</c:v>
                </c:pt>
                <c:pt idx="6">
                  <c:v>#N/A</c:v>
                </c:pt>
                <c:pt idx="7">
                  <c:v>0.15</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介護老人福祉施設事業会計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#N/A</c:v>
                </c:pt>
                <c:pt idx="5">
                  <c:v>0.23</c:v>
                </c:pt>
                <c:pt idx="6">
                  <c:v>#N/A</c:v>
                </c:pt>
                <c:pt idx="7">
                  <c:v>0.25</c:v>
                </c:pt>
                <c:pt idx="8">
                  <c:v>#N/A</c:v>
                </c:pt>
                <c:pt idx="9">
                  <c:v>0.28000000000000003</c:v>
                </c:pt>
              </c:numCache>
            </c:numRef>
          </c:val>
        </c:ser>
        <c:ser>
          <c:idx val="3"/>
          <c:order val="3"/>
          <c:tx>
            <c:strRef>
              <c:f>データシート!$A$30</c:f>
              <c:strCache>
                <c:ptCount val="1"/>
                <c:pt idx="0">
                  <c:v>介護保険特別会計（事業勘定）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0.69</c:v>
                </c:pt>
                <c:pt idx="2">
                  <c:v>#N/A</c:v>
                </c:pt>
                <c:pt idx="3">
                  <c:v>0.65</c:v>
                </c:pt>
                <c:pt idx="4">
                  <c:v>#N/A</c:v>
                </c:pt>
                <c:pt idx="5">
                  <c:v>0.65</c:v>
                </c:pt>
                <c:pt idx="6">
                  <c:v>#N/A</c:v>
                </c:pt>
                <c:pt idx="7">
                  <c:v>0.65</c:v>
                </c:pt>
                <c:pt idx="8">
                  <c:v>#N/A</c:v>
                </c:pt>
                <c:pt idx="9">
                  <c:v>0.61</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0.54</c:v>
                </c:pt>
                <c:pt idx="2">
                  <c:v>#N/A</c:v>
                </c:pt>
                <c:pt idx="3">
                  <c:v>1.37</c:v>
                </c:pt>
                <c:pt idx="4">
                  <c:v>#N/A</c:v>
                </c:pt>
                <c:pt idx="5">
                  <c:v>0.59</c:v>
                </c:pt>
                <c:pt idx="6">
                  <c:v>#N/A</c:v>
                </c:pt>
                <c:pt idx="7">
                  <c:v>0.88</c:v>
                </c:pt>
                <c:pt idx="8">
                  <c:v>#N/A</c:v>
                </c:pt>
                <c:pt idx="9">
                  <c:v>1.46</c:v>
                </c:pt>
              </c:numCache>
            </c:numRef>
          </c:val>
        </c:ser>
        <c:ser>
          <c:idx val="5"/>
          <c:order val="5"/>
          <c:tx>
            <c:strRef>
              <c:f>データシート!$A$32</c:f>
              <c:strCache>
                <c:ptCount val="1"/>
                <c:pt idx="0">
                  <c:v>介護老人保健施設事業会計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c:v>
                </c:pt>
                <c:pt idx="2">
                  <c:v>#N/A</c:v>
                </c:pt>
                <c:pt idx="3">
                  <c:v>1.7</c:v>
                </c:pt>
                <c:pt idx="4">
                  <c:v>#N/A</c:v>
                </c:pt>
                <c:pt idx="5">
                  <c:v>1.64</c:v>
                </c:pt>
                <c:pt idx="6">
                  <c:v>#N/A</c:v>
                </c:pt>
                <c:pt idx="7">
                  <c:v>1.55</c:v>
                </c:pt>
                <c:pt idx="8">
                  <c:v>#N/A</c:v>
                </c:pt>
                <c:pt idx="9">
                  <c:v>1.47</c:v>
                </c:pt>
              </c:numCache>
            </c:numRef>
          </c:val>
        </c:ser>
        <c:ser>
          <c:idx val="6"/>
          <c:order val="6"/>
          <c:tx>
            <c:strRef>
              <c:f>データシート!$A$33</c:f>
              <c:strCache>
                <c:ptCount val="1"/>
                <c:pt idx="0">
                  <c:v>国民健康保険診療所事業会計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1.79</c:v>
                </c:pt>
                <c:pt idx="2">
                  <c:v>#N/A</c:v>
                </c:pt>
                <c:pt idx="3">
                  <c:v>0.88</c:v>
                </c:pt>
                <c:pt idx="4">
                  <c:v>#N/A</c:v>
                </c:pt>
                <c:pt idx="5">
                  <c:v>1.17</c:v>
                </c:pt>
                <c:pt idx="6">
                  <c:v>#N/A</c:v>
                </c:pt>
                <c:pt idx="7">
                  <c:v>1.48</c:v>
                </c:pt>
                <c:pt idx="8">
                  <c:v>#N/A</c:v>
                </c:pt>
                <c:pt idx="9">
                  <c:v>1.69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9.1</c:v>
                </c:pt>
                <c:pt idx="2">
                  <c:v>#N/A</c:v>
                </c:pt>
                <c:pt idx="3">
                  <c:v>8.08</c:v>
                </c:pt>
                <c:pt idx="4">
                  <c:v>#N/A</c:v>
                </c:pt>
                <c:pt idx="5">
                  <c:v>7.79</c:v>
                </c:pt>
                <c:pt idx="6">
                  <c:v>#N/A</c:v>
                </c:pt>
                <c:pt idx="7">
                  <c:v>7.4</c:v>
                </c:pt>
                <c:pt idx="8">
                  <c:v>#N/A</c:v>
                </c:pt>
                <c:pt idx="9">
                  <c:v>8.6999999999999993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6.32</c:v>
                </c:pt>
                <c:pt idx="2">
                  <c:v>#N/A</c:v>
                </c:pt>
                <c:pt idx="3">
                  <c:v>7.27</c:v>
                </c:pt>
                <c:pt idx="4">
                  <c:v>#N/A</c:v>
                </c:pt>
                <c:pt idx="5">
                  <c:v>7.87</c:v>
                </c:pt>
                <c:pt idx="6">
                  <c:v>#N/A</c:v>
                </c:pt>
                <c:pt idx="7">
                  <c:v>8.15</c:v>
                </c:pt>
                <c:pt idx="8">
                  <c:v>#N/A</c:v>
                </c:pt>
                <c:pt idx="9">
                  <c:v>9.44</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6.54</c:v>
                </c:pt>
                <c:pt idx="2">
                  <c:v>#N/A</c:v>
                </c:pt>
                <c:pt idx="3">
                  <c:v>7.44</c:v>
                </c:pt>
                <c:pt idx="4">
                  <c:v>#N/A</c:v>
                </c:pt>
                <c:pt idx="5">
                  <c:v>8.5</c:v>
                </c:pt>
                <c:pt idx="6">
                  <c:v>#N/A</c:v>
                </c:pt>
                <c:pt idx="7">
                  <c:v>9.3699999999999992</c:v>
                </c:pt>
                <c:pt idx="8">
                  <c:v>#N/A</c:v>
                </c:pt>
                <c:pt idx="9">
                  <c:v>10.37</c:v>
                </c:pt>
              </c:numCache>
            </c:numRef>
          </c:val>
        </c:ser>
        <c:dLbls>
          <c:showLegendKey val="0"/>
          <c:showVal val="0"/>
          <c:showCatName val="0"/>
          <c:showSerName val="0"/>
          <c:showPercent val="0"/>
          <c:showBubbleSize val="0"/>
        </c:dLbls>
        <c:gapWidth val="150"/>
        <c:overlap val="100"/>
        <c:axId val="109618688"/>
        <c:axId val="109620224"/>
      </c:barChart>
      <c:catAx>
        <c:axId val="10961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20224"/>
        <c:crosses val="autoZero"/>
        <c:auto val="1"/>
        <c:lblAlgn val="ctr"/>
        <c:lblOffset val="100"/>
        <c:tickLblSkip val="1"/>
        <c:tickMarkSkip val="1"/>
        <c:noMultiLvlLbl val="0"/>
      </c:catAx>
      <c:valAx>
        <c:axId val="109620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18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3475</c:v>
                </c:pt>
                <c:pt idx="5">
                  <c:v>3587</c:v>
                </c:pt>
                <c:pt idx="8">
                  <c:v>3608</c:v>
                </c:pt>
                <c:pt idx="11">
                  <c:v>3691</c:v>
                </c:pt>
                <c:pt idx="14">
                  <c:v>3769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20</c:v>
                </c:pt>
                <c:pt idx="3">
                  <c:v>20</c:v>
                </c:pt>
                <c:pt idx="6">
                  <c:v>20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1152</c:v>
                </c:pt>
                <c:pt idx="3">
                  <c:v>1334</c:v>
                </c:pt>
                <c:pt idx="6">
                  <c:v>1129</c:v>
                </c:pt>
                <c:pt idx="9">
                  <c:v>1076</c:v>
                </c:pt>
                <c:pt idx="12">
                  <c:v>1028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3965</c:v>
                </c:pt>
                <c:pt idx="3">
                  <c:v>4055</c:v>
                </c:pt>
                <c:pt idx="6">
                  <c:v>4007</c:v>
                </c:pt>
                <c:pt idx="9">
                  <c:v>4125</c:v>
                </c:pt>
                <c:pt idx="12">
                  <c:v>4152</c:v>
                </c:pt>
              </c:numCache>
            </c:numRef>
          </c:val>
        </c:ser>
        <c:dLbls>
          <c:showLegendKey val="0"/>
          <c:showVal val="0"/>
          <c:showCatName val="0"/>
          <c:showSerName val="0"/>
          <c:showPercent val="0"/>
          <c:showBubbleSize val="0"/>
        </c:dLbls>
        <c:gapWidth val="100"/>
        <c:overlap val="100"/>
        <c:axId val="108156032"/>
        <c:axId val="108157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1662</c:v>
                </c:pt>
                <c:pt idx="2">
                  <c:v>#N/A</c:v>
                </c:pt>
                <c:pt idx="3">
                  <c:v>#N/A</c:v>
                </c:pt>
                <c:pt idx="4">
                  <c:v>1822</c:v>
                </c:pt>
                <c:pt idx="5">
                  <c:v>#N/A</c:v>
                </c:pt>
                <c:pt idx="6">
                  <c:v>#N/A</c:v>
                </c:pt>
                <c:pt idx="7">
                  <c:v>1548</c:v>
                </c:pt>
                <c:pt idx="8">
                  <c:v>#N/A</c:v>
                </c:pt>
                <c:pt idx="9">
                  <c:v>#N/A</c:v>
                </c:pt>
                <c:pt idx="10">
                  <c:v>1510</c:v>
                </c:pt>
                <c:pt idx="11">
                  <c:v>#N/A</c:v>
                </c:pt>
                <c:pt idx="12">
                  <c:v>#N/A</c:v>
                </c:pt>
                <c:pt idx="13">
                  <c:v>1411</c:v>
                </c:pt>
                <c:pt idx="14">
                  <c:v>#N/A</c:v>
                </c:pt>
              </c:numCache>
            </c:numRef>
          </c:val>
          <c:smooth val="0"/>
        </c:ser>
        <c:dLbls>
          <c:showLegendKey val="0"/>
          <c:showVal val="0"/>
          <c:showCatName val="0"/>
          <c:showSerName val="0"/>
          <c:showPercent val="0"/>
          <c:showBubbleSize val="0"/>
        </c:dLbls>
        <c:marker val="1"/>
        <c:smooth val="0"/>
        <c:axId val="108156032"/>
        <c:axId val="108157952"/>
      </c:lineChart>
      <c:catAx>
        <c:axId val="10815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57952"/>
        <c:crosses val="autoZero"/>
        <c:auto val="1"/>
        <c:lblAlgn val="ctr"/>
        <c:lblOffset val="100"/>
        <c:tickLblSkip val="1"/>
        <c:tickMarkSkip val="1"/>
        <c:noMultiLvlLbl val="0"/>
      </c:catAx>
      <c:valAx>
        <c:axId val="108157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5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33945</c:v>
                </c:pt>
                <c:pt idx="5">
                  <c:v>33911</c:v>
                </c:pt>
                <c:pt idx="8">
                  <c:v>34268</c:v>
                </c:pt>
                <c:pt idx="11">
                  <c:v>34211</c:v>
                </c:pt>
                <c:pt idx="14">
                  <c:v>33891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2827</c:v>
                </c:pt>
                <c:pt idx="5">
                  <c:v>3518</c:v>
                </c:pt>
                <c:pt idx="8">
                  <c:v>4137</c:v>
                </c:pt>
                <c:pt idx="11">
                  <c:v>4358</c:v>
                </c:pt>
                <c:pt idx="14">
                  <c:v>4131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8189</c:v>
                </c:pt>
                <c:pt idx="5">
                  <c:v>9750</c:v>
                </c:pt>
                <c:pt idx="8">
                  <c:v>11364</c:v>
                </c:pt>
                <c:pt idx="11">
                  <c:v>12975</c:v>
                </c:pt>
                <c:pt idx="14">
                  <c:v>13785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c:v>
                </c:pt>
                <c:pt idx="3">
                  <c:v>6</c:v>
                </c:pt>
                <c:pt idx="6">
                  <c:v>6</c:v>
                </c:pt>
                <c:pt idx="9">
                  <c:v>420</c:v>
                </c:pt>
                <c:pt idx="12">
                  <c:v>17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5995</c:v>
                </c:pt>
                <c:pt idx="3">
                  <c:v>5820</c:v>
                </c:pt>
                <c:pt idx="6">
                  <c:v>5742</c:v>
                </c:pt>
                <c:pt idx="9">
                  <c:v>5810</c:v>
                </c:pt>
                <c:pt idx="12">
                  <c:v>5639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14947</c:v>
                </c:pt>
                <c:pt idx="3">
                  <c:v>14590</c:v>
                </c:pt>
                <c:pt idx="6">
                  <c:v>14283</c:v>
                </c:pt>
                <c:pt idx="9">
                  <c:v>13798</c:v>
                </c:pt>
                <c:pt idx="12">
                  <c:v>13294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40</c:v>
                </c:pt>
                <c:pt idx="3">
                  <c:v>20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37406</c:v>
                </c:pt>
                <c:pt idx="3">
                  <c:v>37377</c:v>
                </c:pt>
                <c:pt idx="6">
                  <c:v>37290</c:v>
                </c:pt>
                <c:pt idx="9">
                  <c:v>36870</c:v>
                </c:pt>
                <c:pt idx="12">
                  <c:v>35489</c:v>
                </c:pt>
              </c:numCache>
            </c:numRef>
          </c:val>
        </c:ser>
        <c:dLbls>
          <c:showLegendKey val="0"/>
          <c:showVal val="0"/>
          <c:showCatName val="0"/>
          <c:showSerName val="0"/>
          <c:showPercent val="0"/>
          <c:showBubbleSize val="0"/>
        </c:dLbls>
        <c:gapWidth val="100"/>
        <c:overlap val="100"/>
        <c:axId val="108336640"/>
        <c:axId val="108338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13434</c:v>
                </c:pt>
                <c:pt idx="2">
                  <c:v>#N/A</c:v>
                </c:pt>
                <c:pt idx="3">
                  <c:v>#N/A</c:v>
                </c:pt>
                <c:pt idx="4">
                  <c:v>10635</c:v>
                </c:pt>
                <c:pt idx="5">
                  <c:v>#N/A</c:v>
                </c:pt>
                <c:pt idx="6">
                  <c:v>#N/A</c:v>
                </c:pt>
                <c:pt idx="7">
                  <c:v>7552</c:v>
                </c:pt>
                <c:pt idx="8">
                  <c:v>#N/A</c:v>
                </c:pt>
                <c:pt idx="9">
                  <c:v>#N/A</c:v>
                </c:pt>
                <c:pt idx="10">
                  <c:v>5354</c:v>
                </c:pt>
                <c:pt idx="11">
                  <c:v>#N/A</c:v>
                </c:pt>
                <c:pt idx="12">
                  <c:v>#N/A</c:v>
                </c:pt>
                <c:pt idx="13">
                  <c:v>2631</c:v>
                </c:pt>
                <c:pt idx="14">
                  <c:v>#N/A</c:v>
                </c:pt>
              </c:numCache>
            </c:numRef>
          </c:val>
          <c:smooth val="0"/>
        </c:ser>
        <c:dLbls>
          <c:showLegendKey val="0"/>
          <c:showVal val="0"/>
          <c:showCatName val="0"/>
          <c:showSerName val="0"/>
          <c:showPercent val="0"/>
          <c:showBubbleSize val="0"/>
        </c:dLbls>
        <c:marker val="1"/>
        <c:smooth val="0"/>
        <c:axId val="108336640"/>
        <c:axId val="108338560"/>
      </c:lineChart>
      <c:catAx>
        <c:axId val="1083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38560"/>
        <c:crosses val="autoZero"/>
        <c:auto val="1"/>
        <c:lblAlgn val="ctr"/>
        <c:lblOffset val="100"/>
        <c:tickLblSkip val="1"/>
        <c:tickMarkSkip val="1"/>
        <c:noMultiLvlLbl val="0"/>
      </c:catAx>
      <c:valAx>
        <c:axId val="108338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岐阜県恵那市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53,637
53,089
504.19
29,496,246
27,703,899
1,590,285
18,269,373
35,488,865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地域経済における景気向上の実感は緩やかであり市税収入は微増にとどまる。一方、人口の減少と少子高齢化には歯止めがかからず、依然類似団体平均</a:t>
          </a:r>
          <a:r>
            <a:rPr kumimoji="1" lang="en-US" altLang="ja-JP" sz="1300">
              <a:latin typeface="ＭＳ Ｐゴシック"/>
            </a:rPr>
            <a:t>0.63</a:t>
          </a:r>
          <a:r>
            <a:rPr kumimoji="1" lang="ja-JP" altLang="en-US" sz="1300">
              <a:latin typeface="ＭＳ Ｐゴシック"/>
            </a:rPr>
            <a:t>を下回る状態となっている。合併以降、新たなまちの基盤をつくるための事業費が膨らみ、市債や交付税に依存する状態が続いているため、公共施設の移譲、民間委託、統廃合等を進めつつ、人口減少対策である定住促進、交流人口拡大施策にも取り組み、自主財源の確保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8" name="直線コネクタ 67"/>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42</xdr:row>
      <xdr:rowOff>25400</xdr:rowOff>
    </xdr:to>
    <xdr:cxnSp macro="">
      <xdr:nvCxnSpPr>
        <xdr:cNvPr id="71" name="直線コネクタ 70"/>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156633</xdr:rowOff>
    </xdr:to>
    <xdr:cxnSp macro="">
      <xdr:nvCxnSpPr>
        <xdr:cNvPr id="74" name="直線コネクタ 73"/>
        <xdr:cNvCxnSpPr/>
      </xdr:nvCxnSpPr>
      <xdr:spPr>
        <a:xfrm>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116417</xdr:rowOff>
    </xdr:to>
    <xdr:cxnSp macro="">
      <xdr:nvCxnSpPr>
        <xdr:cNvPr id="77" name="直線コネクタ 76"/>
        <xdr:cNvCxnSpPr/>
      </xdr:nvCxnSpPr>
      <xdr:spPr>
        <a:xfrm>
          <a:off x="1447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7" name="円/楕円 86"/>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88"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0" name="テキスト ボックス 89"/>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2" name="テキスト ボックス 91"/>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3" name="円/楕円 92"/>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4" name="テキスト ボックス 93"/>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6" name="テキスト ボックス 95"/>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人件費の減や、補助費等の減により、前年対比</a:t>
          </a:r>
          <a:r>
            <a:rPr kumimoji="1" lang="en-US" altLang="ja-JP" sz="1300">
              <a:latin typeface="ＭＳ Ｐゴシック"/>
            </a:rPr>
            <a:t>0.9</a:t>
          </a:r>
          <a:r>
            <a:rPr kumimoji="1" lang="ja-JP" altLang="en-US" sz="1300">
              <a:latin typeface="ＭＳ Ｐゴシック"/>
            </a:rPr>
            <a:t>ポイント上昇している。引き続き、職員の定数管理等による人件費抑制や、公共施設における指定管理制度の活用や統廃合を進め、年間</a:t>
          </a:r>
          <a:r>
            <a:rPr kumimoji="1" lang="en-US" altLang="ja-JP" sz="1300">
              <a:latin typeface="ＭＳ Ｐゴシック"/>
            </a:rPr>
            <a:t>46</a:t>
          </a:r>
          <a:r>
            <a:rPr kumimoji="1" lang="ja-JP" altLang="en-US" sz="1300">
              <a:latin typeface="ＭＳ Ｐゴシック"/>
            </a:rPr>
            <a:t>百万円あまりの削減効果を図ることとしている。</a:t>
          </a:r>
          <a:endParaRPr kumimoji="1" lang="en-US" altLang="ja-JP" sz="1300">
            <a:latin typeface="ＭＳ Ｐゴシック"/>
          </a:endParaRPr>
        </a:p>
        <a:p>
          <a:r>
            <a:rPr kumimoji="1" lang="ja-JP" altLang="en-US" sz="1300">
              <a:latin typeface="ＭＳ Ｐゴシック"/>
            </a:rPr>
            <a:t>今後は交付税の減少や公債費負担の増により比率の下降が予想されるため、地方債の積極的な繰り上げ償還による元利償還金の抑制・縮減等に努める。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34925</xdr:rowOff>
    </xdr:from>
    <xdr:to>
      <xdr:col>7</xdr:col>
      <xdr:colOff>152400</xdr:colOff>
      <xdr:row>61</xdr:row>
      <xdr:rowOff>71120</xdr:rowOff>
    </xdr:to>
    <xdr:cxnSp macro="">
      <xdr:nvCxnSpPr>
        <xdr:cNvPr id="131" name="直線コネクタ 130"/>
        <xdr:cNvCxnSpPr/>
      </xdr:nvCxnSpPr>
      <xdr:spPr>
        <a:xfrm flipV="1">
          <a:off x="4114800" y="104933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10795</xdr:rowOff>
    </xdr:from>
    <xdr:to>
      <xdr:col>6</xdr:col>
      <xdr:colOff>0</xdr:colOff>
      <xdr:row>61</xdr:row>
      <xdr:rowOff>71120</xdr:rowOff>
    </xdr:to>
    <xdr:cxnSp macro="">
      <xdr:nvCxnSpPr>
        <xdr:cNvPr id="134" name="直線コネクタ 133"/>
        <xdr:cNvCxnSpPr/>
      </xdr:nvCxnSpPr>
      <xdr:spPr>
        <a:xfrm>
          <a:off x="3225800" y="104692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109855</xdr:rowOff>
    </xdr:from>
    <xdr:to>
      <xdr:col>4</xdr:col>
      <xdr:colOff>482600</xdr:colOff>
      <xdr:row>61</xdr:row>
      <xdr:rowOff>10795</xdr:rowOff>
    </xdr:to>
    <xdr:cxnSp macro="">
      <xdr:nvCxnSpPr>
        <xdr:cNvPr id="137" name="直線コネクタ 136"/>
        <xdr:cNvCxnSpPr/>
      </xdr:nvCxnSpPr>
      <xdr:spPr>
        <a:xfrm>
          <a:off x="2336800" y="103968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109855</xdr:rowOff>
    </xdr:from>
    <xdr:to>
      <xdr:col>3</xdr:col>
      <xdr:colOff>279400</xdr:colOff>
      <xdr:row>61</xdr:row>
      <xdr:rowOff>135467</xdr:rowOff>
    </xdr:to>
    <xdr:cxnSp macro="">
      <xdr:nvCxnSpPr>
        <xdr:cNvPr id="140" name="直線コネクタ 139"/>
        <xdr:cNvCxnSpPr/>
      </xdr:nvCxnSpPr>
      <xdr:spPr>
        <a:xfrm flipV="1">
          <a:off x="1447800" y="10396855"/>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155575</xdr:rowOff>
    </xdr:from>
    <xdr:to>
      <xdr:col>7</xdr:col>
      <xdr:colOff>203200</xdr:colOff>
      <xdr:row>61</xdr:row>
      <xdr:rowOff>85725</xdr:rowOff>
    </xdr:to>
    <xdr:sp macro="" textlink="">
      <xdr:nvSpPr>
        <xdr:cNvPr id="150" name="円/楕円 149"/>
        <xdr:cNvSpPr/>
      </xdr:nvSpPr>
      <xdr:spPr>
        <a:xfrm>
          <a:off x="4902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652</xdr:rowOff>
    </xdr:from>
    <xdr:ext cx="762000" cy="259045"/>
    <xdr:sp macro="" textlink="">
      <xdr:nvSpPr>
        <xdr:cNvPr id="151" name="財政構造の弾力性該当値テキスト"/>
        <xdr:cNvSpPr txBox="1"/>
      </xdr:nvSpPr>
      <xdr:spPr>
        <a:xfrm>
          <a:off x="5041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2" name="円/楕円 151"/>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3" name="テキスト ボックス 152"/>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131445</xdr:rowOff>
    </xdr:from>
    <xdr:to>
      <xdr:col>4</xdr:col>
      <xdr:colOff>533400</xdr:colOff>
      <xdr:row>61</xdr:row>
      <xdr:rowOff>61595</xdr:rowOff>
    </xdr:to>
    <xdr:sp macro="" textlink="">
      <xdr:nvSpPr>
        <xdr:cNvPr id="154" name="円/楕円 153"/>
        <xdr:cNvSpPr/>
      </xdr:nvSpPr>
      <xdr:spPr>
        <a:xfrm>
          <a:off x="3175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71772</xdr:rowOff>
    </xdr:from>
    <xdr:ext cx="762000" cy="259045"/>
    <xdr:sp macro="" textlink="">
      <xdr:nvSpPr>
        <xdr:cNvPr id="155" name="テキスト ボックス 154"/>
        <xdr:cNvSpPr txBox="1"/>
      </xdr:nvSpPr>
      <xdr:spPr>
        <a:xfrm>
          <a:off x="2844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59055</xdr:rowOff>
    </xdr:from>
    <xdr:to>
      <xdr:col>3</xdr:col>
      <xdr:colOff>330200</xdr:colOff>
      <xdr:row>60</xdr:row>
      <xdr:rowOff>160655</xdr:rowOff>
    </xdr:to>
    <xdr:sp macro="" textlink="">
      <xdr:nvSpPr>
        <xdr:cNvPr id="156" name="円/楕円 155"/>
        <xdr:cNvSpPr/>
      </xdr:nvSpPr>
      <xdr:spPr>
        <a:xfrm>
          <a:off x="2286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170832</xdr:rowOff>
    </xdr:from>
    <xdr:ext cx="762000" cy="259045"/>
    <xdr:sp macro="" textlink="">
      <xdr:nvSpPr>
        <xdr:cNvPr id="157" name="テキスト ボックス 156"/>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84667</xdr:rowOff>
    </xdr:from>
    <xdr:to>
      <xdr:col>2</xdr:col>
      <xdr:colOff>127000</xdr:colOff>
      <xdr:row>62</xdr:row>
      <xdr:rowOff>14817</xdr:rowOff>
    </xdr:to>
    <xdr:sp macro="" textlink="">
      <xdr:nvSpPr>
        <xdr:cNvPr id="158" name="円/楕円 157"/>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24994</xdr:rowOff>
    </xdr:from>
    <xdr:ext cx="762000" cy="259045"/>
    <xdr:sp macro="" textlink="">
      <xdr:nvSpPr>
        <xdr:cNvPr id="159" name="テキスト ボックス 158"/>
        <xdr:cNvSpPr txBox="1"/>
      </xdr:nvSpPr>
      <xdr:spPr>
        <a:xfrm>
          <a:off x="1066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[153,059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後、広がったエリアにおいて、住民サービスを低下させることなく進める必要があったため、職員数や施設維持経費の水準が類似団体と比較して高くなっている。今後はこれらの経費を抑制していく必要があるため、職員定数の適正化（</a:t>
          </a:r>
          <a:r>
            <a:rPr kumimoji="1" lang="en-US" altLang="ja-JP" sz="1300">
              <a:latin typeface="ＭＳ Ｐゴシック"/>
            </a:rPr>
            <a:t>H22.4.1</a:t>
          </a:r>
          <a:r>
            <a:rPr kumimoji="1" lang="ja-JP" altLang="en-US" sz="1300">
              <a:latin typeface="ＭＳ Ｐゴシック"/>
            </a:rPr>
            <a:t>、</a:t>
          </a:r>
          <a:r>
            <a:rPr kumimoji="1" lang="en-US" altLang="ja-JP" sz="1300">
              <a:latin typeface="ＭＳ Ｐゴシック"/>
            </a:rPr>
            <a:t>802</a:t>
          </a:r>
          <a:r>
            <a:rPr kumimoji="1" lang="ja-JP" altLang="en-US" sz="1300">
              <a:latin typeface="ＭＳ Ｐゴシック"/>
            </a:rPr>
            <a:t>人→</a:t>
          </a:r>
          <a:r>
            <a:rPr kumimoji="1" lang="en-US" altLang="ja-JP" sz="1300">
              <a:latin typeface="ＭＳ Ｐゴシック"/>
            </a:rPr>
            <a:t>H27.4.1</a:t>
          </a:r>
          <a:r>
            <a:rPr kumimoji="1" lang="ja-JP" altLang="en-US" sz="1300">
              <a:latin typeface="ＭＳ Ｐゴシック"/>
            </a:rPr>
            <a:t>、</a:t>
          </a:r>
          <a:r>
            <a:rPr kumimoji="1" lang="en-US" altLang="ja-JP" sz="1300">
              <a:latin typeface="ＭＳ Ｐゴシック"/>
            </a:rPr>
            <a:t>767</a:t>
          </a:r>
          <a:r>
            <a:rPr kumimoji="1" lang="ja-JP" altLang="en-US" sz="1300">
              <a:latin typeface="ＭＳ Ｐゴシック"/>
            </a:rPr>
            <a:t>人）や、公共施設の適正な再配置（ファシリティマネジメント）に取り組み、住民サービスの向上と維持管理経費の削減の両立に努める。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119573</xdr:rowOff>
    </xdr:from>
    <xdr:to>
      <xdr:col>7</xdr:col>
      <xdr:colOff>152400</xdr:colOff>
      <xdr:row>81</xdr:row>
      <xdr:rowOff>121881</xdr:rowOff>
    </xdr:to>
    <xdr:cxnSp macro="">
      <xdr:nvCxnSpPr>
        <xdr:cNvPr id="195" name="直線コネクタ 194"/>
        <xdr:cNvCxnSpPr/>
      </xdr:nvCxnSpPr>
      <xdr:spPr>
        <a:xfrm flipV="1">
          <a:off x="4114800" y="14007023"/>
          <a:ext cx="8382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121881</xdr:rowOff>
    </xdr:from>
    <xdr:to>
      <xdr:col>6</xdr:col>
      <xdr:colOff>0</xdr:colOff>
      <xdr:row>81</xdr:row>
      <xdr:rowOff>127882</xdr:rowOff>
    </xdr:to>
    <xdr:cxnSp macro="">
      <xdr:nvCxnSpPr>
        <xdr:cNvPr id="198" name="直線コネクタ 197"/>
        <xdr:cNvCxnSpPr/>
      </xdr:nvCxnSpPr>
      <xdr:spPr>
        <a:xfrm flipV="1">
          <a:off x="3225800" y="14009331"/>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121851</xdr:rowOff>
    </xdr:from>
    <xdr:to>
      <xdr:col>4</xdr:col>
      <xdr:colOff>482600</xdr:colOff>
      <xdr:row>81</xdr:row>
      <xdr:rowOff>127882</xdr:rowOff>
    </xdr:to>
    <xdr:cxnSp macro="">
      <xdr:nvCxnSpPr>
        <xdr:cNvPr id="201" name="直線コネクタ 200"/>
        <xdr:cNvCxnSpPr/>
      </xdr:nvCxnSpPr>
      <xdr:spPr>
        <a:xfrm>
          <a:off x="2336800" y="14009301"/>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121851</xdr:rowOff>
    </xdr:from>
    <xdr:to>
      <xdr:col>3</xdr:col>
      <xdr:colOff>279400</xdr:colOff>
      <xdr:row>81</xdr:row>
      <xdr:rowOff>128146</xdr:rowOff>
    </xdr:to>
    <xdr:cxnSp macro="">
      <xdr:nvCxnSpPr>
        <xdr:cNvPr id="204" name="直線コネクタ 203"/>
        <xdr:cNvCxnSpPr/>
      </xdr:nvCxnSpPr>
      <xdr:spPr>
        <a:xfrm flipV="1">
          <a:off x="1447800" y="14009301"/>
          <a:ext cx="889000" cy="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68773</xdr:rowOff>
    </xdr:from>
    <xdr:to>
      <xdr:col>7</xdr:col>
      <xdr:colOff>203200</xdr:colOff>
      <xdr:row>81</xdr:row>
      <xdr:rowOff>170373</xdr:rowOff>
    </xdr:to>
    <xdr:sp macro="" textlink="">
      <xdr:nvSpPr>
        <xdr:cNvPr id="214" name="円/楕円 213"/>
        <xdr:cNvSpPr/>
      </xdr:nvSpPr>
      <xdr:spPr>
        <a:xfrm>
          <a:off x="4902200" y="1395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40850</xdr:rowOff>
    </xdr:from>
    <xdr:ext cx="762000" cy="259045"/>
    <xdr:sp macro="" textlink="">
      <xdr:nvSpPr>
        <xdr:cNvPr id="215" name="人件費・物件費等の状況該当値テキスト"/>
        <xdr:cNvSpPr txBox="1"/>
      </xdr:nvSpPr>
      <xdr:spPr>
        <a:xfrm>
          <a:off x="5041900" y="139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153,059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71081</xdr:rowOff>
    </xdr:from>
    <xdr:to>
      <xdr:col>6</xdr:col>
      <xdr:colOff>50800</xdr:colOff>
      <xdr:row>82</xdr:row>
      <xdr:rowOff>1231</xdr:rowOff>
    </xdr:to>
    <xdr:sp macro="" textlink="">
      <xdr:nvSpPr>
        <xdr:cNvPr id="216" name="円/楕円 215"/>
        <xdr:cNvSpPr/>
      </xdr:nvSpPr>
      <xdr:spPr>
        <a:xfrm>
          <a:off x="4064000" y="1395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157458</xdr:rowOff>
    </xdr:from>
    <xdr:ext cx="736600" cy="259045"/>
    <xdr:sp macro="" textlink="">
      <xdr:nvSpPr>
        <xdr:cNvPr id="217" name="テキスト ボックス 216"/>
        <xdr:cNvSpPr txBox="1"/>
      </xdr:nvSpPr>
      <xdr:spPr>
        <a:xfrm>
          <a:off x="3733800" y="14044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154,398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77082</xdr:rowOff>
    </xdr:from>
    <xdr:to>
      <xdr:col>4</xdr:col>
      <xdr:colOff>533400</xdr:colOff>
      <xdr:row>82</xdr:row>
      <xdr:rowOff>7232</xdr:rowOff>
    </xdr:to>
    <xdr:sp macro="" textlink="">
      <xdr:nvSpPr>
        <xdr:cNvPr id="218" name="円/楕円 217"/>
        <xdr:cNvSpPr/>
      </xdr:nvSpPr>
      <xdr:spPr>
        <a:xfrm>
          <a:off x="3175000" y="1396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163459</xdr:rowOff>
    </xdr:from>
    <xdr:ext cx="762000" cy="259045"/>
    <xdr:sp macro="" textlink="">
      <xdr:nvSpPr>
        <xdr:cNvPr id="219" name="テキスト ボックス 218"/>
        <xdr:cNvSpPr txBox="1"/>
      </xdr:nvSpPr>
      <xdr:spPr>
        <a:xfrm>
          <a:off x="2844800" y="1405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71051</xdr:rowOff>
    </xdr:from>
    <xdr:to>
      <xdr:col>3</xdr:col>
      <xdr:colOff>330200</xdr:colOff>
      <xdr:row>82</xdr:row>
      <xdr:rowOff>1201</xdr:rowOff>
    </xdr:to>
    <xdr:sp macro="" textlink="">
      <xdr:nvSpPr>
        <xdr:cNvPr id="220" name="円/楕円 219"/>
        <xdr:cNvSpPr/>
      </xdr:nvSpPr>
      <xdr:spPr>
        <a:xfrm>
          <a:off x="2286000" y="139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157428</xdr:rowOff>
    </xdr:from>
    <xdr:ext cx="762000" cy="259045"/>
    <xdr:sp macro="" textlink="">
      <xdr:nvSpPr>
        <xdr:cNvPr id="221" name="テキスト ボックス 220"/>
        <xdr:cNvSpPr txBox="1"/>
      </xdr:nvSpPr>
      <xdr:spPr>
        <a:xfrm>
          <a:off x="1955800" y="1404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77346</xdr:rowOff>
    </xdr:from>
    <xdr:to>
      <xdr:col>2</xdr:col>
      <xdr:colOff>127000</xdr:colOff>
      <xdr:row>82</xdr:row>
      <xdr:rowOff>7496</xdr:rowOff>
    </xdr:to>
    <xdr:sp macro="" textlink="">
      <xdr:nvSpPr>
        <xdr:cNvPr id="222" name="円/楕円 221"/>
        <xdr:cNvSpPr/>
      </xdr:nvSpPr>
      <xdr:spPr>
        <a:xfrm>
          <a:off x="1397000" y="139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163723</xdr:rowOff>
    </xdr:from>
    <xdr:ext cx="762000" cy="259045"/>
    <xdr:sp macro="" textlink="">
      <xdr:nvSpPr>
        <xdr:cNvPr id="223" name="テキスト ボックス 222"/>
        <xdr:cNvSpPr txBox="1"/>
      </xdr:nvSpPr>
      <xdr:spPr>
        <a:xfrm>
          <a:off x="1066800" y="1405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158,033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国家公務員給与平均</a:t>
          </a:r>
          <a:r>
            <a:rPr lang="en-US" altLang="ja-JP" sz="1300" b="0" i="0" baseline="0">
              <a:solidFill>
                <a:schemeClr val="dk1"/>
              </a:solidFill>
              <a:effectLst/>
              <a:latin typeface="+mn-lt"/>
              <a:ea typeface="+mn-ea"/>
              <a:cs typeface="+mn-cs"/>
            </a:rPr>
            <a:t>7.8</a:t>
          </a:r>
          <a:r>
            <a:rPr lang="ja-JP" altLang="en-US" sz="1300" b="0" i="0" baseline="0">
              <a:solidFill>
                <a:schemeClr val="dk1"/>
              </a:solidFill>
              <a:effectLst/>
              <a:latin typeface="+mn-lt"/>
              <a:ea typeface="+mn-ea"/>
              <a:cs typeface="+mn-cs"/>
            </a:rPr>
            <a:t>％削減に伴う給与引き下げから復元したが、依然類似団体平均よりも</a:t>
          </a:r>
          <a:r>
            <a:rPr lang="en-US" altLang="ja-JP" sz="1300" b="0" i="0" baseline="0">
              <a:solidFill>
                <a:schemeClr val="dk1"/>
              </a:solidFill>
              <a:effectLst/>
              <a:latin typeface="+mn-lt"/>
              <a:ea typeface="+mn-ea"/>
              <a:cs typeface="+mn-cs"/>
            </a:rPr>
            <a:t>0.7</a:t>
          </a:r>
          <a:r>
            <a:rPr lang="ja-JP" altLang="en-US" sz="1300" b="0" i="0" baseline="0">
              <a:solidFill>
                <a:schemeClr val="dk1"/>
              </a:solidFill>
              <a:effectLst/>
              <a:latin typeface="+mn-lt"/>
              <a:ea typeface="+mn-ea"/>
              <a:cs typeface="+mn-cs"/>
            </a:rPr>
            <a:t>ポイント下回っている。給与の適正化については、Ｈ</a:t>
          </a:r>
          <a:r>
            <a:rPr lang="en-US" altLang="ja-JP" sz="1300" b="0" i="0" baseline="0">
              <a:solidFill>
                <a:schemeClr val="dk1"/>
              </a:solidFill>
              <a:effectLst/>
              <a:latin typeface="+mn-lt"/>
              <a:ea typeface="+mn-ea"/>
              <a:cs typeface="+mn-cs"/>
            </a:rPr>
            <a:t>18</a:t>
          </a:r>
          <a:r>
            <a:rPr lang="ja-JP" altLang="en-US" sz="1300" b="0" i="0" baseline="0">
              <a:solidFill>
                <a:schemeClr val="dk1"/>
              </a:solidFill>
              <a:effectLst/>
              <a:latin typeface="+mn-lt"/>
              <a:ea typeface="+mn-ea"/>
              <a:cs typeface="+mn-cs"/>
            </a:rPr>
            <a:t>年度から導入した人事評価制度を</a:t>
          </a:r>
          <a:r>
            <a:rPr lang="en-US" altLang="ja-JP" sz="1300" b="0" i="0" baseline="0">
              <a:solidFill>
                <a:schemeClr val="dk1"/>
              </a:solidFill>
              <a:effectLst/>
              <a:latin typeface="+mn-lt"/>
              <a:ea typeface="+mn-ea"/>
              <a:cs typeface="+mn-cs"/>
            </a:rPr>
            <a:t>23</a:t>
          </a:r>
          <a:r>
            <a:rPr lang="ja-JP" altLang="en-US" sz="1300" b="0" i="0" baseline="0">
              <a:solidFill>
                <a:schemeClr val="dk1"/>
              </a:solidFill>
              <a:effectLst/>
              <a:latin typeface="+mn-lt"/>
              <a:ea typeface="+mn-ea"/>
              <a:cs typeface="+mn-cs"/>
            </a:rPr>
            <a:t>年度に見直しを行い、実績、能力に応じた評価を行っており、引き続き給与への反映に努めます。</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89</xdr:row>
      <xdr:rowOff>102023</xdr:rowOff>
    </xdr:to>
    <xdr:cxnSp macro="">
      <xdr:nvCxnSpPr>
        <xdr:cNvPr id="257" name="直線コネクタ 256"/>
        <xdr:cNvCxnSpPr/>
      </xdr:nvCxnSpPr>
      <xdr:spPr>
        <a:xfrm flipV="1">
          <a:off x="16179800" y="14798039"/>
          <a:ext cx="8382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29634</xdr:rowOff>
    </xdr:from>
    <xdr:to>
      <xdr:col>23</xdr:col>
      <xdr:colOff>406400</xdr:colOff>
      <xdr:row>89</xdr:row>
      <xdr:rowOff>102023</xdr:rowOff>
    </xdr:to>
    <xdr:cxnSp macro="">
      <xdr:nvCxnSpPr>
        <xdr:cNvPr id="260" name="直線コネクタ 259"/>
        <xdr:cNvCxnSpPr/>
      </xdr:nvCxnSpPr>
      <xdr:spPr>
        <a:xfrm>
          <a:off x="15290800" y="1528868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29634</xdr:rowOff>
    </xdr:to>
    <xdr:cxnSp macro="">
      <xdr:nvCxnSpPr>
        <xdr:cNvPr id="263" name="直線コネクタ 262"/>
        <xdr:cNvCxnSpPr/>
      </xdr:nvCxnSpPr>
      <xdr:spPr>
        <a:xfrm>
          <a:off x="14401800" y="14653261"/>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80011</xdr:rowOff>
    </xdr:from>
    <xdr:to>
      <xdr:col>21</xdr:col>
      <xdr:colOff>0</xdr:colOff>
      <xdr:row>85</xdr:row>
      <xdr:rowOff>120227</xdr:rowOff>
    </xdr:to>
    <xdr:cxnSp macro="">
      <xdr:nvCxnSpPr>
        <xdr:cNvPr id="266" name="直線コネクタ 265"/>
        <xdr:cNvCxnSpPr/>
      </xdr:nvCxnSpPr>
      <xdr:spPr>
        <a:xfrm flipV="1">
          <a:off x="13512800" y="146532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6" name="円/楕円 275"/>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19066</xdr:rowOff>
    </xdr:from>
    <xdr:ext cx="762000" cy="259045"/>
    <xdr:sp macro="" textlink="">
      <xdr:nvSpPr>
        <xdr:cNvPr id="277" name="給与水準   （国との比較）該当値テキスト"/>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51223</xdr:rowOff>
    </xdr:from>
    <xdr:to>
      <xdr:col>23</xdr:col>
      <xdr:colOff>457200</xdr:colOff>
      <xdr:row>89</xdr:row>
      <xdr:rowOff>152823</xdr:rowOff>
    </xdr:to>
    <xdr:sp macro="" textlink="">
      <xdr:nvSpPr>
        <xdr:cNvPr id="278" name="円/楕円 277"/>
        <xdr:cNvSpPr/>
      </xdr:nvSpPr>
      <xdr:spPr>
        <a:xfrm>
          <a:off x="16129000" y="153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163000</xdr:rowOff>
    </xdr:from>
    <xdr:ext cx="736600" cy="259045"/>
    <xdr:sp macro="" textlink="">
      <xdr:nvSpPr>
        <xdr:cNvPr id="279" name="テキスト ボックス 278"/>
        <xdr:cNvSpPr txBox="1"/>
      </xdr:nvSpPr>
      <xdr:spPr>
        <a:xfrm>
          <a:off x="15798800" y="1507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0" name="円/楕円 279"/>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90611</xdr:rowOff>
    </xdr:from>
    <xdr:ext cx="762000" cy="259045"/>
    <xdr:sp macro="" textlink="">
      <xdr:nvSpPr>
        <xdr:cNvPr id="281" name="テキスト ボックス 280"/>
        <xdr:cNvSpPr txBox="1"/>
      </xdr:nvSpPr>
      <xdr:spPr>
        <a:xfrm>
          <a:off x="14909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29211</xdr:rowOff>
    </xdr:from>
    <xdr:to>
      <xdr:col>21</xdr:col>
      <xdr:colOff>50800</xdr:colOff>
      <xdr:row>85</xdr:row>
      <xdr:rowOff>130811</xdr:rowOff>
    </xdr:to>
    <xdr:sp macro="" textlink="">
      <xdr:nvSpPr>
        <xdr:cNvPr id="282" name="円/楕円 281"/>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140988</xdr:rowOff>
    </xdr:from>
    <xdr:ext cx="762000" cy="259045"/>
    <xdr:sp macro="" textlink="">
      <xdr:nvSpPr>
        <xdr:cNvPr id="283" name="テキスト ボックス 282"/>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4" name="円/楕円 283"/>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9754</xdr:rowOff>
    </xdr:from>
    <xdr:ext cx="762000" cy="259045"/>
    <xdr:sp macro="" textlink="">
      <xdr:nvSpPr>
        <xdr:cNvPr id="285" name="テキスト ボックス 28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定員適正化計画により合併後膨らんだ職員数の削減に努めているが、人口減少も同時に進んでいることから依然類似団体平均を上回っている。第</a:t>
          </a:r>
          <a:r>
            <a:rPr kumimoji="1" lang="en-US" altLang="ja-JP" sz="1300">
              <a:latin typeface="ＭＳ Ｐゴシック"/>
            </a:rPr>
            <a:t>2</a:t>
          </a:r>
          <a:r>
            <a:rPr kumimoji="1" lang="ja-JP" altLang="en-US" sz="1300">
              <a:latin typeface="ＭＳ Ｐゴシック"/>
            </a:rPr>
            <a:t>次定員適正化計画を作成し、対象職員を普通会計職員のみから、特別会計・企業会計職員まで広げ、Ｈ</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日で</a:t>
          </a:r>
          <a:r>
            <a:rPr kumimoji="1" lang="en-US" altLang="ja-JP" sz="1300">
              <a:latin typeface="ＭＳ Ｐゴシック"/>
            </a:rPr>
            <a:t>767</a:t>
          </a:r>
          <a:r>
            <a:rPr kumimoji="1" lang="ja-JP" altLang="en-US" sz="1300">
              <a:latin typeface="ＭＳ Ｐゴシック"/>
            </a:rPr>
            <a:t>人に削減することを目標にし、新規採用の抑制や事務事業の見直しを進めた結果、その目標を達成できる見込みである。今後新たな計画を作成し、さらなる職員定数の適正化に努める。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100754</xdr:rowOff>
    </xdr:from>
    <xdr:to>
      <xdr:col>24</xdr:col>
      <xdr:colOff>558800</xdr:colOff>
      <xdr:row>62</xdr:row>
      <xdr:rowOff>106499</xdr:rowOff>
    </xdr:to>
    <xdr:cxnSp macro="">
      <xdr:nvCxnSpPr>
        <xdr:cNvPr id="322" name="直線コネクタ 321"/>
        <xdr:cNvCxnSpPr/>
      </xdr:nvCxnSpPr>
      <xdr:spPr>
        <a:xfrm flipV="1">
          <a:off x="16179800" y="10730654"/>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106499</xdr:rowOff>
    </xdr:from>
    <xdr:to>
      <xdr:col>23</xdr:col>
      <xdr:colOff>406400</xdr:colOff>
      <xdr:row>62</xdr:row>
      <xdr:rowOff>124883</xdr:rowOff>
    </xdr:to>
    <xdr:cxnSp macro="">
      <xdr:nvCxnSpPr>
        <xdr:cNvPr id="325" name="直線コネクタ 324"/>
        <xdr:cNvCxnSpPr/>
      </xdr:nvCxnSpPr>
      <xdr:spPr>
        <a:xfrm flipV="1">
          <a:off x="15290800" y="10736399"/>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124883</xdr:rowOff>
    </xdr:from>
    <xdr:to>
      <xdr:col>22</xdr:col>
      <xdr:colOff>203200</xdr:colOff>
      <xdr:row>62</xdr:row>
      <xdr:rowOff>134076</xdr:rowOff>
    </xdr:to>
    <xdr:cxnSp macro="">
      <xdr:nvCxnSpPr>
        <xdr:cNvPr id="328" name="直線コネクタ 327"/>
        <xdr:cNvCxnSpPr/>
      </xdr:nvCxnSpPr>
      <xdr:spPr>
        <a:xfrm flipV="1">
          <a:off x="14401800" y="1075478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134076</xdr:rowOff>
    </xdr:from>
    <xdr:to>
      <xdr:col>21</xdr:col>
      <xdr:colOff>0</xdr:colOff>
      <xdr:row>62</xdr:row>
      <xdr:rowOff>157056</xdr:rowOff>
    </xdr:to>
    <xdr:cxnSp macro="">
      <xdr:nvCxnSpPr>
        <xdr:cNvPr id="331" name="直線コネクタ 330"/>
        <xdr:cNvCxnSpPr/>
      </xdr:nvCxnSpPr>
      <xdr:spPr>
        <a:xfrm flipV="1">
          <a:off x="13512800" y="1076397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49954</xdr:rowOff>
    </xdr:from>
    <xdr:to>
      <xdr:col>24</xdr:col>
      <xdr:colOff>609600</xdr:colOff>
      <xdr:row>62</xdr:row>
      <xdr:rowOff>151554</xdr:rowOff>
    </xdr:to>
    <xdr:sp macro="" textlink="">
      <xdr:nvSpPr>
        <xdr:cNvPr id="341" name="円/楕円 340"/>
        <xdr:cNvSpPr/>
      </xdr:nvSpPr>
      <xdr:spPr>
        <a:xfrm>
          <a:off x="16967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22031</xdr:rowOff>
    </xdr:from>
    <xdr:ext cx="762000" cy="259045"/>
    <xdr:sp macro="" textlink="">
      <xdr:nvSpPr>
        <xdr:cNvPr id="342" name="定員管理の状況該当値テキスト"/>
        <xdr:cNvSpPr txBox="1"/>
      </xdr:nvSpPr>
      <xdr:spPr>
        <a:xfrm>
          <a:off x="17106900" y="1065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55699</xdr:rowOff>
    </xdr:from>
    <xdr:to>
      <xdr:col>23</xdr:col>
      <xdr:colOff>457200</xdr:colOff>
      <xdr:row>62</xdr:row>
      <xdr:rowOff>157299</xdr:rowOff>
    </xdr:to>
    <xdr:sp macro="" textlink="">
      <xdr:nvSpPr>
        <xdr:cNvPr id="343" name="円/楕円 342"/>
        <xdr:cNvSpPr/>
      </xdr:nvSpPr>
      <xdr:spPr>
        <a:xfrm>
          <a:off x="16129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142076</xdr:rowOff>
    </xdr:from>
    <xdr:ext cx="736600" cy="259045"/>
    <xdr:sp macro="" textlink="">
      <xdr:nvSpPr>
        <xdr:cNvPr id="344" name="テキスト ボックス 343"/>
        <xdr:cNvSpPr txBox="1"/>
      </xdr:nvSpPr>
      <xdr:spPr>
        <a:xfrm>
          <a:off x="15798800" y="1077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74083</xdr:rowOff>
    </xdr:from>
    <xdr:to>
      <xdr:col>22</xdr:col>
      <xdr:colOff>254000</xdr:colOff>
      <xdr:row>63</xdr:row>
      <xdr:rowOff>4233</xdr:rowOff>
    </xdr:to>
    <xdr:sp macro="" textlink="">
      <xdr:nvSpPr>
        <xdr:cNvPr id="345" name="円/楕円 344"/>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160460</xdr:rowOff>
    </xdr:from>
    <xdr:ext cx="762000" cy="259045"/>
    <xdr:sp macro="" textlink="">
      <xdr:nvSpPr>
        <xdr:cNvPr id="346" name="テキスト ボックス 345"/>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83276</xdr:rowOff>
    </xdr:from>
    <xdr:to>
      <xdr:col>21</xdr:col>
      <xdr:colOff>50800</xdr:colOff>
      <xdr:row>63</xdr:row>
      <xdr:rowOff>13426</xdr:rowOff>
    </xdr:to>
    <xdr:sp macro="" textlink="">
      <xdr:nvSpPr>
        <xdr:cNvPr id="347" name="円/楕円 346"/>
        <xdr:cNvSpPr/>
      </xdr:nvSpPr>
      <xdr:spPr>
        <a:xfrm>
          <a:off x="14351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169653</xdr:rowOff>
    </xdr:from>
    <xdr:ext cx="762000" cy="259045"/>
    <xdr:sp macro="" textlink="">
      <xdr:nvSpPr>
        <xdr:cNvPr id="348" name="テキスト ボックス 347"/>
        <xdr:cNvSpPr txBox="1"/>
      </xdr:nvSpPr>
      <xdr:spPr>
        <a:xfrm>
          <a:off x="14020800" y="107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106256</xdr:rowOff>
    </xdr:from>
    <xdr:to>
      <xdr:col>19</xdr:col>
      <xdr:colOff>533400</xdr:colOff>
      <xdr:row>63</xdr:row>
      <xdr:rowOff>36406</xdr:rowOff>
    </xdr:to>
    <xdr:sp macro="" textlink="">
      <xdr:nvSpPr>
        <xdr:cNvPr id="349" name="円/楕円 348"/>
        <xdr:cNvSpPr/>
      </xdr:nvSpPr>
      <xdr:spPr>
        <a:xfrm>
          <a:off x="13462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21183</xdr:rowOff>
    </xdr:from>
    <xdr:ext cx="762000" cy="259045"/>
    <xdr:sp macro="" textlink="">
      <xdr:nvSpPr>
        <xdr:cNvPr id="350" name="テキスト ボックス 349"/>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0.9</a:t>
          </a:r>
          <a:r>
            <a:rPr kumimoji="1" lang="ja-JP" altLang="en-US" sz="1300">
              <a:latin typeface="ＭＳ Ｐゴシック"/>
            </a:rPr>
            <a:t>ポイント改善したが、依然類似団体平均を下回っている。今後は合併後のまちづくりのため発行してきた合併特例債の償還が順次行われ、普通交付税の段階的縮減による標準財政規模の縮小もあることから、比率の悪化が見込まれる。地方債に依存しない、財政の健全運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133032</xdr:rowOff>
    </xdr:from>
    <xdr:to>
      <xdr:col>24</xdr:col>
      <xdr:colOff>558800</xdr:colOff>
      <xdr:row>41</xdr:row>
      <xdr:rowOff>15875</xdr:rowOff>
    </xdr:to>
    <xdr:cxnSp macro="">
      <xdr:nvCxnSpPr>
        <xdr:cNvPr id="380" name="直線コネクタ 379"/>
        <xdr:cNvCxnSpPr/>
      </xdr:nvCxnSpPr>
      <xdr:spPr>
        <a:xfrm flipV="1">
          <a:off x="16179800" y="699103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15875</xdr:rowOff>
    </xdr:from>
    <xdr:to>
      <xdr:col>23</xdr:col>
      <xdr:colOff>406400</xdr:colOff>
      <xdr:row>41</xdr:row>
      <xdr:rowOff>40005</xdr:rowOff>
    </xdr:to>
    <xdr:cxnSp macro="">
      <xdr:nvCxnSpPr>
        <xdr:cNvPr id="383" name="直線コネクタ 382"/>
        <xdr:cNvCxnSpPr/>
      </xdr:nvCxnSpPr>
      <xdr:spPr>
        <a:xfrm flipV="1">
          <a:off x="15290800" y="70453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40005</xdr:rowOff>
    </xdr:from>
    <xdr:to>
      <xdr:col>22</xdr:col>
      <xdr:colOff>203200</xdr:colOff>
      <xdr:row>41</xdr:row>
      <xdr:rowOff>106363</xdr:rowOff>
    </xdr:to>
    <xdr:cxnSp macro="">
      <xdr:nvCxnSpPr>
        <xdr:cNvPr id="386" name="直線コネクタ 385"/>
        <xdr:cNvCxnSpPr/>
      </xdr:nvCxnSpPr>
      <xdr:spPr>
        <a:xfrm flipV="1">
          <a:off x="14401800" y="70694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106363</xdr:rowOff>
    </xdr:from>
    <xdr:to>
      <xdr:col>21</xdr:col>
      <xdr:colOff>0</xdr:colOff>
      <xdr:row>41</xdr:row>
      <xdr:rowOff>148590</xdr:rowOff>
    </xdr:to>
    <xdr:cxnSp macro="">
      <xdr:nvCxnSpPr>
        <xdr:cNvPr id="389" name="直線コネクタ 388"/>
        <xdr:cNvCxnSpPr/>
      </xdr:nvCxnSpPr>
      <xdr:spPr>
        <a:xfrm flipV="1">
          <a:off x="13512800" y="713581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99" name="円/楕円 398"/>
        <xdr:cNvSpPr/>
      </xdr:nvSpPr>
      <xdr:spPr>
        <a:xfrm>
          <a:off x="169672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54309</xdr:rowOff>
    </xdr:from>
    <xdr:ext cx="762000" cy="259045"/>
    <xdr:sp macro="" textlink="">
      <xdr:nvSpPr>
        <xdr:cNvPr id="400" name="公債費負担の状況該当値テキスト"/>
        <xdr:cNvSpPr txBox="1"/>
      </xdr:nvSpPr>
      <xdr:spPr>
        <a:xfrm>
          <a:off x="17106900" y="691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136525</xdr:rowOff>
    </xdr:from>
    <xdr:to>
      <xdr:col>23</xdr:col>
      <xdr:colOff>457200</xdr:colOff>
      <xdr:row>41</xdr:row>
      <xdr:rowOff>66675</xdr:rowOff>
    </xdr:to>
    <xdr:sp macro="" textlink="">
      <xdr:nvSpPr>
        <xdr:cNvPr id="401" name="円/楕円 400"/>
        <xdr:cNvSpPr/>
      </xdr:nvSpPr>
      <xdr:spPr>
        <a:xfrm>
          <a:off x="16129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51452</xdr:rowOff>
    </xdr:from>
    <xdr:ext cx="736600" cy="259045"/>
    <xdr:sp macro="" textlink="">
      <xdr:nvSpPr>
        <xdr:cNvPr id="402" name="テキスト ボックス 401"/>
        <xdr:cNvSpPr txBox="1"/>
      </xdr:nvSpPr>
      <xdr:spPr>
        <a:xfrm>
          <a:off x="15798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160655</xdr:rowOff>
    </xdr:from>
    <xdr:to>
      <xdr:col>22</xdr:col>
      <xdr:colOff>254000</xdr:colOff>
      <xdr:row>41</xdr:row>
      <xdr:rowOff>90805</xdr:rowOff>
    </xdr:to>
    <xdr:sp macro="" textlink="">
      <xdr:nvSpPr>
        <xdr:cNvPr id="403" name="円/楕円 402"/>
        <xdr:cNvSpPr/>
      </xdr:nvSpPr>
      <xdr:spPr>
        <a:xfrm>
          <a:off x="15240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75582</xdr:rowOff>
    </xdr:from>
    <xdr:ext cx="762000" cy="259045"/>
    <xdr:sp macro="" textlink="">
      <xdr:nvSpPr>
        <xdr:cNvPr id="404" name="テキスト ボックス 403"/>
        <xdr:cNvSpPr txBox="1"/>
      </xdr:nvSpPr>
      <xdr:spPr>
        <a:xfrm>
          <a:off x="14909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55563</xdr:rowOff>
    </xdr:from>
    <xdr:to>
      <xdr:col>21</xdr:col>
      <xdr:colOff>50800</xdr:colOff>
      <xdr:row>41</xdr:row>
      <xdr:rowOff>157163</xdr:rowOff>
    </xdr:to>
    <xdr:sp macro="" textlink="">
      <xdr:nvSpPr>
        <xdr:cNvPr id="405" name="円/楕円 404"/>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406" name="テキスト ボックス 405"/>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7" name="円/楕円 406"/>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8" name="テキスト ボックス 407"/>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主な要因としては、普通交付税の増額に伴う標準財政規模の増、繰り上げ償還による地方債残高の減、減債基金等の積立による充当可能基金の増などがあげられる。しかし、今後は、合併特例債の償還が順次増加し、比率も上昇することが考えられるが、公債費等の義務的経費の削減を進め、財政の健全化に努め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107379</xdr:rowOff>
    </xdr:from>
    <xdr:to>
      <xdr:col>24</xdr:col>
      <xdr:colOff>558800</xdr:colOff>
      <xdr:row>16</xdr:row>
      <xdr:rowOff>47530</xdr:rowOff>
    </xdr:to>
    <xdr:cxnSp macro="">
      <xdr:nvCxnSpPr>
        <xdr:cNvPr id="438" name="直線コネクタ 437"/>
        <xdr:cNvCxnSpPr/>
      </xdr:nvCxnSpPr>
      <xdr:spPr>
        <a:xfrm flipV="1">
          <a:off x="16179800" y="2679129"/>
          <a:ext cx="8382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47530</xdr:rowOff>
    </xdr:from>
    <xdr:to>
      <xdr:col>23</xdr:col>
      <xdr:colOff>406400</xdr:colOff>
      <xdr:row>16</xdr:row>
      <xdr:rowOff>138620</xdr:rowOff>
    </xdr:to>
    <xdr:cxnSp macro="">
      <xdr:nvCxnSpPr>
        <xdr:cNvPr id="441" name="直線コネクタ 440"/>
        <xdr:cNvCxnSpPr/>
      </xdr:nvCxnSpPr>
      <xdr:spPr>
        <a:xfrm flipV="1">
          <a:off x="15290800" y="2790730"/>
          <a:ext cx="889000" cy="9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138620</xdr:rowOff>
    </xdr:from>
    <xdr:to>
      <xdr:col>22</xdr:col>
      <xdr:colOff>203200</xdr:colOff>
      <xdr:row>17</xdr:row>
      <xdr:rowOff>89630</xdr:rowOff>
    </xdr:to>
    <xdr:cxnSp macro="">
      <xdr:nvCxnSpPr>
        <xdr:cNvPr id="444" name="直線コネクタ 443"/>
        <xdr:cNvCxnSpPr/>
      </xdr:nvCxnSpPr>
      <xdr:spPr>
        <a:xfrm flipV="1">
          <a:off x="14401800" y="2881820"/>
          <a:ext cx="889000" cy="1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89630</xdr:rowOff>
    </xdr:from>
    <xdr:to>
      <xdr:col>21</xdr:col>
      <xdr:colOff>0</xdr:colOff>
      <xdr:row>18</xdr:row>
      <xdr:rowOff>50292</xdr:rowOff>
    </xdr:to>
    <xdr:cxnSp macro="">
      <xdr:nvCxnSpPr>
        <xdr:cNvPr id="447" name="直線コネクタ 446"/>
        <xdr:cNvCxnSpPr/>
      </xdr:nvCxnSpPr>
      <xdr:spPr>
        <a:xfrm flipV="1">
          <a:off x="13512800" y="3004280"/>
          <a:ext cx="889000" cy="1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9" name="テキスト ボックス 448"/>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56579</xdr:rowOff>
    </xdr:from>
    <xdr:to>
      <xdr:col>24</xdr:col>
      <xdr:colOff>609600</xdr:colOff>
      <xdr:row>15</xdr:row>
      <xdr:rowOff>158179</xdr:rowOff>
    </xdr:to>
    <xdr:sp macro="" textlink="">
      <xdr:nvSpPr>
        <xdr:cNvPr id="457" name="円/楕円 456"/>
        <xdr:cNvSpPr/>
      </xdr:nvSpPr>
      <xdr:spPr>
        <a:xfrm>
          <a:off x="16967200" y="262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149306</xdr:rowOff>
    </xdr:from>
    <xdr:ext cx="762000" cy="259045"/>
    <xdr:sp macro="" textlink="">
      <xdr:nvSpPr>
        <xdr:cNvPr id="458" name="将来負担の状況該当値テキスト"/>
        <xdr:cNvSpPr txBox="1"/>
      </xdr:nvSpPr>
      <xdr:spPr>
        <a:xfrm>
          <a:off x="17106900" y="254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168180</xdr:rowOff>
    </xdr:from>
    <xdr:to>
      <xdr:col>23</xdr:col>
      <xdr:colOff>457200</xdr:colOff>
      <xdr:row>16</xdr:row>
      <xdr:rowOff>98330</xdr:rowOff>
    </xdr:to>
    <xdr:sp macro="" textlink="">
      <xdr:nvSpPr>
        <xdr:cNvPr id="459" name="円/楕円 458"/>
        <xdr:cNvSpPr/>
      </xdr:nvSpPr>
      <xdr:spPr>
        <a:xfrm>
          <a:off x="16129000" y="273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108507</xdr:rowOff>
    </xdr:from>
    <xdr:ext cx="736600" cy="259045"/>
    <xdr:sp macro="" textlink="">
      <xdr:nvSpPr>
        <xdr:cNvPr id="460" name="テキスト ボックス 459"/>
        <xdr:cNvSpPr txBox="1"/>
      </xdr:nvSpPr>
      <xdr:spPr>
        <a:xfrm>
          <a:off x="15798800" y="2508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87820</xdr:rowOff>
    </xdr:from>
    <xdr:to>
      <xdr:col>22</xdr:col>
      <xdr:colOff>254000</xdr:colOff>
      <xdr:row>17</xdr:row>
      <xdr:rowOff>17970</xdr:rowOff>
    </xdr:to>
    <xdr:sp macro="" textlink="">
      <xdr:nvSpPr>
        <xdr:cNvPr id="461" name="円/楕円 460"/>
        <xdr:cNvSpPr/>
      </xdr:nvSpPr>
      <xdr:spPr>
        <a:xfrm>
          <a:off x="15240000" y="28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28147</xdr:rowOff>
    </xdr:from>
    <xdr:ext cx="762000" cy="259045"/>
    <xdr:sp macro="" textlink="">
      <xdr:nvSpPr>
        <xdr:cNvPr id="462" name="テキスト ボックス 461"/>
        <xdr:cNvSpPr txBox="1"/>
      </xdr:nvSpPr>
      <xdr:spPr>
        <a:xfrm>
          <a:off x="14909800" y="259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38830</xdr:rowOff>
    </xdr:from>
    <xdr:to>
      <xdr:col>21</xdr:col>
      <xdr:colOff>50800</xdr:colOff>
      <xdr:row>17</xdr:row>
      <xdr:rowOff>140430</xdr:rowOff>
    </xdr:to>
    <xdr:sp macro="" textlink="">
      <xdr:nvSpPr>
        <xdr:cNvPr id="463" name="円/楕円 462"/>
        <xdr:cNvSpPr/>
      </xdr:nvSpPr>
      <xdr:spPr>
        <a:xfrm>
          <a:off x="14351000" y="29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150607</xdr:rowOff>
    </xdr:from>
    <xdr:ext cx="762000" cy="259045"/>
    <xdr:sp macro="" textlink="">
      <xdr:nvSpPr>
        <xdr:cNvPr id="464" name="テキスト ボックス 463"/>
        <xdr:cNvSpPr txBox="1"/>
      </xdr:nvSpPr>
      <xdr:spPr>
        <a:xfrm>
          <a:off x="14020800" y="27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170942</xdr:rowOff>
    </xdr:from>
    <xdr:to>
      <xdr:col>19</xdr:col>
      <xdr:colOff>533400</xdr:colOff>
      <xdr:row>18</xdr:row>
      <xdr:rowOff>101092</xdr:rowOff>
    </xdr:to>
    <xdr:sp macro="" textlink="">
      <xdr:nvSpPr>
        <xdr:cNvPr id="465" name="円/楕円 464"/>
        <xdr:cNvSpPr/>
      </xdr:nvSpPr>
      <xdr:spPr>
        <a:xfrm>
          <a:off x="13462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111269</xdr:rowOff>
    </xdr:from>
    <xdr:ext cx="762000" cy="259045"/>
    <xdr:sp macro="" textlink="">
      <xdr:nvSpPr>
        <xdr:cNvPr id="466" name="テキスト ボックス 465"/>
        <xdr:cNvSpPr txBox="1"/>
      </xdr:nvSpPr>
      <xdr:spPr>
        <a:xfrm>
          <a:off x="13131800" y="285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岐阜県恵那市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53,637
53,089
504.19
29,496,246
27,703,899
1,590,285
18,269,373
35,488,865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17.8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人件費にかかる経常収支比率は、類似団体平均を</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ポイント下回っている。しかしながら</a:t>
          </a:r>
          <a:r>
            <a:rPr lang="ja-JP" altLang="en-US" sz="1100" b="0" i="0" baseline="0">
              <a:solidFill>
                <a:schemeClr val="dk1"/>
              </a:solidFill>
              <a:effectLst/>
              <a:latin typeface="+mn-lt"/>
              <a:ea typeface="+mn-ea"/>
              <a:cs typeface="+mn-cs"/>
            </a:rPr>
            <a:t>人口</a:t>
          </a:r>
          <a:r>
            <a:rPr lang="ja-JP" altLang="ja-JP" sz="1100" b="0" i="0" baseline="0">
              <a:solidFill>
                <a:schemeClr val="dk1"/>
              </a:solidFill>
              <a:effectLst/>
              <a:latin typeface="+mn-lt"/>
              <a:ea typeface="+mn-ea"/>
              <a:cs typeface="+mn-cs"/>
            </a:rPr>
            <a:t>一人当たりの歳出決算額は類似団体平均よりも高く、人件費以外にも公営企業会計の人件費に充てる繰出金や臨時職員賃金についても上回っており、今後はこれらも含めた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107950</xdr:rowOff>
    </xdr:from>
    <xdr:to>
      <xdr:col>7</xdr:col>
      <xdr:colOff>15875</xdr:colOff>
      <xdr:row>36</xdr:row>
      <xdr:rowOff>12700</xdr:rowOff>
    </xdr:to>
    <xdr:cxnSp macro="">
      <xdr:nvCxnSpPr>
        <xdr:cNvPr id="65" name="直線コネクタ 64"/>
        <xdr:cNvCxnSpPr/>
      </xdr:nvCxnSpPr>
      <xdr:spPr>
        <a:xfrm flipV="1">
          <a:off x="3987800" y="610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12700</xdr:rowOff>
    </xdr:to>
    <xdr:cxnSp macro="">
      <xdr:nvCxnSpPr>
        <xdr:cNvPr id="68" name="直線コネクタ 67"/>
        <xdr:cNvCxnSpPr/>
      </xdr:nvCxnSpPr>
      <xdr:spPr>
        <a:xfrm>
          <a:off x="3098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58420</xdr:rowOff>
    </xdr:to>
    <xdr:cxnSp macro="">
      <xdr:nvCxnSpPr>
        <xdr:cNvPr id="71" name="直線コネクタ 70"/>
        <xdr:cNvCxnSpPr/>
      </xdr:nvCxnSpPr>
      <xdr:spPr>
        <a:xfrm flipV="1">
          <a:off x="2209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37</xdr:row>
      <xdr:rowOff>77470</xdr:rowOff>
    </xdr:to>
    <xdr:cxnSp macro="">
      <xdr:nvCxnSpPr>
        <xdr:cNvPr id="74" name="直線コネクタ 73"/>
        <xdr:cNvCxnSpPr/>
      </xdr:nvCxnSpPr>
      <xdr:spPr>
        <a:xfrm flipV="1">
          <a:off x="1320800" y="6230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57150</xdr:rowOff>
    </xdr:from>
    <xdr:to>
      <xdr:col>7</xdr:col>
      <xdr:colOff>66675</xdr:colOff>
      <xdr:row>35</xdr:row>
      <xdr:rowOff>158750</xdr:rowOff>
    </xdr:to>
    <xdr:sp macro="" textlink="">
      <xdr:nvSpPr>
        <xdr:cNvPr id="84" name="円/楕円 83"/>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73677</xdr:rowOff>
    </xdr:from>
    <xdr:ext cx="762000" cy="259045"/>
    <xdr:sp macro="" textlink="">
      <xdr:nvSpPr>
        <xdr:cNvPr id="85"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6" name="円/楕円 85"/>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7" name="テキスト ボックス 86"/>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8" name="円/楕円 87"/>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9" name="テキスト ボックス 88"/>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0" name="円/楕円 89"/>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1" name="テキスト ボックス 90"/>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2" name="円/楕円 91"/>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93" name="テキスト ボックス 92"/>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物件費にかかる経常収支比率は、類似団体平均を</a:t>
          </a:r>
          <a:r>
            <a:rPr lang="en-US" altLang="ja-JP" sz="1100" b="0" i="0" baseline="0">
              <a:solidFill>
                <a:schemeClr val="dk1"/>
              </a:solidFill>
              <a:effectLst/>
              <a:latin typeface="+mn-lt"/>
              <a:ea typeface="+mn-ea"/>
              <a:cs typeface="+mn-cs"/>
            </a:rPr>
            <a:t>1.7</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下回っている。普通交付税など一般財源が増加した影響に加え、行財政改革により施設の移譲、廃止、統廃合等による</a:t>
          </a:r>
          <a:r>
            <a:rPr lang="ja-JP" altLang="en-US" sz="1100" b="0" i="0" baseline="0">
              <a:solidFill>
                <a:schemeClr val="dk1"/>
              </a:solidFill>
              <a:effectLst/>
              <a:latin typeface="+mn-lt"/>
              <a:ea typeface="+mn-ea"/>
              <a:cs typeface="+mn-cs"/>
            </a:rPr>
            <a:t>維持管理</a:t>
          </a:r>
          <a:r>
            <a:rPr lang="ja-JP" altLang="ja-JP" sz="1100" b="0" i="0" baseline="0">
              <a:solidFill>
                <a:schemeClr val="dk1"/>
              </a:solidFill>
              <a:effectLst/>
              <a:latin typeface="+mn-lt"/>
              <a:ea typeface="+mn-ea"/>
              <a:cs typeface="+mn-cs"/>
            </a:rPr>
            <a:t>経費の削減</a:t>
          </a:r>
          <a:r>
            <a:rPr lang="ja-JP" altLang="en-US" sz="1100" b="0" i="0" baseline="0">
              <a:solidFill>
                <a:schemeClr val="dk1"/>
              </a:solidFill>
              <a:effectLst/>
              <a:latin typeface="+mn-lt"/>
              <a:ea typeface="+mn-ea"/>
              <a:cs typeface="+mn-cs"/>
            </a:rPr>
            <a:t>を進めており、</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ファシリティマネジメントの手法により</a:t>
          </a:r>
          <a:r>
            <a:rPr lang="ja-JP" altLang="ja-JP" sz="1100" b="0" i="0" baseline="0">
              <a:solidFill>
                <a:schemeClr val="dk1"/>
              </a:solidFill>
              <a:effectLst/>
              <a:latin typeface="+mn-lt"/>
              <a:ea typeface="+mn-ea"/>
              <a:cs typeface="+mn-cs"/>
            </a:rPr>
            <a:t>施設の統廃合や指定管理制度</a:t>
          </a:r>
          <a:r>
            <a:rPr lang="ja-JP" altLang="en-US" sz="1100" b="0" i="0" baseline="0">
              <a:solidFill>
                <a:schemeClr val="dk1"/>
              </a:solidFill>
              <a:effectLst/>
              <a:latin typeface="+mn-lt"/>
              <a:ea typeface="+mn-ea"/>
              <a:cs typeface="+mn-cs"/>
            </a:rPr>
            <a:t>の活用を進め、</a:t>
          </a:r>
          <a:r>
            <a:rPr lang="ja-JP" altLang="ja-JP" sz="1100" b="0" i="0" baseline="0">
              <a:solidFill>
                <a:schemeClr val="dk1"/>
              </a:solidFill>
              <a:effectLst/>
              <a:latin typeface="+mn-lt"/>
              <a:ea typeface="+mn-ea"/>
              <a:cs typeface="+mn-cs"/>
            </a:rPr>
            <a:t>抑制していくように努める。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27940</xdr:rowOff>
    </xdr:to>
    <xdr:cxnSp macro="">
      <xdr:nvCxnSpPr>
        <xdr:cNvPr id="126" name="直線コネクタ 125"/>
        <xdr:cNvCxnSpPr/>
      </xdr:nvCxnSpPr>
      <xdr:spPr>
        <a:xfrm>
          <a:off x="15671800" y="2771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27940</xdr:rowOff>
    </xdr:from>
    <xdr:to>
      <xdr:col>22</xdr:col>
      <xdr:colOff>565150</xdr:colOff>
      <xdr:row>16</xdr:row>
      <xdr:rowOff>35560</xdr:rowOff>
    </xdr:to>
    <xdr:cxnSp macro="">
      <xdr:nvCxnSpPr>
        <xdr:cNvPr id="129" name="直線コネクタ 128"/>
        <xdr:cNvCxnSpPr/>
      </xdr:nvCxnSpPr>
      <xdr:spPr>
        <a:xfrm flipV="1">
          <a:off x="14782800" y="277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16</xdr:row>
      <xdr:rowOff>35560</xdr:rowOff>
    </xdr:to>
    <xdr:cxnSp macro="">
      <xdr:nvCxnSpPr>
        <xdr:cNvPr id="132" name="直線コネクタ 131"/>
        <xdr:cNvCxnSpPr/>
      </xdr:nvCxnSpPr>
      <xdr:spPr>
        <a:xfrm>
          <a:off x="13893800" y="2702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16</xdr:row>
      <xdr:rowOff>27940</xdr:rowOff>
    </xdr:to>
    <xdr:cxnSp macro="">
      <xdr:nvCxnSpPr>
        <xdr:cNvPr id="135" name="直線コネクタ 134"/>
        <xdr:cNvCxnSpPr/>
      </xdr:nvCxnSpPr>
      <xdr:spPr>
        <a:xfrm flipV="1">
          <a:off x="13004800" y="270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5" name="円/楕円 144"/>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6"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148590</xdr:rowOff>
    </xdr:from>
    <xdr:to>
      <xdr:col>22</xdr:col>
      <xdr:colOff>615950</xdr:colOff>
      <xdr:row>16</xdr:row>
      <xdr:rowOff>78740</xdr:rowOff>
    </xdr:to>
    <xdr:sp macro="" textlink="">
      <xdr:nvSpPr>
        <xdr:cNvPr id="147" name="円/楕円 146"/>
        <xdr:cNvSpPr/>
      </xdr:nvSpPr>
      <xdr:spPr>
        <a:xfrm>
          <a:off x="15621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88917</xdr:rowOff>
    </xdr:from>
    <xdr:ext cx="736600" cy="259045"/>
    <xdr:sp macro="" textlink="">
      <xdr:nvSpPr>
        <xdr:cNvPr id="148" name="テキスト ボックス 147"/>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9" name="円/楕円 148"/>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50" name="テキスト ボックス 149"/>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80010</xdr:rowOff>
    </xdr:from>
    <xdr:to>
      <xdr:col>20</xdr:col>
      <xdr:colOff>209550</xdr:colOff>
      <xdr:row>16</xdr:row>
      <xdr:rowOff>10160</xdr:rowOff>
    </xdr:to>
    <xdr:sp macro="" textlink="">
      <xdr:nvSpPr>
        <xdr:cNvPr id="151" name="円/楕円 150"/>
        <xdr:cNvSpPr/>
      </xdr:nvSpPr>
      <xdr:spPr>
        <a:xfrm>
          <a:off x="13843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52" name="テキスト ボックス 151"/>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3" name="円/楕円 152"/>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54" name="テキスト ボックス 153"/>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扶助費にかかる経常収支比率</a:t>
          </a:r>
          <a:r>
            <a:rPr lang="ja-JP" altLang="en-US" sz="1100" b="0" i="0" baseline="0">
              <a:solidFill>
                <a:schemeClr val="dk1"/>
              </a:solidFill>
              <a:effectLst/>
              <a:latin typeface="+mn-lt"/>
              <a:ea typeface="+mn-ea"/>
              <a:cs typeface="+mn-cs"/>
            </a:rPr>
            <a:t>は前年度対比</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ポイント増加しているが、類似団体平均を大きく下回っている。しかし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義務的経費として支出増が見込まれるものである。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53848</xdr:rowOff>
    </xdr:from>
    <xdr:to>
      <xdr:col>7</xdr:col>
      <xdr:colOff>15875</xdr:colOff>
      <xdr:row>54</xdr:row>
      <xdr:rowOff>108712</xdr:rowOff>
    </xdr:to>
    <xdr:cxnSp macro="">
      <xdr:nvCxnSpPr>
        <xdr:cNvPr id="185" name="直線コネクタ 184"/>
        <xdr:cNvCxnSpPr/>
      </xdr:nvCxnSpPr>
      <xdr:spPr>
        <a:xfrm>
          <a:off x="3987800" y="931214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53848</xdr:rowOff>
    </xdr:from>
    <xdr:to>
      <xdr:col>5</xdr:col>
      <xdr:colOff>549275</xdr:colOff>
      <xdr:row>54</xdr:row>
      <xdr:rowOff>90424</xdr:rowOff>
    </xdr:to>
    <xdr:cxnSp macro="">
      <xdr:nvCxnSpPr>
        <xdr:cNvPr id="188" name="直線コネクタ 187"/>
        <xdr:cNvCxnSpPr/>
      </xdr:nvCxnSpPr>
      <xdr:spPr>
        <a:xfrm flipV="1">
          <a:off x="3098800" y="93121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72136</xdr:rowOff>
    </xdr:from>
    <xdr:to>
      <xdr:col>4</xdr:col>
      <xdr:colOff>346075</xdr:colOff>
      <xdr:row>54</xdr:row>
      <xdr:rowOff>90424</xdr:rowOff>
    </xdr:to>
    <xdr:cxnSp macro="">
      <xdr:nvCxnSpPr>
        <xdr:cNvPr id="191" name="直線コネクタ 190"/>
        <xdr:cNvCxnSpPr/>
      </xdr:nvCxnSpPr>
      <xdr:spPr>
        <a:xfrm>
          <a:off x="2209800" y="93304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161290</xdr:rowOff>
    </xdr:from>
    <xdr:to>
      <xdr:col>3</xdr:col>
      <xdr:colOff>142875</xdr:colOff>
      <xdr:row>54</xdr:row>
      <xdr:rowOff>72136</xdr:rowOff>
    </xdr:to>
    <xdr:cxnSp macro="">
      <xdr:nvCxnSpPr>
        <xdr:cNvPr id="194" name="直線コネクタ 193"/>
        <xdr:cNvCxnSpPr/>
      </xdr:nvCxnSpPr>
      <xdr:spPr>
        <a:xfrm>
          <a:off x="1320800" y="92481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57912</xdr:rowOff>
    </xdr:from>
    <xdr:to>
      <xdr:col>7</xdr:col>
      <xdr:colOff>66675</xdr:colOff>
      <xdr:row>54</xdr:row>
      <xdr:rowOff>159512</xdr:rowOff>
    </xdr:to>
    <xdr:sp macro="" textlink="">
      <xdr:nvSpPr>
        <xdr:cNvPr id="204" name="円/楕円 203"/>
        <xdr:cNvSpPr/>
      </xdr:nvSpPr>
      <xdr:spPr>
        <a:xfrm>
          <a:off x="47752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74439</xdr:rowOff>
    </xdr:from>
    <xdr:ext cx="762000" cy="259045"/>
    <xdr:sp macro="" textlink="">
      <xdr:nvSpPr>
        <xdr:cNvPr id="205" name="扶助費該当値テキスト"/>
        <xdr:cNvSpPr txBox="1"/>
      </xdr:nvSpPr>
      <xdr:spPr>
        <a:xfrm>
          <a:off x="4914900" y="916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3048</xdr:rowOff>
    </xdr:from>
    <xdr:to>
      <xdr:col>5</xdr:col>
      <xdr:colOff>600075</xdr:colOff>
      <xdr:row>54</xdr:row>
      <xdr:rowOff>104648</xdr:rowOff>
    </xdr:to>
    <xdr:sp macro="" textlink="">
      <xdr:nvSpPr>
        <xdr:cNvPr id="206" name="円/楕円 205"/>
        <xdr:cNvSpPr/>
      </xdr:nvSpPr>
      <xdr:spPr>
        <a:xfrm>
          <a:off x="3937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114825</xdr:rowOff>
    </xdr:from>
    <xdr:ext cx="736600" cy="259045"/>
    <xdr:sp macro="" textlink="">
      <xdr:nvSpPr>
        <xdr:cNvPr id="207" name="テキスト ボックス 206"/>
        <xdr:cNvSpPr txBox="1"/>
      </xdr:nvSpPr>
      <xdr:spPr>
        <a:xfrm>
          <a:off x="3606800" y="903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39624</xdr:rowOff>
    </xdr:from>
    <xdr:to>
      <xdr:col>4</xdr:col>
      <xdr:colOff>396875</xdr:colOff>
      <xdr:row>54</xdr:row>
      <xdr:rowOff>141224</xdr:rowOff>
    </xdr:to>
    <xdr:sp macro="" textlink="">
      <xdr:nvSpPr>
        <xdr:cNvPr id="208" name="円/楕円 207"/>
        <xdr:cNvSpPr/>
      </xdr:nvSpPr>
      <xdr:spPr>
        <a:xfrm>
          <a:off x="3048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151401</xdr:rowOff>
    </xdr:from>
    <xdr:ext cx="762000" cy="259045"/>
    <xdr:sp macro="" textlink="">
      <xdr:nvSpPr>
        <xdr:cNvPr id="209" name="テキスト ボックス 208"/>
        <xdr:cNvSpPr txBox="1"/>
      </xdr:nvSpPr>
      <xdr:spPr>
        <a:xfrm>
          <a:off x="2717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21336</xdr:rowOff>
    </xdr:from>
    <xdr:to>
      <xdr:col>3</xdr:col>
      <xdr:colOff>193675</xdr:colOff>
      <xdr:row>54</xdr:row>
      <xdr:rowOff>122936</xdr:rowOff>
    </xdr:to>
    <xdr:sp macro="" textlink="">
      <xdr:nvSpPr>
        <xdr:cNvPr id="210" name="円/楕円 209"/>
        <xdr:cNvSpPr/>
      </xdr:nvSpPr>
      <xdr:spPr>
        <a:xfrm>
          <a:off x="21590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133113</xdr:rowOff>
    </xdr:from>
    <xdr:ext cx="762000" cy="259045"/>
    <xdr:sp macro="" textlink="">
      <xdr:nvSpPr>
        <xdr:cNvPr id="211" name="テキスト ボックス 210"/>
        <xdr:cNvSpPr txBox="1"/>
      </xdr:nvSpPr>
      <xdr:spPr>
        <a:xfrm>
          <a:off x="1828800" y="904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110490</xdr:rowOff>
    </xdr:from>
    <xdr:to>
      <xdr:col>1</xdr:col>
      <xdr:colOff>676275</xdr:colOff>
      <xdr:row>54</xdr:row>
      <xdr:rowOff>40640</xdr:rowOff>
    </xdr:to>
    <xdr:sp macro="" textlink="">
      <xdr:nvSpPr>
        <xdr:cNvPr id="212" name="円/楕円 211"/>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50817</xdr:rowOff>
    </xdr:from>
    <xdr:ext cx="762000" cy="259045"/>
    <xdr:sp macro="" textlink="">
      <xdr:nvSpPr>
        <xdr:cNvPr id="213" name="テキスト ボックス 212"/>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a:t>
          </a:r>
          <a:r>
            <a:rPr lang="ja-JP" altLang="en-US" sz="1100" b="0" i="0" baseline="0">
              <a:solidFill>
                <a:schemeClr val="dk1"/>
              </a:solidFill>
              <a:effectLst/>
              <a:latin typeface="+mn-lt"/>
              <a:ea typeface="+mn-ea"/>
              <a:cs typeface="+mn-cs"/>
            </a:rPr>
            <a:t>わずかに</a:t>
          </a:r>
          <a:r>
            <a:rPr lang="ja-JP" altLang="ja-JP" sz="1100" b="0" i="0" baseline="0">
              <a:solidFill>
                <a:schemeClr val="dk1"/>
              </a:solidFill>
              <a:effectLst/>
              <a:latin typeface="+mn-lt"/>
              <a:ea typeface="+mn-ea"/>
              <a:cs typeface="+mn-cs"/>
            </a:rPr>
            <a:t>類似団体平均を下回っているが、近年増加する下水道施設の維持管理</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に費用がかかり、一般会計からの</a:t>
          </a:r>
          <a:r>
            <a:rPr lang="ja-JP" altLang="en-US" sz="1100" b="0" i="0" baseline="0">
              <a:solidFill>
                <a:schemeClr val="dk1"/>
              </a:solidFill>
              <a:effectLst/>
              <a:latin typeface="+mn-lt"/>
              <a:ea typeface="+mn-ea"/>
              <a:cs typeface="+mn-cs"/>
            </a:rPr>
            <a:t>公営企業への繰出</a:t>
          </a:r>
          <a:r>
            <a:rPr lang="ja-JP" altLang="ja-JP" sz="1100" b="0" i="0" baseline="0">
              <a:solidFill>
                <a:schemeClr val="dk1"/>
              </a:solidFill>
              <a:effectLst/>
              <a:latin typeface="+mn-lt"/>
              <a:ea typeface="+mn-ea"/>
              <a:cs typeface="+mn-cs"/>
            </a:rPr>
            <a:t>金は増加傾向にある。今後</a:t>
          </a:r>
          <a:r>
            <a:rPr lang="ja-JP" altLang="en-US" sz="1100" b="0" i="0" baseline="0">
              <a:solidFill>
                <a:schemeClr val="dk1"/>
              </a:solidFill>
              <a:effectLst/>
              <a:latin typeface="+mn-lt"/>
              <a:ea typeface="+mn-ea"/>
              <a:cs typeface="+mn-cs"/>
            </a:rPr>
            <a:t>も引き続き、</a:t>
          </a:r>
          <a:r>
            <a:rPr lang="ja-JP" altLang="ja-JP" sz="1100" b="0" i="0" baseline="0">
              <a:solidFill>
                <a:schemeClr val="dk1"/>
              </a:solidFill>
              <a:effectLst/>
              <a:latin typeface="+mn-lt"/>
              <a:ea typeface="+mn-ea"/>
              <a:cs typeface="+mn-cs"/>
            </a:rPr>
            <a:t>独立採算の原則に</a:t>
          </a:r>
          <a:r>
            <a:rPr lang="ja-JP" altLang="en-US" sz="1100" b="0" i="0" baseline="0">
              <a:solidFill>
                <a:schemeClr val="dk1"/>
              </a:solidFill>
              <a:effectLst/>
              <a:latin typeface="+mn-lt"/>
              <a:ea typeface="+mn-ea"/>
              <a:cs typeface="+mn-cs"/>
            </a:rPr>
            <a:t>則り</a:t>
          </a:r>
          <a:r>
            <a:rPr lang="ja-JP" altLang="ja-JP" sz="1100" b="0" i="0" baseline="0">
              <a:solidFill>
                <a:schemeClr val="dk1"/>
              </a:solidFill>
              <a:effectLst/>
              <a:latin typeface="+mn-lt"/>
              <a:ea typeface="+mn-ea"/>
              <a:cs typeface="+mn-cs"/>
            </a:rPr>
            <a:t>、使用料の見直しなどにより、</a:t>
          </a:r>
          <a:r>
            <a:rPr lang="ja-JP" altLang="en-US" sz="1100" b="0" i="0" baseline="0">
              <a:solidFill>
                <a:schemeClr val="dk1"/>
              </a:solidFill>
              <a:effectLst/>
              <a:latin typeface="+mn-lt"/>
              <a:ea typeface="+mn-ea"/>
              <a:cs typeface="+mn-cs"/>
            </a:rPr>
            <a:t>税収を主な財源とする</a:t>
          </a:r>
          <a:r>
            <a:rPr lang="ja-JP" altLang="ja-JP" sz="1100" b="0" i="0" baseline="0">
              <a:solidFill>
                <a:schemeClr val="dk1"/>
              </a:solidFill>
              <a:effectLst/>
              <a:latin typeface="+mn-lt"/>
              <a:ea typeface="+mn-ea"/>
              <a:cs typeface="+mn-cs"/>
            </a:rPr>
            <a:t>一般会計の負担額を減らしていくよう努める。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119380</xdr:rowOff>
    </xdr:to>
    <xdr:cxnSp macro="">
      <xdr:nvCxnSpPr>
        <xdr:cNvPr id="246" name="直線コネクタ 245"/>
        <xdr:cNvCxnSpPr/>
      </xdr:nvCxnSpPr>
      <xdr:spPr>
        <a:xfrm>
          <a:off x="15671800" y="9720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119380</xdr:rowOff>
    </xdr:to>
    <xdr:cxnSp macro="">
      <xdr:nvCxnSpPr>
        <xdr:cNvPr id="249" name="直線コネクタ 248"/>
        <xdr:cNvCxnSpPr/>
      </xdr:nvCxnSpPr>
      <xdr:spPr>
        <a:xfrm>
          <a:off x="14782800" y="9629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56</xdr:row>
      <xdr:rowOff>27940</xdr:rowOff>
    </xdr:to>
    <xdr:cxnSp macro="">
      <xdr:nvCxnSpPr>
        <xdr:cNvPr id="252" name="直線コネクタ 251"/>
        <xdr:cNvCxnSpPr/>
      </xdr:nvCxnSpPr>
      <xdr:spPr>
        <a:xfrm>
          <a:off x="13893800" y="9552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56</xdr:row>
      <xdr:rowOff>35560</xdr:rowOff>
    </xdr:to>
    <xdr:cxnSp macro="">
      <xdr:nvCxnSpPr>
        <xdr:cNvPr id="255" name="直線コネクタ 254"/>
        <xdr:cNvCxnSpPr/>
      </xdr:nvCxnSpPr>
      <xdr:spPr>
        <a:xfrm flipV="1">
          <a:off x="13004800" y="9552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65" name="円/楕円 264"/>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66"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68580</xdr:rowOff>
    </xdr:from>
    <xdr:to>
      <xdr:col>22</xdr:col>
      <xdr:colOff>615950</xdr:colOff>
      <xdr:row>56</xdr:row>
      <xdr:rowOff>170180</xdr:rowOff>
    </xdr:to>
    <xdr:sp macro="" textlink="">
      <xdr:nvSpPr>
        <xdr:cNvPr id="267" name="円/楕円 266"/>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68" name="テキスト ボックス 267"/>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69" name="円/楕円 268"/>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0" name="テキスト ボックス 269"/>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1" name="円/楕円 270"/>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2" name="テキスト ボックス 271"/>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3" name="円/楕円 272"/>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4" name="テキスト ボックス 273"/>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補助費等にかかる経常収支比率は、類似団体平均を下回っているが、今後も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補助金の適正化に関する指針</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に基づく見直しや廃止に取り組み、さらなる抑制に努める。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28702</xdr:rowOff>
    </xdr:from>
    <xdr:to>
      <xdr:col>24</xdr:col>
      <xdr:colOff>31750</xdr:colOff>
      <xdr:row>35</xdr:row>
      <xdr:rowOff>42418</xdr:rowOff>
    </xdr:to>
    <xdr:cxnSp macro="">
      <xdr:nvCxnSpPr>
        <xdr:cNvPr id="304" name="直線コネクタ 303"/>
        <xdr:cNvCxnSpPr/>
      </xdr:nvCxnSpPr>
      <xdr:spPr>
        <a:xfrm flipV="1">
          <a:off x="15671800" y="60294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42418</xdr:rowOff>
    </xdr:to>
    <xdr:cxnSp macro="">
      <xdr:nvCxnSpPr>
        <xdr:cNvPr id="307" name="直線コネクタ 306"/>
        <xdr:cNvCxnSpPr/>
      </xdr:nvCxnSpPr>
      <xdr:spPr>
        <a:xfrm>
          <a:off x="14782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42418</xdr:rowOff>
    </xdr:to>
    <xdr:cxnSp macro="">
      <xdr:nvCxnSpPr>
        <xdr:cNvPr id="310" name="直線コネクタ 309"/>
        <xdr:cNvCxnSpPr/>
      </xdr:nvCxnSpPr>
      <xdr:spPr>
        <a:xfrm>
          <a:off x="13893800" y="60248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46990</xdr:rowOff>
    </xdr:to>
    <xdr:cxnSp macro="">
      <xdr:nvCxnSpPr>
        <xdr:cNvPr id="313" name="直線コネクタ 312"/>
        <xdr:cNvCxnSpPr/>
      </xdr:nvCxnSpPr>
      <xdr:spPr>
        <a:xfrm flipV="1">
          <a:off x="13004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5" name="テキスト ボックス 314"/>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149352</xdr:rowOff>
    </xdr:from>
    <xdr:to>
      <xdr:col>24</xdr:col>
      <xdr:colOff>82550</xdr:colOff>
      <xdr:row>35</xdr:row>
      <xdr:rowOff>79502</xdr:rowOff>
    </xdr:to>
    <xdr:sp macro="" textlink="">
      <xdr:nvSpPr>
        <xdr:cNvPr id="323" name="円/楕円 322"/>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165879</xdr:rowOff>
    </xdr:from>
    <xdr:ext cx="762000" cy="259045"/>
    <xdr:sp macro="" textlink="">
      <xdr:nvSpPr>
        <xdr:cNvPr id="324"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163068</xdr:rowOff>
    </xdr:from>
    <xdr:to>
      <xdr:col>22</xdr:col>
      <xdr:colOff>615950</xdr:colOff>
      <xdr:row>35</xdr:row>
      <xdr:rowOff>93218</xdr:rowOff>
    </xdr:to>
    <xdr:sp macro="" textlink="">
      <xdr:nvSpPr>
        <xdr:cNvPr id="325" name="円/楕円 324"/>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103395</xdr:rowOff>
    </xdr:from>
    <xdr:ext cx="736600" cy="259045"/>
    <xdr:sp macro="" textlink="">
      <xdr:nvSpPr>
        <xdr:cNvPr id="326" name="テキスト ボックス 325"/>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163068</xdr:rowOff>
    </xdr:from>
    <xdr:to>
      <xdr:col>21</xdr:col>
      <xdr:colOff>412750</xdr:colOff>
      <xdr:row>35</xdr:row>
      <xdr:rowOff>93218</xdr:rowOff>
    </xdr:to>
    <xdr:sp macro="" textlink="">
      <xdr:nvSpPr>
        <xdr:cNvPr id="327" name="円/楕円 326"/>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103395</xdr:rowOff>
    </xdr:from>
    <xdr:ext cx="762000" cy="259045"/>
    <xdr:sp macro="" textlink="">
      <xdr:nvSpPr>
        <xdr:cNvPr id="328" name="テキスト ボックス 327"/>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29" name="円/楕円 328"/>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0" name="テキスト ボックス 329"/>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1" name="円/楕円 330"/>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2" name="テキスト ボックス 331"/>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公債費にかかる経常収支比率は昨年</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若干</a:t>
          </a:r>
          <a:r>
            <a:rPr lang="ja-JP" altLang="en-US" sz="1100" b="0" i="0" baseline="0">
              <a:solidFill>
                <a:schemeClr val="dk1"/>
              </a:solidFill>
              <a:effectLst/>
              <a:latin typeface="+mn-lt"/>
              <a:ea typeface="+mn-ea"/>
              <a:cs typeface="+mn-cs"/>
            </a:rPr>
            <a:t>改善した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、繰り上げ償還の影響もあり</a:t>
          </a:r>
          <a:r>
            <a:rPr lang="ja-JP" altLang="ja-JP" sz="1100" b="0" i="0" baseline="0">
              <a:solidFill>
                <a:schemeClr val="dk1"/>
              </a:solidFill>
              <a:effectLst/>
              <a:latin typeface="+mn-lt"/>
              <a:ea typeface="+mn-ea"/>
              <a:cs typeface="+mn-cs"/>
            </a:rPr>
            <a:t>依然類似団体平均よりも高い状態にある。今後は市町村合併に伴い行ってきた合併特例事業の元金償還が順次始ま</a:t>
          </a:r>
          <a:r>
            <a:rPr lang="ja-JP" altLang="en-US" sz="1100" b="0" i="0" baseline="0">
              <a:solidFill>
                <a:schemeClr val="dk1"/>
              </a:solidFill>
              <a:effectLst/>
              <a:latin typeface="+mn-lt"/>
              <a:ea typeface="+mn-ea"/>
              <a:cs typeface="+mn-cs"/>
            </a:rPr>
            <a:t>る一方、目立った税収の増加が見込めず、比率は</a:t>
          </a:r>
          <a:r>
            <a:rPr lang="ja-JP" altLang="ja-JP" sz="1100" b="0" i="0" baseline="0">
              <a:solidFill>
                <a:schemeClr val="dk1"/>
              </a:solidFill>
              <a:effectLst/>
              <a:latin typeface="+mn-lt"/>
              <a:ea typeface="+mn-ea"/>
              <a:cs typeface="+mn-cs"/>
            </a:rPr>
            <a:t>上昇していくことが見込まれることから、</a:t>
          </a:r>
          <a:r>
            <a:rPr lang="ja-JP" altLang="en-US" sz="1100" b="0" i="0" baseline="0">
              <a:solidFill>
                <a:schemeClr val="dk1"/>
              </a:solidFill>
              <a:effectLst/>
              <a:latin typeface="+mn-lt"/>
              <a:ea typeface="+mn-ea"/>
              <a:cs typeface="+mn-cs"/>
            </a:rPr>
            <a:t>公営企業も含めた</a:t>
          </a:r>
          <a:r>
            <a:rPr lang="ja-JP" altLang="ja-JP" sz="1100" b="0" i="0" baseline="0">
              <a:solidFill>
                <a:schemeClr val="dk1"/>
              </a:solidFill>
              <a:effectLst/>
              <a:latin typeface="+mn-lt"/>
              <a:ea typeface="+mn-ea"/>
              <a:cs typeface="+mn-cs"/>
            </a:rPr>
            <a:t>必要な事業の選別を確実に行い、公債費比率等の数値に注意しながら計画的な</a:t>
          </a:r>
          <a:r>
            <a:rPr lang="ja-JP" altLang="en-US" sz="1100" b="0" i="0" baseline="0">
              <a:solidFill>
                <a:schemeClr val="dk1"/>
              </a:solidFill>
              <a:effectLst/>
              <a:latin typeface="+mn-lt"/>
              <a:ea typeface="+mn-ea"/>
              <a:cs typeface="+mn-cs"/>
            </a:rPr>
            <a:t>借入れと償還を</a:t>
          </a:r>
          <a:r>
            <a:rPr lang="ja-JP" altLang="ja-JP" sz="1100" b="0" i="0" baseline="0">
              <a:solidFill>
                <a:schemeClr val="dk1"/>
              </a:solidFill>
              <a:effectLst/>
              <a:latin typeface="+mn-lt"/>
              <a:ea typeface="+mn-ea"/>
              <a:cs typeface="+mn-cs"/>
            </a:rPr>
            <a:t>行っていく。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56135</xdr:rowOff>
    </xdr:to>
    <xdr:cxnSp macro="">
      <xdr:nvCxnSpPr>
        <xdr:cNvPr id="362" name="直線コネクタ 361"/>
        <xdr:cNvCxnSpPr/>
      </xdr:nvCxnSpPr>
      <xdr:spPr>
        <a:xfrm flipV="1">
          <a:off x="3987800" y="135915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56135</xdr:rowOff>
    </xdr:to>
    <xdr:cxnSp macro="">
      <xdr:nvCxnSpPr>
        <xdr:cNvPr id="365" name="直線コネクタ 364"/>
        <xdr:cNvCxnSpPr/>
      </xdr:nvCxnSpPr>
      <xdr:spPr>
        <a:xfrm>
          <a:off x="3098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28702</xdr:rowOff>
    </xdr:to>
    <xdr:cxnSp macro="">
      <xdr:nvCxnSpPr>
        <xdr:cNvPr id="368" name="直線コネクタ 367"/>
        <xdr:cNvCxnSpPr/>
      </xdr:nvCxnSpPr>
      <xdr:spPr>
        <a:xfrm flipV="1">
          <a:off x="2209800" y="135641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65278</xdr:rowOff>
    </xdr:to>
    <xdr:cxnSp macro="">
      <xdr:nvCxnSpPr>
        <xdr:cNvPr id="371" name="直線コネクタ 370"/>
        <xdr:cNvCxnSpPr/>
      </xdr:nvCxnSpPr>
      <xdr:spPr>
        <a:xfrm flipV="1">
          <a:off x="1320800" y="135732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81" name="円/楕円 380"/>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82"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5335</xdr:rowOff>
    </xdr:from>
    <xdr:to>
      <xdr:col>5</xdr:col>
      <xdr:colOff>600075</xdr:colOff>
      <xdr:row>79</xdr:row>
      <xdr:rowOff>106935</xdr:rowOff>
    </xdr:to>
    <xdr:sp macro="" textlink="">
      <xdr:nvSpPr>
        <xdr:cNvPr id="383" name="円/楕円 382"/>
        <xdr:cNvSpPr/>
      </xdr:nvSpPr>
      <xdr:spPr>
        <a:xfrm>
          <a:off x="3937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91712</xdr:rowOff>
    </xdr:from>
    <xdr:ext cx="736600" cy="259045"/>
    <xdr:sp macro="" textlink="">
      <xdr:nvSpPr>
        <xdr:cNvPr id="384" name="テキスト ボックス 383"/>
        <xdr:cNvSpPr txBox="1"/>
      </xdr:nvSpPr>
      <xdr:spPr>
        <a:xfrm>
          <a:off x="3606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5" name="円/楕円 384"/>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86" name="テキスト ボックス 385"/>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87" name="円/楕円 386"/>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88" name="テキスト ボックス 387"/>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14478</xdr:rowOff>
    </xdr:from>
    <xdr:to>
      <xdr:col>1</xdr:col>
      <xdr:colOff>676275</xdr:colOff>
      <xdr:row>79</xdr:row>
      <xdr:rowOff>116078</xdr:rowOff>
    </xdr:to>
    <xdr:sp macro="" textlink="">
      <xdr:nvSpPr>
        <xdr:cNvPr id="389" name="円/楕円 388"/>
        <xdr:cNvSpPr/>
      </xdr:nvSpPr>
      <xdr:spPr>
        <a:xfrm>
          <a:off x="1270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100855</xdr:rowOff>
    </xdr:from>
    <xdr:ext cx="762000" cy="259045"/>
    <xdr:sp macro="" textlink="">
      <xdr:nvSpPr>
        <xdr:cNvPr id="390" name="テキスト ボックス 389"/>
        <xdr:cNvSpPr txBox="1"/>
      </xdr:nvSpPr>
      <xdr:spPr>
        <a:xfrm>
          <a:off x="939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その他に係る経常収支比率は</a:t>
          </a:r>
          <a:r>
            <a:rPr lang="ja-JP" altLang="en-US" sz="1100" b="0" i="0" baseline="0">
              <a:solidFill>
                <a:schemeClr val="dk1"/>
              </a:solidFill>
              <a:effectLst/>
              <a:latin typeface="+mn-lt"/>
              <a:ea typeface="+mn-ea"/>
              <a:cs typeface="+mn-cs"/>
            </a:rPr>
            <a:t>依然</a:t>
          </a:r>
          <a:r>
            <a:rPr lang="ja-JP" altLang="ja-JP" sz="1100" b="0" i="0" baseline="0">
              <a:solidFill>
                <a:schemeClr val="dk1"/>
              </a:solidFill>
              <a:effectLst/>
              <a:latin typeface="+mn-lt"/>
              <a:ea typeface="+mn-ea"/>
              <a:cs typeface="+mn-cs"/>
            </a:rPr>
            <a:t>類似団体平均より大きく下回っている。物件費</a:t>
          </a:r>
          <a:r>
            <a:rPr lang="ja-JP" altLang="en-US" sz="1100" b="0" i="0" baseline="0">
              <a:solidFill>
                <a:schemeClr val="dk1"/>
              </a:solidFill>
              <a:effectLst/>
              <a:latin typeface="+mn-lt"/>
              <a:ea typeface="+mn-ea"/>
              <a:cs typeface="+mn-cs"/>
            </a:rPr>
            <a:t>等の維持管理経費</a:t>
          </a:r>
          <a:r>
            <a:rPr lang="ja-JP" altLang="ja-JP" sz="1100" b="0" i="0" baseline="0">
              <a:solidFill>
                <a:schemeClr val="dk1"/>
              </a:solidFill>
              <a:effectLst/>
              <a:latin typeface="+mn-lt"/>
              <a:ea typeface="+mn-ea"/>
              <a:cs typeface="+mn-cs"/>
            </a:rPr>
            <a:t>、補助費等の影響が大きい。人件費では定員適正化計画による職員数の削減等</a:t>
          </a:r>
          <a:r>
            <a:rPr lang="ja-JP" altLang="en-US" sz="1100" b="0" i="0" baseline="0">
              <a:solidFill>
                <a:schemeClr val="dk1"/>
              </a:solidFill>
              <a:effectLst/>
              <a:latin typeface="+mn-lt"/>
              <a:ea typeface="+mn-ea"/>
              <a:cs typeface="+mn-cs"/>
            </a:rPr>
            <a:t>に取り組み</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物件費等においては</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ファシリティマネジメントや</a:t>
          </a:r>
          <a:r>
            <a:rPr lang="ja-JP" altLang="ja-JP" sz="1100" b="0" i="0" baseline="0">
              <a:solidFill>
                <a:schemeClr val="dk1"/>
              </a:solidFill>
              <a:effectLst/>
              <a:latin typeface="+mn-lt"/>
              <a:ea typeface="+mn-ea"/>
              <a:cs typeface="+mn-cs"/>
            </a:rPr>
            <a:t>行財政改革行動計画に基づき取り組むことで経常収支比率の上昇を抑える。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50800</xdr:rowOff>
    </xdr:from>
    <xdr:to>
      <xdr:col>24</xdr:col>
      <xdr:colOff>31750</xdr:colOff>
      <xdr:row>75</xdr:row>
      <xdr:rowOff>77470</xdr:rowOff>
    </xdr:to>
    <xdr:cxnSp macro="">
      <xdr:nvCxnSpPr>
        <xdr:cNvPr id="423" name="直線コネクタ 422"/>
        <xdr:cNvCxnSpPr/>
      </xdr:nvCxnSpPr>
      <xdr:spPr>
        <a:xfrm flipV="1">
          <a:off x="15671800" y="129095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50800</xdr:rowOff>
    </xdr:from>
    <xdr:to>
      <xdr:col>22</xdr:col>
      <xdr:colOff>565150</xdr:colOff>
      <xdr:row>75</xdr:row>
      <xdr:rowOff>77470</xdr:rowOff>
    </xdr:to>
    <xdr:cxnSp macro="">
      <xdr:nvCxnSpPr>
        <xdr:cNvPr id="426" name="直線コネクタ 425"/>
        <xdr:cNvCxnSpPr/>
      </xdr:nvCxnSpPr>
      <xdr:spPr>
        <a:xfrm>
          <a:off x="14782800" y="12909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146050</xdr:rowOff>
    </xdr:from>
    <xdr:to>
      <xdr:col>21</xdr:col>
      <xdr:colOff>361950</xdr:colOff>
      <xdr:row>75</xdr:row>
      <xdr:rowOff>50800</xdr:rowOff>
    </xdr:to>
    <xdr:cxnSp macro="">
      <xdr:nvCxnSpPr>
        <xdr:cNvPr id="429" name="直線コネクタ 428"/>
        <xdr:cNvCxnSpPr/>
      </xdr:nvCxnSpPr>
      <xdr:spPr>
        <a:xfrm>
          <a:off x="13893800" y="12833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146050</xdr:rowOff>
    </xdr:from>
    <xdr:to>
      <xdr:col>20</xdr:col>
      <xdr:colOff>158750</xdr:colOff>
      <xdr:row>75</xdr:row>
      <xdr:rowOff>130810</xdr:rowOff>
    </xdr:to>
    <xdr:cxnSp macro="">
      <xdr:nvCxnSpPr>
        <xdr:cNvPr id="432" name="直線コネクタ 431"/>
        <xdr:cNvCxnSpPr/>
      </xdr:nvCxnSpPr>
      <xdr:spPr>
        <a:xfrm flipV="1">
          <a:off x="13004800" y="1283335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0</xdr:rowOff>
    </xdr:from>
    <xdr:to>
      <xdr:col>24</xdr:col>
      <xdr:colOff>82550</xdr:colOff>
      <xdr:row>75</xdr:row>
      <xdr:rowOff>101600</xdr:rowOff>
    </xdr:to>
    <xdr:sp macro="" textlink="">
      <xdr:nvSpPr>
        <xdr:cNvPr id="442" name="円/楕円 441"/>
        <xdr:cNvSpPr/>
      </xdr:nvSpPr>
      <xdr:spPr>
        <a:xfrm>
          <a:off x="164592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16527</xdr:rowOff>
    </xdr:from>
    <xdr:ext cx="762000" cy="259045"/>
    <xdr:sp macro="" textlink="">
      <xdr:nvSpPr>
        <xdr:cNvPr id="443" name="公債費以外該当値テキスト"/>
        <xdr:cNvSpPr txBox="1"/>
      </xdr:nvSpPr>
      <xdr:spPr>
        <a:xfrm>
          <a:off x="165989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26670</xdr:rowOff>
    </xdr:from>
    <xdr:to>
      <xdr:col>22</xdr:col>
      <xdr:colOff>615950</xdr:colOff>
      <xdr:row>75</xdr:row>
      <xdr:rowOff>128270</xdr:rowOff>
    </xdr:to>
    <xdr:sp macro="" textlink="">
      <xdr:nvSpPr>
        <xdr:cNvPr id="444" name="円/楕円 443"/>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138447</xdr:rowOff>
    </xdr:from>
    <xdr:ext cx="736600" cy="259045"/>
    <xdr:sp macro="" textlink="">
      <xdr:nvSpPr>
        <xdr:cNvPr id="445" name="テキスト ボックス 444"/>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0</xdr:rowOff>
    </xdr:from>
    <xdr:to>
      <xdr:col>21</xdr:col>
      <xdr:colOff>412750</xdr:colOff>
      <xdr:row>75</xdr:row>
      <xdr:rowOff>101600</xdr:rowOff>
    </xdr:to>
    <xdr:sp macro="" textlink="">
      <xdr:nvSpPr>
        <xdr:cNvPr id="446" name="円/楕円 445"/>
        <xdr:cNvSpPr/>
      </xdr:nvSpPr>
      <xdr:spPr>
        <a:xfrm>
          <a:off x="14732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111777</xdr:rowOff>
    </xdr:from>
    <xdr:ext cx="762000" cy="259045"/>
    <xdr:sp macro="" textlink="">
      <xdr:nvSpPr>
        <xdr:cNvPr id="447" name="テキスト ボックス 446"/>
        <xdr:cNvSpPr txBox="1"/>
      </xdr:nvSpPr>
      <xdr:spPr>
        <a:xfrm>
          <a:off x="14401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95250</xdr:rowOff>
    </xdr:from>
    <xdr:to>
      <xdr:col>20</xdr:col>
      <xdr:colOff>209550</xdr:colOff>
      <xdr:row>75</xdr:row>
      <xdr:rowOff>25400</xdr:rowOff>
    </xdr:to>
    <xdr:sp macro="" textlink="">
      <xdr:nvSpPr>
        <xdr:cNvPr id="448" name="円/楕円 447"/>
        <xdr:cNvSpPr/>
      </xdr:nvSpPr>
      <xdr:spPr>
        <a:xfrm>
          <a:off x="13843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35577</xdr:rowOff>
    </xdr:from>
    <xdr:ext cx="762000" cy="259045"/>
    <xdr:sp macro="" textlink="">
      <xdr:nvSpPr>
        <xdr:cNvPr id="449" name="テキスト ボックス 448"/>
        <xdr:cNvSpPr txBox="1"/>
      </xdr:nvSpPr>
      <xdr:spPr>
        <a:xfrm>
          <a:off x="13512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80010</xdr:rowOff>
    </xdr:from>
    <xdr:to>
      <xdr:col>19</xdr:col>
      <xdr:colOff>6350</xdr:colOff>
      <xdr:row>76</xdr:row>
      <xdr:rowOff>10161</xdr:rowOff>
    </xdr:to>
    <xdr:sp macro="" textlink="">
      <xdr:nvSpPr>
        <xdr:cNvPr id="450" name="円/楕円 449"/>
        <xdr:cNvSpPr/>
      </xdr:nvSpPr>
      <xdr:spPr>
        <a:xfrm>
          <a:off x="12954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20337</xdr:rowOff>
    </xdr:from>
    <xdr:ext cx="762000" cy="259045"/>
    <xdr:sp macro="" textlink="">
      <xdr:nvSpPr>
        <xdr:cNvPr id="451" name="テキスト ボックス 450"/>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岐阜県恵那市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136296</xdr:rowOff>
    </xdr:from>
    <xdr:to>
      <xdr:col>4</xdr:col>
      <xdr:colOff>1117600</xdr:colOff>
      <xdr:row>15</xdr:row>
      <xdr:rowOff>61944</xdr:rowOff>
    </xdr:to>
    <xdr:cxnSp macro="">
      <xdr:nvCxnSpPr>
        <xdr:cNvPr id="50" name="直線コネクタ 49"/>
        <xdr:cNvCxnSpPr/>
      </xdr:nvCxnSpPr>
      <xdr:spPr bwMode="auto">
        <a:xfrm>
          <a:off x="5003800" y="2584221"/>
          <a:ext cx="647700" cy="97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103835</xdr:rowOff>
    </xdr:from>
    <xdr:to>
      <xdr:col>4</xdr:col>
      <xdr:colOff>469900</xdr:colOff>
      <xdr:row>14</xdr:row>
      <xdr:rowOff>136296</xdr:rowOff>
    </xdr:to>
    <xdr:cxnSp macro="">
      <xdr:nvCxnSpPr>
        <xdr:cNvPr id="53" name="直線コネクタ 52"/>
        <xdr:cNvCxnSpPr/>
      </xdr:nvCxnSpPr>
      <xdr:spPr bwMode="auto">
        <a:xfrm>
          <a:off x="4305300" y="2551760"/>
          <a:ext cx="698500" cy="3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103835</xdr:rowOff>
    </xdr:from>
    <xdr:to>
      <xdr:col>3</xdr:col>
      <xdr:colOff>904875</xdr:colOff>
      <xdr:row>14</xdr:row>
      <xdr:rowOff>152013</xdr:rowOff>
    </xdr:to>
    <xdr:cxnSp macro="">
      <xdr:nvCxnSpPr>
        <xdr:cNvPr id="56" name="直線コネクタ 55"/>
        <xdr:cNvCxnSpPr/>
      </xdr:nvCxnSpPr>
      <xdr:spPr bwMode="auto">
        <a:xfrm flipV="1">
          <a:off x="3606800" y="2551760"/>
          <a:ext cx="698500" cy="48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124485</xdr:rowOff>
    </xdr:from>
    <xdr:to>
      <xdr:col>3</xdr:col>
      <xdr:colOff>206375</xdr:colOff>
      <xdr:row>14</xdr:row>
      <xdr:rowOff>152013</xdr:rowOff>
    </xdr:to>
    <xdr:cxnSp macro="">
      <xdr:nvCxnSpPr>
        <xdr:cNvPr id="59" name="直線コネクタ 58"/>
        <xdr:cNvCxnSpPr/>
      </xdr:nvCxnSpPr>
      <xdr:spPr bwMode="auto">
        <a:xfrm>
          <a:off x="2908300" y="2572410"/>
          <a:ext cx="698500" cy="27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11144</xdr:rowOff>
    </xdr:from>
    <xdr:to>
      <xdr:col>5</xdr:col>
      <xdr:colOff>34925</xdr:colOff>
      <xdr:row>15</xdr:row>
      <xdr:rowOff>112744</xdr:rowOff>
    </xdr:to>
    <xdr:sp macro="" textlink="">
      <xdr:nvSpPr>
        <xdr:cNvPr id="69" name="円/楕円 68"/>
        <xdr:cNvSpPr/>
      </xdr:nvSpPr>
      <xdr:spPr bwMode="auto">
        <a:xfrm>
          <a:off x="5600700" y="263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27671</xdr:rowOff>
    </xdr:from>
    <xdr:ext cx="762000" cy="259045"/>
    <xdr:sp macro="" textlink="">
      <xdr:nvSpPr>
        <xdr:cNvPr id="70" name="人口1人当たり決算額の推移該当値テキスト130"/>
        <xdr:cNvSpPr txBox="1"/>
      </xdr:nvSpPr>
      <xdr:spPr>
        <a:xfrm>
          <a:off x="5740400" y="247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85,915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85496</xdr:rowOff>
    </xdr:from>
    <xdr:to>
      <xdr:col>4</xdr:col>
      <xdr:colOff>520700</xdr:colOff>
      <xdr:row>15</xdr:row>
      <xdr:rowOff>15646</xdr:rowOff>
    </xdr:to>
    <xdr:sp macro="" textlink="">
      <xdr:nvSpPr>
        <xdr:cNvPr id="71" name="円/楕円 70"/>
        <xdr:cNvSpPr/>
      </xdr:nvSpPr>
      <xdr:spPr bwMode="auto">
        <a:xfrm>
          <a:off x="4953000" y="2533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25823</xdr:rowOff>
    </xdr:from>
    <xdr:ext cx="736600" cy="259045"/>
    <xdr:sp macro="" textlink="">
      <xdr:nvSpPr>
        <xdr:cNvPr id="72" name="テキスト ボックス 71"/>
        <xdr:cNvSpPr txBox="1"/>
      </xdr:nvSpPr>
      <xdr:spPr>
        <a:xfrm>
          <a:off x="4622800" y="2302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91,012</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53035</xdr:rowOff>
    </xdr:from>
    <xdr:to>
      <xdr:col>3</xdr:col>
      <xdr:colOff>955675</xdr:colOff>
      <xdr:row>14</xdr:row>
      <xdr:rowOff>154635</xdr:rowOff>
    </xdr:to>
    <xdr:sp macro="" textlink="">
      <xdr:nvSpPr>
        <xdr:cNvPr id="73" name="円/楕円 72"/>
        <xdr:cNvSpPr/>
      </xdr:nvSpPr>
      <xdr:spPr bwMode="auto">
        <a:xfrm>
          <a:off x="4254500" y="2500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164812</xdr:rowOff>
    </xdr:from>
    <xdr:ext cx="762000" cy="259045"/>
    <xdr:sp macro="" textlink="">
      <xdr:nvSpPr>
        <xdr:cNvPr id="74" name="テキスト ボックス 73"/>
        <xdr:cNvSpPr txBox="1"/>
      </xdr:nvSpPr>
      <xdr:spPr>
        <a:xfrm>
          <a:off x="3924300" y="226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92,716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101213</xdr:rowOff>
    </xdr:from>
    <xdr:to>
      <xdr:col>3</xdr:col>
      <xdr:colOff>257175</xdr:colOff>
      <xdr:row>15</xdr:row>
      <xdr:rowOff>31363</xdr:rowOff>
    </xdr:to>
    <xdr:sp macro="" textlink="">
      <xdr:nvSpPr>
        <xdr:cNvPr id="75" name="円/楕円 74"/>
        <xdr:cNvSpPr/>
      </xdr:nvSpPr>
      <xdr:spPr bwMode="auto">
        <a:xfrm>
          <a:off x="3556000" y="2549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41540</xdr:rowOff>
    </xdr:from>
    <xdr:ext cx="762000" cy="259045"/>
    <xdr:sp macro="" textlink="">
      <xdr:nvSpPr>
        <xdr:cNvPr id="76" name="テキスト ボックス 75"/>
        <xdr:cNvSpPr txBox="1"/>
      </xdr:nvSpPr>
      <xdr:spPr>
        <a:xfrm>
          <a:off x="3225800" y="231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90,187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73685</xdr:rowOff>
    </xdr:from>
    <xdr:to>
      <xdr:col>2</xdr:col>
      <xdr:colOff>692150</xdr:colOff>
      <xdr:row>15</xdr:row>
      <xdr:rowOff>3835</xdr:rowOff>
    </xdr:to>
    <xdr:sp macro="" textlink="">
      <xdr:nvSpPr>
        <xdr:cNvPr id="77" name="円/楕円 76"/>
        <xdr:cNvSpPr/>
      </xdr:nvSpPr>
      <xdr:spPr bwMode="auto">
        <a:xfrm>
          <a:off x="2857500" y="252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14012</xdr:rowOff>
    </xdr:from>
    <xdr:ext cx="762000" cy="259045"/>
    <xdr:sp macro="" textlink="">
      <xdr:nvSpPr>
        <xdr:cNvPr id="78" name="テキスト ボックス 77"/>
        <xdr:cNvSpPr txBox="1"/>
      </xdr:nvSpPr>
      <xdr:spPr>
        <a:xfrm>
          <a:off x="2527300" y="229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230922</xdr:rowOff>
    </xdr:from>
    <xdr:to>
      <xdr:col>4</xdr:col>
      <xdr:colOff>1117600</xdr:colOff>
      <xdr:row>35</xdr:row>
      <xdr:rowOff>268960</xdr:rowOff>
    </xdr:to>
    <xdr:cxnSp macro="">
      <xdr:nvCxnSpPr>
        <xdr:cNvPr id="110" name="直線コネクタ 109"/>
        <xdr:cNvCxnSpPr/>
      </xdr:nvCxnSpPr>
      <xdr:spPr bwMode="auto">
        <a:xfrm>
          <a:off x="5003800" y="6841272"/>
          <a:ext cx="647700" cy="38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214554</xdr:rowOff>
    </xdr:from>
    <xdr:to>
      <xdr:col>4</xdr:col>
      <xdr:colOff>469900</xdr:colOff>
      <xdr:row>35</xdr:row>
      <xdr:rowOff>230922</xdr:rowOff>
    </xdr:to>
    <xdr:cxnSp macro="">
      <xdr:nvCxnSpPr>
        <xdr:cNvPr id="113" name="直線コネクタ 112"/>
        <xdr:cNvCxnSpPr/>
      </xdr:nvCxnSpPr>
      <xdr:spPr bwMode="auto">
        <a:xfrm>
          <a:off x="4305300" y="6824904"/>
          <a:ext cx="698500" cy="1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105100</xdr:rowOff>
    </xdr:from>
    <xdr:to>
      <xdr:col>3</xdr:col>
      <xdr:colOff>904875</xdr:colOff>
      <xdr:row>35</xdr:row>
      <xdr:rowOff>214554</xdr:rowOff>
    </xdr:to>
    <xdr:cxnSp macro="">
      <xdr:nvCxnSpPr>
        <xdr:cNvPr id="116" name="直線コネクタ 115"/>
        <xdr:cNvCxnSpPr/>
      </xdr:nvCxnSpPr>
      <xdr:spPr bwMode="auto">
        <a:xfrm>
          <a:off x="3606800" y="6715450"/>
          <a:ext cx="698500" cy="10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105100</xdr:rowOff>
    </xdr:from>
    <xdr:to>
      <xdr:col>3</xdr:col>
      <xdr:colOff>206375</xdr:colOff>
      <xdr:row>35</xdr:row>
      <xdr:rowOff>176035</xdr:rowOff>
    </xdr:to>
    <xdr:cxnSp macro="">
      <xdr:nvCxnSpPr>
        <xdr:cNvPr id="119" name="直線コネクタ 118"/>
        <xdr:cNvCxnSpPr/>
      </xdr:nvCxnSpPr>
      <xdr:spPr bwMode="auto">
        <a:xfrm flipV="1">
          <a:off x="2908300" y="6715450"/>
          <a:ext cx="698500" cy="70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218160</xdr:rowOff>
    </xdr:from>
    <xdr:to>
      <xdr:col>5</xdr:col>
      <xdr:colOff>34925</xdr:colOff>
      <xdr:row>35</xdr:row>
      <xdr:rowOff>319760</xdr:rowOff>
    </xdr:to>
    <xdr:sp macro="" textlink="">
      <xdr:nvSpPr>
        <xdr:cNvPr id="129" name="円/楕円 128"/>
        <xdr:cNvSpPr/>
      </xdr:nvSpPr>
      <xdr:spPr bwMode="auto">
        <a:xfrm>
          <a:off x="5600700" y="682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63237</xdr:rowOff>
    </xdr:from>
    <xdr:ext cx="762000" cy="259045"/>
    <xdr:sp macro="" textlink="">
      <xdr:nvSpPr>
        <xdr:cNvPr id="130" name="人口1人当たり決算額の推移該当値テキスト445"/>
        <xdr:cNvSpPr txBox="1"/>
      </xdr:nvSpPr>
      <xdr:spPr>
        <a:xfrm>
          <a:off x="5740400" y="6673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180122</xdr:rowOff>
    </xdr:from>
    <xdr:to>
      <xdr:col>4</xdr:col>
      <xdr:colOff>520700</xdr:colOff>
      <xdr:row>35</xdr:row>
      <xdr:rowOff>281722</xdr:rowOff>
    </xdr:to>
    <xdr:sp macro="" textlink="">
      <xdr:nvSpPr>
        <xdr:cNvPr id="131" name="円/楕円 130"/>
        <xdr:cNvSpPr/>
      </xdr:nvSpPr>
      <xdr:spPr bwMode="auto">
        <a:xfrm>
          <a:off x="4953000" y="679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291899</xdr:rowOff>
    </xdr:from>
    <xdr:ext cx="736600" cy="259045"/>
    <xdr:sp macro="" textlink="">
      <xdr:nvSpPr>
        <xdr:cNvPr id="132" name="テキスト ボックス 131"/>
        <xdr:cNvSpPr txBox="1"/>
      </xdr:nvSpPr>
      <xdr:spPr>
        <a:xfrm>
          <a:off x="4622800" y="655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163754</xdr:rowOff>
    </xdr:from>
    <xdr:to>
      <xdr:col>3</xdr:col>
      <xdr:colOff>955675</xdr:colOff>
      <xdr:row>35</xdr:row>
      <xdr:rowOff>265354</xdr:rowOff>
    </xdr:to>
    <xdr:sp macro="" textlink="">
      <xdr:nvSpPr>
        <xdr:cNvPr id="133" name="円/楕円 132"/>
        <xdr:cNvSpPr/>
      </xdr:nvSpPr>
      <xdr:spPr bwMode="auto">
        <a:xfrm>
          <a:off x="4254500" y="677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275531</xdr:rowOff>
    </xdr:from>
    <xdr:ext cx="762000" cy="259045"/>
    <xdr:sp macro="" textlink="">
      <xdr:nvSpPr>
        <xdr:cNvPr id="134" name="テキスト ボックス 133"/>
        <xdr:cNvSpPr txBox="1"/>
      </xdr:nvSpPr>
      <xdr:spPr>
        <a:xfrm>
          <a:off x="3924300" y="654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54300</xdr:rowOff>
    </xdr:from>
    <xdr:to>
      <xdr:col>3</xdr:col>
      <xdr:colOff>257175</xdr:colOff>
      <xdr:row>35</xdr:row>
      <xdr:rowOff>155900</xdr:rowOff>
    </xdr:to>
    <xdr:sp macro="" textlink="">
      <xdr:nvSpPr>
        <xdr:cNvPr id="135" name="円/楕円 134"/>
        <xdr:cNvSpPr/>
      </xdr:nvSpPr>
      <xdr:spPr bwMode="auto">
        <a:xfrm>
          <a:off x="3556000" y="666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166077</xdr:rowOff>
    </xdr:from>
    <xdr:ext cx="762000" cy="259045"/>
    <xdr:sp macro="" textlink="">
      <xdr:nvSpPr>
        <xdr:cNvPr id="136" name="テキスト ボックス 135"/>
        <xdr:cNvSpPr txBox="1"/>
      </xdr:nvSpPr>
      <xdr:spPr>
        <a:xfrm>
          <a:off x="3225800" y="64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125235</xdr:rowOff>
    </xdr:from>
    <xdr:to>
      <xdr:col>2</xdr:col>
      <xdr:colOff>692150</xdr:colOff>
      <xdr:row>35</xdr:row>
      <xdr:rowOff>226835</xdr:rowOff>
    </xdr:to>
    <xdr:sp macro="" textlink="">
      <xdr:nvSpPr>
        <xdr:cNvPr id="137" name="円/楕円 136"/>
        <xdr:cNvSpPr/>
      </xdr:nvSpPr>
      <xdr:spPr bwMode="auto">
        <a:xfrm>
          <a:off x="2857500" y="673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237012</xdr:rowOff>
    </xdr:from>
    <xdr:ext cx="762000" cy="259045"/>
    <xdr:sp macro="" textlink="">
      <xdr:nvSpPr>
        <xdr:cNvPr id="138" name="テキスト ボックス 137"/>
        <xdr:cNvSpPr txBox="1"/>
      </xdr:nvSpPr>
      <xdr:spPr>
        <a:xfrm>
          <a:off x="2527300" y="650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年度中に</a:t>
          </a:r>
          <a:r>
            <a:rPr kumimoji="1" lang="en-US" altLang="ja-JP" sz="1400">
              <a:latin typeface="ＭＳ ゴシック" pitchFamily="49" charset="-128"/>
              <a:ea typeface="ＭＳ ゴシック" pitchFamily="49" charset="-128"/>
            </a:rPr>
            <a:t>5,295</a:t>
          </a:r>
          <a:r>
            <a:rPr kumimoji="1" lang="ja-JP" altLang="en-US" sz="1400">
              <a:latin typeface="ＭＳ ゴシック" pitchFamily="49" charset="-128"/>
              <a:ea typeface="ＭＳ ゴシック" pitchFamily="49" charset="-128"/>
            </a:rPr>
            <a:t>千円の積立と</a:t>
          </a:r>
          <a:r>
            <a:rPr kumimoji="1" lang="en-US" altLang="ja-JP" sz="1400">
              <a:latin typeface="ＭＳ ゴシック" pitchFamily="49" charset="-128"/>
              <a:ea typeface="ＭＳ ゴシック" pitchFamily="49" charset="-128"/>
            </a:rPr>
            <a:t>67,000</a:t>
          </a:r>
          <a:r>
            <a:rPr kumimoji="1" lang="ja-JP" altLang="en-US" sz="1400">
              <a:latin typeface="ＭＳ ゴシック" pitchFamily="49" charset="-128"/>
              <a:ea typeface="ＭＳ ゴシック" pitchFamily="49" charset="-128"/>
            </a:rPr>
            <a:t>千円の取り崩しを行い、残高は</a:t>
          </a:r>
          <a:r>
            <a:rPr kumimoji="1" lang="en-US" altLang="ja-JP" sz="1400">
              <a:latin typeface="ＭＳ ゴシック" pitchFamily="49" charset="-128"/>
              <a:ea typeface="ＭＳ ゴシック" pitchFamily="49" charset="-128"/>
            </a:rPr>
            <a:t>2,749,249</a:t>
          </a:r>
          <a:r>
            <a:rPr kumimoji="1" lang="ja-JP" altLang="en-US" sz="1400">
              <a:latin typeface="ＭＳ ゴシック" pitchFamily="49" charset="-128"/>
              <a:ea typeface="ＭＳ ゴシック" pitchFamily="49" charset="-128"/>
            </a:rPr>
            <a:t>千円となっている。当該取崩しや普通交付税などの一般財源の増加により、基金残高比率は減少したものの、実質収支額や実質単年度収支の比率については、繰上償還を実施したため増加している。</a:t>
          </a:r>
          <a:endParaRPr kumimoji="1" lang="en-US" altLang="ja-JP" sz="1400">
            <a:latin typeface="ＭＳ ゴシック" pitchFamily="49" charset="-128"/>
            <a:ea typeface="ＭＳ ゴシック" pitchFamily="49"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今後も一定程度の</a:t>
          </a:r>
          <a:r>
            <a:rPr lang="ja-JP" altLang="en-US" sz="1400" b="0" i="0" baseline="0">
              <a:solidFill>
                <a:schemeClr val="dk1"/>
              </a:solidFill>
              <a:effectLst/>
              <a:latin typeface="+mn-lt"/>
              <a:ea typeface="+mn-ea"/>
              <a:cs typeface="+mn-cs"/>
            </a:rPr>
            <a:t>積立金</a:t>
          </a:r>
          <a:r>
            <a:rPr lang="ja-JP" altLang="ja-JP" sz="1400" b="0" i="0" baseline="0">
              <a:solidFill>
                <a:schemeClr val="dk1"/>
              </a:solidFill>
              <a:effectLst/>
              <a:latin typeface="+mn-lt"/>
              <a:ea typeface="+mn-ea"/>
              <a:cs typeface="+mn-cs"/>
            </a:rPr>
            <a:t>を確保し</a:t>
          </a:r>
          <a:r>
            <a:rPr lang="ja-JP" altLang="en-US" sz="1400" b="0" i="0" baseline="0">
              <a:solidFill>
                <a:schemeClr val="dk1"/>
              </a:solidFill>
              <a:effectLst/>
              <a:latin typeface="+mn-lt"/>
              <a:ea typeface="+mn-ea"/>
              <a:cs typeface="+mn-cs"/>
            </a:rPr>
            <a:t>つつ</a:t>
          </a:r>
          <a:r>
            <a:rPr lang="ja-JP" altLang="ja-JP" sz="1400" b="0" i="0" baseline="0">
              <a:solidFill>
                <a:schemeClr val="dk1"/>
              </a:solidFill>
              <a:effectLst/>
              <a:latin typeface="+mn-lt"/>
              <a:ea typeface="+mn-ea"/>
              <a:cs typeface="+mn-cs"/>
            </a:rPr>
            <a:t>、収支のバランスを崩すことのないよう、安定的な財政運営に努める。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及び介護老人保健施設事業においては、施設の稼働率を向上させることで施設の健全経営に努める。水道事業及び下水道事業では再編・統合をすすめ、施設の合理化や稼働率向上に着手する。また、下水道事業では普及率の低い地区を中心に加入促進による水洗化率の向上に努める。</a:t>
          </a:r>
        </a:p>
        <a:p>
          <a:r>
            <a:rPr kumimoji="1" lang="ja-JP" altLang="en-US" sz="1400">
              <a:latin typeface="ＭＳ ゴシック" pitchFamily="49" charset="-128"/>
              <a:ea typeface="ＭＳ ゴシック" pitchFamily="49" charset="-128"/>
            </a:rPr>
            <a:t>　さらには、収納体制や滞納処分の強化等により料金収納率の向上を図り、各事業の健全運営に努める。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市町村合併に伴い行ってきた、合併特例事業の元金償還が順次始まっていることにより償還額が上昇している。合わせて、算入公債費についても、合併特例債の償還開始により増加している。</a:t>
          </a:r>
        </a:p>
        <a:p>
          <a:r>
            <a:rPr kumimoji="1" lang="ja-JP" altLang="en-US" sz="1400">
              <a:latin typeface="ＭＳ ゴシック" pitchFamily="49" charset="-128"/>
              <a:ea typeface="ＭＳ ゴシック" pitchFamily="49" charset="-128"/>
            </a:rPr>
            <a:t>　今後はさらに上昇することが予想され、平成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年度以降は普通交付税が段階的に縮減することから、実質公債費比率が上昇することが想定されるため、地方債を計画的に発行・管理していくことが必要である。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岐阜県恵那市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基金の積み増しにより充当可能財源等が増えたため、将来負担比率は下がった。地方債現在高は今後の借入により増えていくことから、その借入に対しては、事業の選択と計画的な借入れを実施し、また安定的な財政運営のために基金の一定程度の確保に引き続き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29496246</v>
      </c>
      <c r="BO4" s="349"/>
      <c r="BP4" s="349"/>
      <c r="BQ4" s="349"/>
      <c r="BR4" s="349"/>
      <c r="BS4" s="349"/>
      <c r="BT4" s="349"/>
      <c r="BU4" s="350"/>
      <c r="BV4" s="348">
        <v>28974291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8.6999999999999993</v>
      </c>
      <c r="CU4" s="355"/>
      <c r="CV4" s="355"/>
      <c r="CW4" s="355"/>
      <c r="CX4" s="355"/>
      <c r="CY4" s="355"/>
      <c r="CZ4" s="355"/>
      <c r="DA4" s="356"/>
      <c r="DB4" s="354">
        <v>7.4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27703899</v>
      </c>
      <c r="BO5" s="386"/>
      <c r="BP5" s="386"/>
      <c r="BQ5" s="386"/>
      <c r="BR5" s="386"/>
      <c r="BS5" s="386"/>
      <c r="BT5" s="386"/>
      <c r="BU5" s="387"/>
      <c r="BV5" s="385">
        <v>27474056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82.5</v>
      </c>
      <c r="CU5" s="383"/>
      <c r="CV5" s="383"/>
      <c r="CW5" s="383"/>
      <c r="CX5" s="383"/>
      <c r="CY5" s="383"/>
      <c r="CZ5" s="383"/>
      <c r="DA5" s="384"/>
      <c r="DB5" s="382">
        <v>83.4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1792347</v>
      </c>
      <c r="BO6" s="386"/>
      <c r="BP6" s="386"/>
      <c r="BQ6" s="386"/>
      <c r="BR6" s="386"/>
      <c r="BS6" s="386"/>
      <c r="BT6" s="386"/>
      <c r="BU6" s="387"/>
      <c r="BV6" s="385">
        <v>1500235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88.9</v>
      </c>
      <c r="CU6" s="423"/>
      <c r="CV6" s="423"/>
      <c r="CW6" s="423"/>
      <c r="CX6" s="423"/>
      <c r="CY6" s="423"/>
      <c r="CZ6" s="423"/>
      <c r="DA6" s="424"/>
      <c r="DB6" s="422">
        <v>89.8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202062</v>
      </c>
      <c r="BO7" s="386"/>
      <c r="BP7" s="386"/>
      <c r="BQ7" s="386"/>
      <c r="BR7" s="386"/>
      <c r="BS7" s="386"/>
      <c r="BT7" s="386"/>
      <c r="BU7" s="387"/>
      <c r="BV7" s="385">
        <v>156071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18269373</v>
      </c>
      <c r="CU7" s="386"/>
      <c r="CV7" s="386"/>
      <c r="CW7" s="386"/>
      <c r="CX7" s="386"/>
      <c r="CY7" s="386"/>
      <c r="CZ7" s="386"/>
      <c r="DA7" s="387"/>
      <c r="DB7" s="385">
        <v>18176285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1590285</v>
      </c>
      <c r="BO8" s="386"/>
      <c r="BP8" s="386"/>
      <c r="BQ8" s="386"/>
      <c r="BR8" s="386"/>
      <c r="BS8" s="386"/>
      <c r="BT8" s="386"/>
      <c r="BU8" s="387"/>
      <c r="BV8" s="385">
        <v>1344164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0.48</v>
      </c>
      <c r="CU8" s="426"/>
      <c r="CV8" s="426"/>
      <c r="CW8" s="426"/>
      <c r="CX8" s="426"/>
      <c r="CY8" s="426"/>
      <c r="CZ8" s="426"/>
      <c r="DA8" s="427"/>
      <c r="DB8" s="425">
        <v>0.48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53718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246121</v>
      </c>
      <c r="BO9" s="386"/>
      <c r="BP9" s="386"/>
      <c r="BQ9" s="386"/>
      <c r="BR9" s="386"/>
      <c r="BS9" s="386"/>
      <c r="BT9" s="386"/>
      <c r="BU9" s="387"/>
      <c r="BV9" s="385">
        <v>-59077</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22</v>
      </c>
      <c r="CU9" s="383"/>
      <c r="CV9" s="383"/>
      <c r="CW9" s="383"/>
      <c r="CX9" s="383"/>
      <c r="CY9" s="383"/>
      <c r="CZ9" s="383"/>
      <c r="DA9" s="384"/>
      <c r="DB9" s="382">
        <v>18.5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55761</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5295</v>
      </c>
      <c r="BO10" s="386"/>
      <c r="BP10" s="386"/>
      <c r="BQ10" s="386"/>
      <c r="BR10" s="386"/>
      <c r="BS10" s="386"/>
      <c r="BT10" s="386"/>
      <c r="BU10" s="387"/>
      <c r="BV10" s="385">
        <v>6414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100</v>
      </c>
      <c r="AV11" s="418"/>
      <c r="AW11" s="418"/>
      <c r="AX11" s="418"/>
      <c r="AY11" s="419" t="s">
        <v>111</v>
      </c>
      <c r="AZ11" s="420"/>
      <c r="BA11" s="420"/>
      <c r="BB11" s="420"/>
      <c r="BC11" s="420"/>
      <c r="BD11" s="420"/>
      <c r="BE11" s="420"/>
      <c r="BF11" s="420"/>
      <c r="BG11" s="420"/>
      <c r="BH11" s="420"/>
      <c r="BI11" s="420"/>
      <c r="BJ11" s="420"/>
      <c r="BK11" s="420"/>
      <c r="BL11" s="420"/>
      <c r="BM11" s="421"/>
      <c r="BN11" s="385">
        <v>875550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53637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67000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53089</v>
      </c>
      <c r="S13" s="467"/>
      <c r="T13" s="467"/>
      <c r="U13" s="467"/>
      <c r="V13" s="468"/>
      <c r="W13" s="401" t="s">
        <v>124</v>
      </c>
      <c r="X13" s="402"/>
      <c r="Y13" s="402"/>
      <c r="Z13" s="402"/>
      <c r="AA13" s="402"/>
      <c r="AB13" s="392"/>
      <c r="AC13" s="436">
        <v>1500</v>
      </c>
      <c r="AD13" s="437"/>
      <c r="AE13" s="437"/>
      <c r="AF13" s="437"/>
      <c r="AG13" s="476"/>
      <c r="AH13" s="436">
        <v>1990</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1059966</v>
      </c>
      <c r="BO13" s="386"/>
      <c r="BP13" s="386"/>
      <c r="BQ13" s="386"/>
      <c r="BR13" s="386"/>
      <c r="BS13" s="386"/>
      <c r="BT13" s="386"/>
      <c r="BU13" s="387"/>
      <c r="BV13" s="385">
        <v>-52663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10.1</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54039</v>
      </c>
      <c r="S14" s="467"/>
      <c r="T14" s="467"/>
      <c r="U14" s="467"/>
      <c r="V14" s="468"/>
      <c r="W14" s="375"/>
      <c r="X14" s="376"/>
      <c r="Y14" s="376"/>
      <c r="Z14" s="376"/>
      <c r="AA14" s="376"/>
      <c r="AB14" s="365"/>
      <c r="AC14" s="469">
        <v>5.7</v>
      </c>
      <c r="AD14" s="470"/>
      <c r="AE14" s="470"/>
      <c r="AF14" s="470"/>
      <c r="AG14" s="471"/>
      <c r="AH14" s="469">
        <v>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17.8</v>
      </c>
      <c r="CU14" s="481"/>
      <c r="CV14" s="481"/>
      <c r="CW14" s="481"/>
      <c r="CX14" s="481"/>
      <c r="CY14" s="481"/>
      <c r="CZ14" s="481"/>
      <c r="DA14" s="482"/>
      <c r="DB14" s="480">
        <v>36.299999999999997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53453</v>
      </c>
      <c r="S15" s="467"/>
      <c r="T15" s="467"/>
      <c r="U15" s="467"/>
      <c r="V15" s="468"/>
      <c r="W15" s="401" t="s">
        <v>130</v>
      </c>
      <c r="X15" s="402"/>
      <c r="Y15" s="402"/>
      <c r="Z15" s="402"/>
      <c r="AA15" s="402"/>
      <c r="AB15" s="392"/>
      <c r="AC15" s="436">
        <v>9561</v>
      </c>
      <c r="AD15" s="437"/>
      <c r="AE15" s="437"/>
      <c r="AF15" s="437"/>
      <c r="AG15" s="476"/>
      <c r="AH15" s="436">
        <v>10275</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5964667</v>
      </c>
      <c r="BO15" s="349"/>
      <c r="BP15" s="349"/>
      <c r="BQ15" s="349"/>
      <c r="BR15" s="349"/>
      <c r="BS15" s="349"/>
      <c r="BT15" s="349"/>
      <c r="BU15" s="350"/>
      <c r="BV15" s="348">
        <v>5979867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36.6</v>
      </c>
      <c r="AD16" s="470"/>
      <c r="AE16" s="470"/>
      <c r="AF16" s="470"/>
      <c r="AG16" s="471"/>
      <c r="AH16" s="469">
        <v>36.200000000000003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12456659</v>
      </c>
      <c r="BO16" s="386"/>
      <c r="BP16" s="386"/>
      <c r="BQ16" s="386"/>
      <c r="BR16" s="386"/>
      <c r="BS16" s="386"/>
      <c r="BT16" s="386"/>
      <c r="BU16" s="387"/>
      <c r="BV16" s="385">
        <v>12468162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15055</v>
      </c>
      <c r="AD17" s="437"/>
      <c r="AE17" s="437"/>
      <c r="AF17" s="437"/>
      <c r="AG17" s="476"/>
      <c r="AH17" s="436">
        <v>15994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7677572</v>
      </c>
      <c r="BO17" s="386"/>
      <c r="BP17" s="386"/>
      <c r="BQ17" s="386"/>
      <c r="BR17" s="386"/>
      <c r="BS17" s="386"/>
      <c r="BT17" s="386"/>
      <c r="BU17" s="387"/>
      <c r="BV17" s="385">
        <v>7668574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504.19</v>
      </c>
      <c r="M18" s="498"/>
      <c r="N18" s="498"/>
      <c r="O18" s="498"/>
      <c r="P18" s="498"/>
      <c r="Q18" s="498"/>
      <c r="R18" s="499"/>
      <c r="S18" s="499"/>
      <c r="T18" s="499"/>
      <c r="U18" s="499"/>
      <c r="V18" s="500"/>
      <c r="W18" s="403"/>
      <c r="X18" s="404"/>
      <c r="Y18" s="404"/>
      <c r="Z18" s="404"/>
      <c r="AA18" s="404"/>
      <c r="AB18" s="395"/>
      <c r="AC18" s="501">
        <v>57.6</v>
      </c>
      <c r="AD18" s="502"/>
      <c r="AE18" s="502"/>
      <c r="AF18" s="502"/>
      <c r="AG18" s="503"/>
      <c r="AH18" s="501">
        <v>56.4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15369407</v>
      </c>
      <c r="BO18" s="386"/>
      <c r="BP18" s="386"/>
      <c r="BQ18" s="386"/>
      <c r="BR18" s="386"/>
      <c r="BS18" s="386"/>
      <c r="BT18" s="386"/>
      <c r="BU18" s="387"/>
      <c r="BV18" s="385">
        <v>15294631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22655839</v>
      </c>
      <c r="BO19" s="386"/>
      <c r="BP19" s="386"/>
      <c r="BQ19" s="386"/>
      <c r="BR19" s="386"/>
      <c r="BS19" s="386"/>
      <c r="BT19" s="386"/>
      <c r="BU19" s="387"/>
      <c r="BV19" s="385">
        <v>21951375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18140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35488865</v>
      </c>
      <c r="BO23" s="386"/>
      <c r="BP23" s="386"/>
      <c r="BQ23" s="386"/>
      <c r="BR23" s="386"/>
      <c r="BS23" s="386"/>
      <c r="BT23" s="386"/>
      <c r="BU23" s="387"/>
      <c r="BV23" s="385">
        <v>36869947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7600</v>
      </c>
      <c r="R24" s="437"/>
      <c r="S24" s="437"/>
      <c r="T24" s="437"/>
      <c r="U24" s="437"/>
      <c r="V24" s="476"/>
      <c r="W24" s="531"/>
      <c r="X24" s="519"/>
      <c r="Y24" s="520"/>
      <c r="Z24" s="435" t="s">
        <v>153</v>
      </c>
      <c r="AA24" s="415"/>
      <c r="AB24" s="415"/>
      <c r="AC24" s="415"/>
      <c r="AD24" s="415"/>
      <c r="AE24" s="415"/>
      <c r="AF24" s="415"/>
      <c r="AG24" s="416"/>
      <c r="AH24" s="436">
        <v>516</v>
      </c>
      <c r="AI24" s="437"/>
      <c r="AJ24" s="437"/>
      <c r="AK24" s="437"/>
      <c r="AL24" s="476"/>
      <c r="AM24" s="436">
        <v>1658940</v>
      </c>
      <c r="AN24" s="437"/>
      <c r="AO24" s="437"/>
      <c r="AP24" s="437"/>
      <c r="AQ24" s="437"/>
      <c r="AR24" s="476"/>
      <c r="AS24" s="436">
        <v>3215</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21610687</v>
      </c>
      <c r="BO24" s="386"/>
      <c r="BP24" s="386"/>
      <c r="BQ24" s="386"/>
      <c r="BR24" s="386"/>
      <c r="BS24" s="386"/>
      <c r="BT24" s="386"/>
      <c r="BU24" s="387"/>
      <c r="BV24" s="385">
        <v>22480688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6700</v>
      </c>
      <c r="R25" s="437"/>
      <c r="S25" s="437"/>
      <c r="T25" s="437"/>
      <c r="U25" s="437"/>
      <c r="V25" s="476"/>
      <c r="W25" s="531"/>
      <c r="X25" s="519"/>
      <c r="Y25" s="520"/>
      <c r="Z25" s="435" t="s">
        <v>156</v>
      </c>
      <c r="AA25" s="415"/>
      <c r="AB25" s="415"/>
      <c r="AC25" s="415"/>
      <c r="AD25" s="415"/>
      <c r="AE25" s="415"/>
      <c r="AF25" s="415"/>
      <c r="AG25" s="416"/>
      <c r="AH25" s="436">
        <v>80</v>
      </c>
      <c r="AI25" s="437"/>
      <c r="AJ25" s="437"/>
      <c r="AK25" s="437"/>
      <c r="AL25" s="476"/>
      <c r="AM25" s="436">
        <v>256000</v>
      </c>
      <c r="AN25" s="437"/>
      <c r="AO25" s="437"/>
      <c r="AP25" s="437"/>
      <c r="AQ25" s="437"/>
      <c r="AR25" s="476"/>
      <c r="AS25" s="436">
        <v>3200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12122</v>
      </c>
      <c r="BO25" s="349"/>
      <c r="BP25" s="349"/>
      <c r="BQ25" s="349"/>
      <c r="BR25" s="349"/>
      <c r="BS25" s="349"/>
      <c r="BT25" s="349"/>
      <c r="BU25" s="350"/>
      <c r="BV25" s="348">
        <v>20955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5880</v>
      </c>
      <c r="R26" s="437"/>
      <c r="S26" s="437"/>
      <c r="T26" s="437"/>
      <c r="U26" s="437"/>
      <c r="V26" s="476"/>
      <c r="W26" s="531"/>
      <c r="X26" s="519"/>
      <c r="Y26" s="520"/>
      <c r="Z26" s="435" t="s">
        <v>159</v>
      </c>
      <c r="AA26" s="539"/>
      <c r="AB26" s="539"/>
      <c r="AC26" s="539"/>
      <c r="AD26" s="539"/>
      <c r="AE26" s="539"/>
      <c r="AF26" s="539"/>
      <c r="AG26" s="540"/>
      <c r="AH26" s="436">
        <v>65</v>
      </c>
      <c r="AI26" s="437"/>
      <c r="AJ26" s="437"/>
      <c r="AK26" s="437"/>
      <c r="AL26" s="476"/>
      <c r="AM26" s="436">
        <v>207415</v>
      </c>
      <c r="AN26" s="437"/>
      <c r="AO26" s="437"/>
      <c r="AP26" s="437"/>
      <c r="AQ26" s="437"/>
      <c r="AR26" s="476"/>
      <c r="AS26" s="436">
        <v>3191</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4040</v>
      </c>
      <c r="R27" s="437"/>
      <c r="S27" s="437"/>
      <c r="T27" s="437"/>
      <c r="U27" s="437"/>
      <c r="V27" s="476"/>
      <c r="W27" s="531"/>
      <c r="X27" s="519"/>
      <c r="Y27" s="520"/>
      <c r="Z27" s="435" t="s">
        <v>162</v>
      </c>
      <c r="AA27" s="415"/>
      <c r="AB27" s="415"/>
      <c r="AC27" s="415"/>
      <c r="AD27" s="415"/>
      <c r="AE27" s="415"/>
      <c r="AF27" s="415"/>
      <c r="AG27" s="416"/>
      <c r="AH27" s="436">
        <v>17</v>
      </c>
      <c r="AI27" s="437"/>
      <c r="AJ27" s="437"/>
      <c r="AK27" s="437"/>
      <c r="AL27" s="476"/>
      <c r="AM27" s="436">
        <v>55034</v>
      </c>
      <c r="AN27" s="437"/>
      <c r="AO27" s="437"/>
      <c r="AP27" s="437"/>
      <c r="AQ27" s="437"/>
      <c r="AR27" s="476"/>
      <c r="AS27" s="436">
        <v>3237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973683</v>
      </c>
      <c r="BO27" s="553"/>
      <c r="BP27" s="553"/>
      <c r="BQ27" s="553"/>
      <c r="BR27" s="553"/>
      <c r="BS27" s="553"/>
      <c r="BT27" s="553"/>
      <c r="BU27" s="554"/>
      <c r="BV27" s="552">
        <v>972520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3620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2749249</v>
      </c>
      <c r="BO28" s="349"/>
      <c r="BP28" s="349"/>
      <c r="BQ28" s="349"/>
      <c r="BR28" s="349"/>
      <c r="BS28" s="349"/>
      <c r="BT28" s="349"/>
      <c r="BU28" s="350"/>
      <c r="BV28" s="348">
        <v>2810954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18</v>
      </c>
      <c r="M29" s="437"/>
      <c r="N29" s="437"/>
      <c r="O29" s="437"/>
      <c r="P29" s="476"/>
      <c r="Q29" s="436">
        <v>3420</v>
      </c>
      <c r="R29" s="437"/>
      <c r="S29" s="437"/>
      <c r="T29" s="437"/>
      <c r="U29" s="437"/>
      <c r="V29" s="476"/>
      <c r="W29" s="531"/>
      <c r="X29" s="519"/>
      <c r="Y29" s="520"/>
      <c r="Z29" s="435" t="s">
        <v>169</v>
      </c>
      <c r="AA29" s="415"/>
      <c r="AB29" s="415"/>
      <c r="AC29" s="415"/>
      <c r="AD29" s="415"/>
      <c r="AE29" s="415"/>
      <c r="AF29" s="415"/>
      <c r="AG29" s="416"/>
      <c r="AH29" s="436">
        <v>533</v>
      </c>
      <c r="AI29" s="437"/>
      <c r="AJ29" s="437"/>
      <c r="AK29" s="437"/>
      <c r="AL29" s="476"/>
      <c r="AM29" s="436">
        <v>1713974</v>
      </c>
      <c r="AN29" s="437"/>
      <c r="AO29" s="437"/>
      <c r="AP29" s="437"/>
      <c r="AQ29" s="437"/>
      <c r="AR29" s="476"/>
      <c r="AS29" s="436">
        <v>3216</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2323358</v>
      </c>
      <c r="BO29" s="386"/>
      <c r="BP29" s="386"/>
      <c r="BQ29" s="386"/>
      <c r="BR29" s="386"/>
      <c r="BS29" s="386"/>
      <c r="BT29" s="386"/>
      <c r="BU29" s="387"/>
      <c r="BV29" s="385">
        <v>1322037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97.4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10952630</v>
      </c>
      <c r="BO30" s="553"/>
      <c r="BP30" s="553"/>
      <c r="BQ30" s="553"/>
      <c r="BR30" s="553"/>
      <c r="BS30" s="553"/>
      <c r="BT30" s="553"/>
      <c r="BU30" s="554"/>
      <c r="BV30" s="552">
        <v>10676593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IF('各会計、関係団体の財政状況及び健全化判断比率'!B33="","",'各会計、関係団体の財政状況及び健全化判断比率'!B33)</f>
        <v>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IF('各会計、関係団体の財政状況及び健全化判断比率'!B38="","",'各会計、関係団体の財政状況及び健全化判断比率'!B38)</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15</v>
      </c>
      <c r="BX34" s="564"/>
      <c r="BY34" s="565" t="str">
        <f>IF('各会計、関係団体の財政状況及び健全化判断比率'!B68="","",'各会計、関係団体の財政状況及び健全化判断比率'!B68)</f>
        <v>岐阜県市町村職員退職手当組合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20</v>
      </c>
      <c r="CP34" s="564"/>
      <c r="CQ34" s="565" t="str">
        <f>IF('各会計、関係団体の財政状況及び健全化判断比率'!BS7="","",'各会計、関係団体の財政状況及び健全化判断比率'!BS7)</f>
        <v>国民宿舎恵那山荘</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介護保険特別会計（事業勘定）</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IF('各会計、関係団体の財政状況及び健全化判断比率'!B34="","",'各会計、関係団体の財政状況及び健全化判断比率'!B34)</f>
        <v>病院事業会計</v>
      </c>
      <c r="AP35" s="565"/>
      <c r="AQ35" s="565"/>
      <c r="AR35" s="565"/>
      <c r="AS35" s="565"/>
      <c r="AT35" s="565"/>
      <c r="AU35" s="565"/>
      <c r="AV35" s="565"/>
      <c r="AW35" s="565"/>
      <c r="AX35" s="565"/>
      <c r="AY35" s="565"/>
      <c r="AZ35" s="565"/>
      <c r="BA35" s="565"/>
      <c r="BB35" s="565"/>
      <c r="BC35" s="565"/>
      <c r="BD35" s="165"/>
      <c r="BE35" s="564">
        <f t="shared" ref="BE35:BE43" si="1">IF(BG35="","",BE34+1)</f>
        <v>13</v>
      </c>
      <c r="BF35" s="564"/>
      <c r="BG35" s="565" t="str">
        <f>IF('各会計、関係団体の財政状況及び健全化判断比率'!B39="","",'各会計、関係団体の財政状況及び健全化判断比率'!B39)</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16</v>
      </c>
      <c r="BX35" s="564"/>
      <c r="BY35" s="565" t="str">
        <f>IF('各会計、関係団体の財政状況及び健全化判断比率'!B69="","",'各会計、関係団体の財政状況及び健全化判断比率'!B69)</f>
        <v>岐阜県市町村会館組合</v>
      </c>
      <c r="BZ35" s="565"/>
      <c r="CA35" s="565"/>
      <c r="CB35" s="565"/>
      <c r="CC35" s="565"/>
      <c r="CD35" s="565"/>
      <c r="CE35" s="565"/>
      <c r="CF35" s="565"/>
      <c r="CG35" s="565"/>
      <c r="CH35" s="565"/>
      <c r="CI35" s="565"/>
      <c r="CJ35" s="565"/>
      <c r="CK35" s="565"/>
      <c r="CL35" s="565"/>
      <c r="CM35" s="565"/>
      <c r="CN35" s="165"/>
      <c r="CO35" s="564">
        <f t="shared" ref="CO35:CO43" si="3">IF(CQ35="","",CO34+1)</f>
        <v>21</v>
      </c>
      <c r="CP35" s="564"/>
      <c r="CQ35" s="565" t="str">
        <f>IF('各会計、関係団体の財政状況及び健全化判断比率'!BS8="","",'各会計、関係団体の財政状況及び健全化判断比率'!BS8)</f>
        <v>恵那市体育連盟</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介護保険特別会計（サービス勘定）</v>
      </c>
      <c r="X36" s="565"/>
      <c r="Y36" s="565"/>
      <c r="Z36" s="565"/>
      <c r="AA36" s="565"/>
      <c r="AB36" s="565"/>
      <c r="AC36" s="565"/>
      <c r="AD36" s="565"/>
      <c r="AE36" s="565"/>
      <c r="AF36" s="565"/>
      <c r="AG36" s="565"/>
      <c r="AH36" s="565"/>
      <c r="AI36" s="565"/>
      <c r="AJ36" s="565"/>
      <c r="AK36" s="565"/>
      <c r="AL36" s="165"/>
      <c r="AM36" s="564">
        <f t="shared" si="0"/>
        <v>9</v>
      </c>
      <c r="AN36" s="564"/>
      <c r="AO36" s="565" t="str">
        <f>IF('各会計、関係団体の財政状況及び健全化判断比率'!B35="","",'各会計、関係団体の財政状況及び健全化判断比率'!B35)</f>
        <v>介護老人保健施設事業会計</v>
      </c>
      <c r="AP36" s="565"/>
      <c r="AQ36" s="565"/>
      <c r="AR36" s="565"/>
      <c r="AS36" s="565"/>
      <c r="AT36" s="565"/>
      <c r="AU36" s="565"/>
      <c r="AV36" s="565"/>
      <c r="AW36" s="565"/>
      <c r="AX36" s="565"/>
      <c r="AY36" s="565"/>
      <c r="AZ36" s="565"/>
      <c r="BA36" s="565"/>
      <c r="BB36" s="565"/>
      <c r="BC36" s="565"/>
      <c r="BD36" s="165"/>
      <c r="BE36" s="564">
        <f t="shared" si="1"/>
        <v>14</v>
      </c>
      <c r="BF36" s="564"/>
      <c r="BG36" s="565" t="str">
        <f>IF('各会計、関係団体の財政状況及び健全化判断比率'!B40="","",'各会計、関係団体の財政状況及び健全化判断比率'!B40)</f>
        <v>公共下水道事業特別会計</v>
      </c>
      <c r="BH36" s="565"/>
      <c r="BI36" s="565"/>
      <c r="BJ36" s="565"/>
      <c r="BK36" s="565"/>
      <c r="BL36" s="565"/>
      <c r="BM36" s="565"/>
      <c r="BN36" s="565"/>
      <c r="BO36" s="565"/>
      <c r="BP36" s="565"/>
      <c r="BQ36" s="565"/>
      <c r="BR36" s="565"/>
      <c r="BS36" s="565"/>
      <c r="BT36" s="565"/>
      <c r="BU36" s="565"/>
      <c r="BV36" s="165"/>
      <c r="BW36" s="564">
        <f t="shared" si="2"/>
        <v>17</v>
      </c>
      <c r="BX36" s="564"/>
      <c r="BY36" s="565" t="str">
        <f>IF('各会計、関係団体の財政状況及び健全化判断比率'!B70="","",'各会計、関係団体の財政状況及び健全化判断比率'!B70)</f>
        <v>土岐川防災ダム一部事務組合</v>
      </c>
      <c r="BZ36" s="565"/>
      <c r="CA36" s="565"/>
      <c r="CB36" s="565"/>
      <c r="CC36" s="565"/>
      <c r="CD36" s="565"/>
      <c r="CE36" s="565"/>
      <c r="CF36" s="565"/>
      <c r="CG36" s="565"/>
      <c r="CH36" s="565"/>
      <c r="CI36" s="565"/>
      <c r="CJ36" s="565"/>
      <c r="CK36" s="565"/>
      <c r="CL36" s="565"/>
      <c r="CM36" s="565"/>
      <c r="CN36" s="165"/>
      <c r="CO36" s="564">
        <f t="shared" si="3"/>
        <v>22</v>
      </c>
      <c r="CP36" s="564"/>
      <c r="CQ36" s="565" t="str">
        <f>IF('各会計、関係団体の財政状況及び健全化判断比率'!BS9="","",'各会計、関係団体の財政状況及び健全化判断比率'!BS9)</f>
        <v>恵那市文化振興会</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駐車場事業特別会計</v>
      </c>
      <c r="X37" s="565"/>
      <c r="Y37" s="565"/>
      <c r="Z37" s="565"/>
      <c r="AA37" s="565"/>
      <c r="AB37" s="565"/>
      <c r="AC37" s="565"/>
      <c r="AD37" s="565"/>
      <c r="AE37" s="565"/>
      <c r="AF37" s="565"/>
      <c r="AG37" s="565"/>
      <c r="AH37" s="565"/>
      <c r="AI37" s="565"/>
      <c r="AJ37" s="565"/>
      <c r="AK37" s="565"/>
      <c r="AL37" s="165"/>
      <c r="AM37" s="564">
        <f t="shared" si="0"/>
        <v>10</v>
      </c>
      <c r="AN37" s="564"/>
      <c r="AO37" s="565" t="str">
        <f>IF('各会計、関係団体の財政状況及び健全化判断比率'!B36="","",'各会計、関係団体の財政状況及び健全化判断比率'!B36)</f>
        <v>国民健康保険診療所事業会計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18</v>
      </c>
      <c r="BX37" s="564"/>
      <c r="BY37" s="565" t="str">
        <f>IF('各会計、関係団体の財政状況及び健全化判断比率'!B71="","",'各会計、関係団体の財政状況及び健全化判断比率'!B71)</f>
        <v>岐阜県後期高齢者医療広域連合</v>
      </c>
      <c r="BZ37" s="565"/>
      <c r="CA37" s="565"/>
      <c r="CB37" s="565"/>
      <c r="CC37" s="565"/>
      <c r="CD37" s="565"/>
      <c r="CE37" s="565"/>
      <c r="CF37" s="565"/>
      <c r="CG37" s="565"/>
      <c r="CH37" s="565"/>
      <c r="CI37" s="565"/>
      <c r="CJ37" s="565"/>
      <c r="CK37" s="565"/>
      <c r="CL37" s="565"/>
      <c r="CM37" s="565"/>
      <c r="CN37" s="165"/>
      <c r="CO37" s="564">
        <f t="shared" si="3"/>
        <v>23</v>
      </c>
      <c r="CP37" s="564"/>
      <c r="CQ37" s="565" t="str">
        <f>IF('各会計、関係団体の財政状況及び健全化判断比率'!BS10="","",'各会計、関係団体の財政状況及び健全化判断比率'!BS10)</f>
        <v>恵那市施設管理公社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後期高齢者医療特別会計</v>
      </c>
      <c r="X38" s="565"/>
      <c r="Y38" s="565"/>
      <c r="Z38" s="565"/>
      <c r="AA38" s="565"/>
      <c r="AB38" s="565"/>
      <c r="AC38" s="565"/>
      <c r="AD38" s="565"/>
      <c r="AE38" s="565"/>
      <c r="AF38" s="565"/>
      <c r="AG38" s="565"/>
      <c r="AH38" s="565"/>
      <c r="AI38" s="565"/>
      <c r="AJ38" s="565"/>
      <c r="AK38" s="565"/>
      <c r="AL38" s="165"/>
      <c r="AM38" s="564">
        <f t="shared" si="0"/>
        <v>11</v>
      </c>
      <c r="AN38" s="564"/>
      <c r="AO38" s="565" t="str">
        <f>IF('各会計、関係団体の財政状況及び健全化判断比率'!B37="","",'各会計、関係団体の財政状況及び健全化判断比率'!B37)</f>
        <v>介護老人福祉施設事業会計</v>
      </c>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19</v>
      </c>
      <c r="BX38" s="564"/>
      <c r="BY38" s="565" t="str">
        <f>IF('各会計、関係団体の財政状況及び健全化判断比率'!B72="","",'各会計、関係団体の財政状況及び健全化判断比率'!B72)</f>
        <v>東濃農業共済事務組合</v>
      </c>
      <c r="BZ38" s="565"/>
      <c r="CA38" s="565"/>
      <c r="CB38" s="565"/>
      <c r="CC38" s="565"/>
      <c r="CD38" s="565"/>
      <c r="CE38" s="565"/>
      <c r="CF38" s="565"/>
      <c r="CG38" s="565"/>
      <c r="CH38" s="565"/>
      <c r="CI38" s="565"/>
      <c r="CJ38" s="565"/>
      <c r="CK38" s="565"/>
      <c r="CL38" s="565"/>
      <c r="CM38" s="565"/>
      <c r="CN38" s="165"/>
      <c r="CO38" s="564">
        <f t="shared" si="3"/>
        <v>24</v>
      </c>
      <c r="CP38" s="564"/>
      <c r="CQ38" s="565" t="str">
        <f>IF('各会計、関係団体の財政状況及び健全化判断比率'!BS11="","",'各会計、関係団体の財政状況及び健全化判断比率'!BS11)</f>
        <v>中山道広重美術館</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25</v>
      </c>
      <c r="CP39" s="564"/>
      <c r="CQ39" s="565" t="str">
        <f>IF('各会計、関係団体の財政状況及び健全化判断比率'!BS12="","",'各会計、関係団体の財政状況及び健全化判断比率'!BS12)</f>
        <v>恵那市土地開発公社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26</v>
      </c>
      <c r="CP40" s="564"/>
      <c r="CQ40" s="565" t="str">
        <f>IF('各会計、関係団体の財政状況及び健全化判断比率'!BS13="","",'各会計、関係団体の財政状況及び健全化判断比率'!BS13)</f>
        <v>恵那市山岡観光振興公社</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27</v>
      </c>
      <c r="CP41" s="564"/>
      <c r="CQ41" s="565" t="str">
        <f>IF('各会計、関係団体の財政状況及び健全化判断比率'!BS14="","",'各会計、関係団体の財政状況及び健全化判断比率'!BS14)</f>
        <v>日本大正村</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28</v>
      </c>
      <c r="CP42" s="564"/>
      <c r="CQ42" s="565" t="str">
        <f>IF('各会計、関係団体の財政状況及び健全化判断比率'!BS15="","",'各会計、関係団体の財政状況及び健全化判断比率'!BS15)</f>
        <v>大正ロマン</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29</v>
      </c>
      <c r="CP43" s="564"/>
      <c r="CQ43" s="565" t="str">
        <f>IF('各会計、関係団体の財政状況及び健全化判断比率'!BS16="","",'各会計、関係団体の財政状況及び健全化判断比率'!BS16)</f>
        <v>くしはらの里</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8" t="s">
        <v>24</v>
      </c>
      <c r="C41" s="1169"/>
      <c r="D41" s="81"/>
      <c r="E41" s="1174" t="s">
        <v>25</v>
      </c>
      <c r="F41" s="1174"/>
      <c r="G41" s="1174"/>
      <c r="H41" s="1175"/>
      <c r="I41" s="82">
        <v>37406</v>
      </c>
      <c r="J41" s="83">
        <v>37377</v>
      </c>
      <c r="K41" s="83">
        <v>37290</v>
      </c>
      <c r="L41" s="83">
        <v>36870</v>
      </c>
      <c r="M41" s="84">
        <v>35489</v>
      </c>
    </row>
    <row r="42" spans="2:13" ht="27.75" customHeight="1">
      <c r="B42" s="1170"/>
      <c r="C42" s="1171"/>
      <c r="D42" s="85"/>
      <c r="E42" s="1176" t="s">
        <v>26</v>
      </c>
      <c r="F42" s="1176"/>
      <c r="G42" s="1176"/>
      <c r="H42" s="1177"/>
      <c r="I42" s="86">
        <v>40</v>
      </c>
      <c r="J42" s="87">
        <v>20</v>
      </c>
      <c r="K42" s="87" t="s">
        <v>481</v>
      </c>
      <c r="L42" s="87" t="s">
        <v>481</v>
      </c>
      <c r="M42" s="88" t="s">
        <v>481</v>
      </c>
    </row>
    <row r="43" spans="2:13" ht="27.75" customHeight="1">
      <c r="B43" s="1170"/>
      <c r="C43" s="1171"/>
      <c r="D43" s="85"/>
      <c r="E43" s="1176" t="s">
        <v>27</v>
      </c>
      <c r="F43" s="1176"/>
      <c r="G43" s="1176"/>
      <c r="H43" s="1177"/>
      <c r="I43" s="86">
        <v>14947</v>
      </c>
      <c r="J43" s="87">
        <v>14590</v>
      </c>
      <c r="K43" s="87">
        <v>14283</v>
      </c>
      <c r="L43" s="87">
        <v>13798</v>
      </c>
      <c r="M43" s="88">
        <v>13294</v>
      </c>
    </row>
    <row r="44" spans="2:13" ht="27.75" customHeight="1">
      <c r="B44" s="1170"/>
      <c r="C44" s="1171"/>
      <c r="D44" s="85"/>
      <c r="E44" s="1176" t="s">
        <v>28</v>
      </c>
      <c r="F44" s="1176"/>
      <c r="G44" s="1176"/>
      <c r="H44" s="1177"/>
      <c r="I44" s="86" t="s">
        <v>481</v>
      </c>
      <c r="J44" s="87" t="s">
        <v>481</v>
      </c>
      <c r="K44" s="87" t="s">
        <v>481</v>
      </c>
      <c r="L44" s="87" t="s">
        <v>481</v>
      </c>
      <c r="M44" s="88" t="s">
        <v>481</v>
      </c>
    </row>
    <row r="45" spans="2:13" ht="27.75" customHeight="1">
      <c r="B45" s="1170"/>
      <c r="C45" s="1171"/>
      <c r="D45" s="85"/>
      <c r="E45" s="1176" t="s">
        <v>29</v>
      </c>
      <c r="F45" s="1176"/>
      <c r="G45" s="1176"/>
      <c r="H45" s="1177"/>
      <c r="I45" s="86">
        <v>5995</v>
      </c>
      <c r="J45" s="87">
        <v>5820</v>
      </c>
      <c r="K45" s="87">
        <v>5742</v>
      </c>
      <c r="L45" s="87">
        <v>5810</v>
      </c>
      <c r="M45" s="88">
        <v>5639</v>
      </c>
    </row>
    <row r="46" spans="2:13" ht="27.75" customHeight="1">
      <c r="B46" s="1170"/>
      <c r="C46" s="1171"/>
      <c r="D46" s="85"/>
      <c r="E46" s="1176" t="s">
        <v>30</v>
      </c>
      <c r="F46" s="1176"/>
      <c r="G46" s="1176"/>
      <c r="H46" s="1177"/>
      <c r="I46" s="86">
        <v>7</v>
      </c>
      <c r="J46" s="87">
        <v>6</v>
      </c>
      <c r="K46" s="87">
        <v>6</v>
      </c>
      <c r="L46" s="87">
        <v>420</v>
      </c>
      <c r="M46" s="88">
        <v>17</v>
      </c>
    </row>
    <row r="47" spans="2:13" ht="27.75" customHeight="1">
      <c r="B47" s="1170"/>
      <c r="C47" s="1171"/>
      <c r="D47" s="85"/>
      <c r="E47" s="1176" t="s">
        <v>31</v>
      </c>
      <c r="F47" s="1176"/>
      <c r="G47" s="1176"/>
      <c r="H47" s="1177"/>
      <c r="I47" s="86" t="s">
        <v>481</v>
      </c>
      <c r="J47" s="87" t="s">
        <v>481</v>
      </c>
      <c r="K47" s="87" t="s">
        <v>481</v>
      </c>
      <c r="L47" s="87" t="s">
        <v>481</v>
      </c>
      <c r="M47" s="88" t="s">
        <v>481</v>
      </c>
    </row>
    <row r="48" spans="2:13" ht="27.75" customHeight="1">
      <c r="B48" s="1172"/>
      <c r="C48" s="1173"/>
      <c r="D48" s="85"/>
      <c r="E48" s="1176" t="s">
        <v>32</v>
      </c>
      <c r="F48" s="1176"/>
      <c r="G48" s="1176"/>
      <c r="H48" s="1177"/>
      <c r="I48" s="86" t="s">
        <v>481</v>
      </c>
      <c r="J48" s="87" t="s">
        <v>481</v>
      </c>
      <c r="K48" s="87" t="s">
        <v>481</v>
      </c>
      <c r="L48" s="87" t="s">
        <v>481</v>
      </c>
      <c r="M48" s="88" t="s">
        <v>481</v>
      </c>
    </row>
    <row r="49" spans="2:13" ht="27.75" customHeight="1">
      <c r="B49" s="1178" t="s">
        <v>33</v>
      </c>
      <c r="C49" s="1179"/>
      <c r="D49" s="89"/>
      <c r="E49" s="1176" t="s">
        <v>34</v>
      </c>
      <c r="F49" s="1176"/>
      <c r="G49" s="1176"/>
      <c r="H49" s="1177"/>
      <c r="I49" s="86">
        <v>8189</v>
      </c>
      <c r="J49" s="87">
        <v>9750</v>
      </c>
      <c r="K49" s="87">
        <v>11364</v>
      </c>
      <c r="L49" s="87">
        <v>12975</v>
      </c>
      <c r="M49" s="88">
        <v>13785</v>
      </c>
    </row>
    <row r="50" spans="2:13" ht="27.75" customHeight="1">
      <c r="B50" s="1170"/>
      <c r="C50" s="1171"/>
      <c r="D50" s="85"/>
      <c r="E50" s="1176" t="s">
        <v>35</v>
      </c>
      <c r="F50" s="1176"/>
      <c r="G50" s="1176"/>
      <c r="H50" s="1177"/>
      <c r="I50" s="86">
        <v>2827</v>
      </c>
      <c r="J50" s="87">
        <v>3518</v>
      </c>
      <c r="K50" s="87">
        <v>4137</v>
      </c>
      <c r="L50" s="87">
        <v>4358</v>
      </c>
      <c r="M50" s="88">
        <v>4131</v>
      </c>
    </row>
    <row r="51" spans="2:13" ht="27.75" customHeight="1">
      <c r="B51" s="1172"/>
      <c r="C51" s="1173"/>
      <c r="D51" s="85"/>
      <c r="E51" s="1176" t="s">
        <v>36</v>
      </c>
      <c r="F51" s="1176"/>
      <c r="G51" s="1176"/>
      <c r="H51" s="1177"/>
      <c r="I51" s="86">
        <v>33945</v>
      </c>
      <c r="J51" s="87">
        <v>33911</v>
      </c>
      <c r="K51" s="87">
        <v>34268</v>
      </c>
      <c r="L51" s="87">
        <v>34211</v>
      </c>
      <c r="M51" s="88">
        <v>33891</v>
      </c>
    </row>
    <row r="52" spans="2:13" ht="27.75" customHeight="1" thickBot="1">
      <c r="B52" s="1180" t="s">
        <v>37</v>
      </c>
      <c r="C52" s="1181"/>
      <c r="D52" s="90"/>
      <c r="E52" s="1182" t="s">
        <v>38</v>
      </c>
      <c r="F52" s="1182"/>
      <c r="G52" s="1182"/>
      <c r="H52" s="1183"/>
      <c r="I52" s="91">
        <v>13434</v>
      </c>
      <c r="J52" s="92">
        <v>10635</v>
      </c>
      <c r="K52" s="92">
        <v>7552</v>
      </c>
      <c r="L52" s="92">
        <v>5354</v>
      </c>
      <c r="M52" s="93">
        <v>2631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114874</v>
      </c>
      <c r="E3" s="116"/>
      <c r="F3" s="117">
        <v>58009</v>
      </c>
      <c r="G3" s="118"/>
      <c r="H3" s="119"/>
    </row>
    <row r="4" spans="1:8">
      <c r="A4" s="120"/>
      <c r="B4" s="121"/>
      <c r="C4" s="122"/>
      <c r="D4" s="123">
        <v>67721</v>
      </c>
      <c r="E4" s="124"/>
      <c r="F4" s="125">
        <v>32190</v>
      </c>
      <c r="G4" s="126"/>
      <c r="H4" s="127"/>
    </row>
    <row r="5" spans="1:8">
      <c r="A5" s="108" t="s">
        <v>514</v>
      </c>
      <c r="B5" s="113"/>
      <c r="C5" s="114"/>
      <c r="D5" s="115">
        <v>96788</v>
      </c>
      <c r="E5" s="116"/>
      <c r="F5" s="117">
        <v>61882</v>
      </c>
      <c r="G5" s="118"/>
      <c r="H5" s="119"/>
    </row>
    <row r="6" spans="1:8">
      <c r="A6" s="120"/>
      <c r="B6" s="121"/>
      <c r="C6" s="122"/>
      <c r="D6" s="123">
        <v>48874</v>
      </c>
      <c r="E6" s="124"/>
      <c r="F6" s="125">
        <v>32175</v>
      </c>
      <c r="G6" s="126"/>
      <c r="H6" s="127"/>
    </row>
    <row r="7" spans="1:8">
      <c r="A7" s="108" t="s">
        <v>515</v>
      </c>
      <c r="B7" s="113"/>
      <c r="C7" s="114"/>
      <c r="D7" s="115">
        <v>92545</v>
      </c>
      <c r="E7" s="116"/>
      <c r="F7" s="117">
        <v>47569</v>
      </c>
      <c r="G7" s="118"/>
      <c r="H7" s="119"/>
    </row>
    <row r="8" spans="1:8">
      <c r="A8" s="120"/>
      <c r="B8" s="121"/>
      <c r="C8" s="122"/>
      <c r="D8" s="123">
        <v>48415</v>
      </c>
      <c r="E8" s="124"/>
      <c r="F8" s="125">
        <v>26255</v>
      </c>
      <c r="G8" s="126"/>
      <c r="H8" s="127"/>
    </row>
    <row r="9" spans="1:8">
      <c r="A9" s="108" t="s">
        <v>516</v>
      </c>
      <c r="B9" s="113"/>
      <c r="C9" s="114"/>
      <c r="D9" s="115">
        <v>76212</v>
      </c>
      <c r="E9" s="116"/>
      <c r="F9" s="117">
        <v>50880</v>
      </c>
      <c r="G9" s="118"/>
      <c r="H9" s="119"/>
    </row>
    <row r="10" spans="1:8">
      <c r="A10" s="120"/>
      <c r="B10" s="121"/>
      <c r="C10" s="122"/>
      <c r="D10" s="123">
        <v>45803</v>
      </c>
      <c r="E10" s="124"/>
      <c r="F10" s="125">
        <v>26879</v>
      </c>
      <c r="G10" s="126"/>
      <c r="H10" s="127"/>
    </row>
    <row r="11" spans="1:8">
      <c r="A11" s="108" t="s">
        <v>517</v>
      </c>
      <c r="B11" s="113"/>
      <c r="C11" s="114"/>
      <c r="D11" s="115">
        <v>78071</v>
      </c>
      <c r="E11" s="116"/>
      <c r="F11" s="117">
        <v>63956</v>
      </c>
      <c r="G11" s="118"/>
      <c r="H11" s="119"/>
    </row>
    <row r="12" spans="1:8">
      <c r="A12" s="120"/>
      <c r="B12" s="121"/>
      <c r="C12" s="128"/>
      <c r="D12" s="123">
        <v>47994</v>
      </c>
      <c r="E12" s="124"/>
      <c r="F12" s="125">
        <v>29239</v>
      </c>
      <c r="G12" s="126"/>
      <c r="H12" s="127"/>
    </row>
    <row r="13" spans="1:8">
      <c r="A13" s="108"/>
      <c r="B13" s="113"/>
      <c r="C13" s="129"/>
      <c r="D13" s="130">
        <v>91698</v>
      </c>
      <c r="E13" s="131"/>
      <c r="F13" s="132">
        <v>56459</v>
      </c>
      <c r="G13" s="133"/>
      <c r="H13" s="119"/>
    </row>
    <row r="14" spans="1:8">
      <c r="A14" s="120"/>
      <c r="B14" s="121"/>
      <c r="C14" s="122"/>
      <c r="D14" s="123">
        <v>51761</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9.1</v>
      </c>
      <c r="C19" s="134">
        <f>ROUND(VALUE(SUBSTITUTE(実質収支比率等に係る経年分析!G$48,"▲","-")),2)</f>
        <v>8.08</v>
      </c>
      <c r="D19" s="134">
        <f>ROUND(VALUE(SUBSTITUTE(実質収支比率等に係る経年分析!H$48,"▲","-")),2)</f>
        <v>7.79</v>
      </c>
      <c r="E19" s="134">
        <f>ROUND(VALUE(SUBSTITUTE(実質収支比率等に係る経年分析!I$48,"▲","-")),2)</f>
        <v>7.4</v>
      </c>
      <c r="F19" s="134">
        <f>ROUND(VALUE(SUBSTITUTE(実質収支比率等に係る経年分析!J$48,"▲","-")),2)</f>
        <v>8.6999999999999993</v>
      </c>
    </row>
    <row r="20" spans="1:11">
      <c r="A20" s="134" t="s">
        <v>43</v>
      </c>
      <c r="B20" s="134">
        <f>ROUND(VALUE(SUBSTITUTE(実質収支比率等に係る経年分析!F$47,"▲","-")),2)</f>
        <v>15.88</v>
      </c>
      <c r="C20" s="134">
        <f>ROUND(VALUE(SUBSTITUTE(実質収支比率等に係る経年分析!G$47,"▲","-")),2)</f>
        <v>15.43</v>
      </c>
      <c r="D20" s="134">
        <f>ROUND(VALUE(SUBSTITUTE(実質収支比率等に係る経年分析!H$47,"▲","-")),2)</f>
        <v>15.57</v>
      </c>
      <c r="E20" s="134">
        <f>ROUND(VALUE(SUBSTITUTE(実質収支比率等に係る経年分析!I$47,"▲","-")),2)</f>
        <v>15.46</v>
      </c>
      <c r="F20" s="134">
        <f>ROUND(VALUE(SUBSTITUTE(実質収支比率等に係る経年分析!J$47,"▲","-")),2)</f>
        <v>15.05</v>
      </c>
    </row>
    <row r="21" spans="1:11">
      <c r="A21" s="134" t="s">
        <v>44</v>
      </c>
      <c r="B21" s="134">
        <f>IF(ISNUMBER(VALUE(SUBSTITUTE(実質収支比率等に係る経年分析!F$49,"▲","-"))),ROUND(VALUE(SUBSTITUTE(実質収支比率等に係る経年分析!F$49,"▲","-")),2),NA())</f>
        <v>2.91</v>
      </c>
      <c r="C21" s="134">
        <f>IF(ISNUMBER(VALUE(SUBSTITUTE(実質収支比率等に係る経年分析!G$49,"▲","-"))),ROUND(VALUE(SUBSTITUTE(実質収支比率等に係る経年分析!G$49,"▲","-")),2),NA())</f>
        <v>1.96</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-0.28999999999999998</v>
      </c>
      <c r="F21" s="134">
        <f>IF(ISNUMBER(VALUE(SUBSTITUTE(実質収支比率等に係る経年分析!J$49,"▲","-"))),ROUND(VALUE(SUBSTITUTE(実質収支比率等に係る経年分析!J$49,"▲","-")),2),NA())</f>
        <v>5.8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0.14000000000000001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介護老人福祉施設事業会計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0.28000000000000003</v>
      </c>
    </row>
    <row r="30" spans="1:11">
      <c r="A30" s="135" t="str">
        <f>IF(連結実質赤字比率に係る赤字・黒字の構成分析!C$40="",NA(),連結実質赤字比率に係る赤字・黒字の構成分析!C$40)</f>
        <v>介護保険特別会計（事業勘定）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0.61</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0.54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1.37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1.46</v>
      </c>
    </row>
    <row r="32" spans="1:11">
      <c r="A32" s="135" t="str">
        <f>IF(連結実質赤字比率に係る赤字・黒字の構成分析!C$38="",NA(),連結実質赤字比率に係る赤字・黒字の構成分析!C$38)</f>
        <v>介護老人保健施設事業会計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1.47</v>
      </c>
    </row>
    <row r="33" spans="1:16">
      <c r="A33" s="135" t="str">
        <f>IF(連結実質赤字比率に係る赤字・黒字の構成分析!C$37="",NA(),連結実質赤字比率に係る赤字・黒字の構成分析!C$37)</f>
        <v>国民健康保険診療所事業会計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8.6999999999999993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9.44</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9.3699999999999992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3475</v>
      </c>
      <c r="E42" s="136"/>
      <c r="F42" s="136"/>
      <c r="G42" s="136">
        <f>'実質公債費比率（分子）の構造'!L$52</f>
        <v>3587</v>
      </c>
      <c r="H42" s="136"/>
      <c r="I42" s="136"/>
      <c r="J42" s="136">
        <f>'実質公債費比率（分子）の構造'!M$52</f>
        <v>3608</v>
      </c>
      <c r="K42" s="136"/>
      <c r="L42" s="136"/>
      <c r="M42" s="136">
        <f>'実質公債費比率（分子）の構造'!N$52</f>
        <v>3691</v>
      </c>
      <c r="N42" s="136"/>
      <c r="O42" s="136"/>
      <c r="P42" s="136">
        <f>'実質公債費比率（分子）の構造'!O$52</f>
        <v>3769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20</v>
      </c>
      <c r="C44" s="136"/>
      <c r="D44" s="136"/>
      <c r="E44" s="136">
        <f>'実質公債費比率（分子）の構造'!L$50</f>
        <v>20</v>
      </c>
      <c r="F44" s="136"/>
      <c r="G44" s="136"/>
      <c r="H44" s="136">
        <f>'実質公債費比率（分子）の構造'!M$50</f>
        <v>20</v>
      </c>
      <c r="I44" s="136"/>
      <c r="J44" s="136"/>
      <c r="K44" s="136">
        <f>'実質公債費比率（分子）の構造'!N$50</f>
        <v>0</v>
      </c>
      <c r="L44" s="136"/>
      <c r="M44" s="136"/>
      <c r="N44" s="136">
        <f>'実質公債費比率（分子）の構造'!O$50</f>
        <v>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1152</v>
      </c>
      <c r="C46" s="136"/>
      <c r="D46" s="136"/>
      <c r="E46" s="136">
        <f>'実質公債費比率（分子）の構造'!L$48</f>
        <v>1334</v>
      </c>
      <c r="F46" s="136"/>
      <c r="G46" s="136"/>
      <c r="H46" s="136">
        <f>'実質公債費比率（分子）の構造'!M$48</f>
        <v>1129</v>
      </c>
      <c r="I46" s="136"/>
      <c r="J46" s="136"/>
      <c r="K46" s="136">
        <f>'実質公債費比率（分子）の構造'!N$48</f>
        <v>1076</v>
      </c>
      <c r="L46" s="136"/>
      <c r="M46" s="136"/>
      <c r="N46" s="136">
        <f>'実質公債費比率（分子）の構造'!O$48</f>
        <v>1028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3965</v>
      </c>
      <c r="C49" s="136"/>
      <c r="D49" s="136"/>
      <c r="E49" s="136">
        <f>'実質公債費比率（分子）の構造'!L$45</f>
        <v>4055</v>
      </c>
      <c r="F49" s="136"/>
      <c r="G49" s="136"/>
      <c r="H49" s="136">
        <f>'実質公債費比率（分子）の構造'!M$45</f>
        <v>4007</v>
      </c>
      <c r="I49" s="136"/>
      <c r="J49" s="136"/>
      <c r="K49" s="136">
        <f>'実質公債費比率（分子）の構造'!N$45</f>
        <v>4125</v>
      </c>
      <c r="L49" s="136"/>
      <c r="M49" s="136"/>
      <c r="N49" s="136">
        <f>'実質公債費比率（分子）の構造'!O$45</f>
        <v>4152</v>
      </c>
      <c r="O49" s="136"/>
      <c r="P49" s="136"/>
    </row>
    <row r="50" spans="1:16">
      <c r="A50" s="136" t="s">
        <v>59</v>
      </c>
      <c r="B50" s="136" t="e">
        <f>NA()</f>
        <v>#N/A</v>
      </c>
      <c r="C50" s="136">
        <f>IF(ISNUMBER('実質公債費比率（分子）の構造'!K$53),'実質公債費比率（分子）の構造'!K$53,NA())</f>
        <v>1662</v>
      </c>
      <c r="D50" s="136" t="e">
        <f>NA()</f>
        <v>#N/A</v>
      </c>
      <c r="E50" s="136" t="e">
        <f>NA()</f>
        <v>#N/A</v>
      </c>
      <c r="F50" s="136">
        <f>IF(ISNUMBER('実質公債費比率（分子）の構造'!L$53),'実質公債費比率（分子）の構造'!L$53,NA())</f>
        <v>1822</v>
      </c>
      <c r="G50" s="136" t="e">
        <f>NA()</f>
        <v>#N/A</v>
      </c>
      <c r="H50" s="136" t="e">
        <f>NA()</f>
        <v>#N/A</v>
      </c>
      <c r="I50" s="136">
        <f>IF(ISNUMBER('実質公債費比率（分子）の構造'!M$53),'実質公債費比率（分子）の構造'!M$53,NA())</f>
        <v>1548</v>
      </c>
      <c r="J50" s="136" t="e">
        <f>NA()</f>
        <v>#N/A</v>
      </c>
      <c r="K50" s="136" t="e">
        <f>NA()</f>
        <v>#N/A</v>
      </c>
      <c r="L50" s="136">
        <f>IF(ISNUMBER('実質公債費比率（分子）の構造'!N$53),'実質公債費比率（分子）の構造'!N$53,NA())</f>
        <v>1510</v>
      </c>
      <c r="M50" s="136" t="e">
        <f>NA()</f>
        <v>#N/A</v>
      </c>
      <c r="N50" s="136" t="e">
        <f>NA()</f>
        <v>#N/A</v>
      </c>
      <c r="O50" s="136">
        <f>IF(ISNUMBER('実質公債費比率（分子）の構造'!O$53),'実質公債費比率（分子）の構造'!O$53,NA())</f>
        <v>1411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33945</v>
      </c>
      <c r="E56" s="135"/>
      <c r="F56" s="135"/>
      <c r="G56" s="135">
        <f>'将来負担比率（分子）の構造'!J$51</f>
        <v>33911</v>
      </c>
      <c r="H56" s="135"/>
      <c r="I56" s="135"/>
      <c r="J56" s="135">
        <f>'将来負担比率（分子）の構造'!K$51</f>
        <v>34268</v>
      </c>
      <c r="K56" s="135"/>
      <c r="L56" s="135"/>
      <c r="M56" s="135">
        <f>'将来負担比率（分子）の構造'!L$51</f>
        <v>34211</v>
      </c>
      <c r="N56" s="135"/>
      <c r="O56" s="135"/>
      <c r="P56" s="135">
        <f>'将来負担比率（分子）の構造'!M$51</f>
        <v>33891</v>
      </c>
    </row>
    <row r="57" spans="1:16">
      <c r="A57" s="135" t="s">
        <v>35</v>
      </c>
      <c r="B57" s="135"/>
      <c r="C57" s="135"/>
      <c r="D57" s="135">
        <f>'将来負担比率（分子）の構造'!I$50</f>
        <v>2827</v>
      </c>
      <c r="E57" s="135"/>
      <c r="F57" s="135"/>
      <c r="G57" s="135">
        <f>'将来負担比率（分子）の構造'!J$50</f>
        <v>3518</v>
      </c>
      <c r="H57" s="135"/>
      <c r="I57" s="135"/>
      <c r="J57" s="135">
        <f>'将来負担比率（分子）の構造'!K$50</f>
        <v>4137</v>
      </c>
      <c r="K57" s="135"/>
      <c r="L57" s="135"/>
      <c r="M57" s="135">
        <f>'将来負担比率（分子）の構造'!L$50</f>
        <v>4358</v>
      </c>
      <c r="N57" s="135"/>
      <c r="O57" s="135"/>
      <c r="P57" s="135">
        <f>'将来負担比率（分子）の構造'!M$50</f>
        <v>4131</v>
      </c>
    </row>
    <row r="58" spans="1:16">
      <c r="A58" s="135" t="s">
        <v>34</v>
      </c>
      <c r="B58" s="135"/>
      <c r="C58" s="135"/>
      <c r="D58" s="135">
        <f>'将来負担比率（分子）の構造'!I$49</f>
        <v>8189</v>
      </c>
      <c r="E58" s="135"/>
      <c r="F58" s="135"/>
      <c r="G58" s="135">
        <f>'将来負担比率（分子）の構造'!J$49</f>
        <v>9750</v>
      </c>
      <c r="H58" s="135"/>
      <c r="I58" s="135"/>
      <c r="J58" s="135">
        <f>'将来負担比率（分子）の構造'!K$49</f>
        <v>11364</v>
      </c>
      <c r="K58" s="135"/>
      <c r="L58" s="135"/>
      <c r="M58" s="135">
        <f>'将来負担比率（分子）の構造'!L$49</f>
        <v>12975</v>
      </c>
      <c r="N58" s="135"/>
      <c r="O58" s="135"/>
      <c r="P58" s="135">
        <f>'将来負担比率（分子）の構造'!M$49</f>
        <v>13785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v>
      </c>
      <c r="C61" s="135"/>
      <c r="D61" s="135"/>
      <c r="E61" s="135">
        <f>'将来負担比率（分子）の構造'!J$46</f>
        <v>6</v>
      </c>
      <c r="F61" s="135"/>
      <c r="G61" s="135"/>
      <c r="H61" s="135">
        <f>'将来負担比率（分子）の構造'!K$46</f>
        <v>6</v>
      </c>
      <c r="I61" s="135"/>
      <c r="J61" s="135"/>
      <c r="K61" s="135">
        <f>'将来負担比率（分子）の構造'!L$46</f>
        <v>420</v>
      </c>
      <c r="L61" s="135"/>
      <c r="M61" s="135"/>
      <c r="N61" s="135">
        <f>'将来負担比率（分子）の構造'!M$46</f>
        <v>17</v>
      </c>
      <c r="O61" s="135"/>
      <c r="P61" s="135"/>
    </row>
    <row r="62" spans="1:16">
      <c r="A62" s="135" t="s">
        <v>29</v>
      </c>
      <c r="B62" s="135">
        <f>'将来負担比率（分子）の構造'!I$45</f>
        <v>5995</v>
      </c>
      <c r="C62" s="135"/>
      <c r="D62" s="135"/>
      <c r="E62" s="135">
        <f>'将来負担比率（分子）の構造'!J$45</f>
        <v>5820</v>
      </c>
      <c r="F62" s="135"/>
      <c r="G62" s="135"/>
      <c r="H62" s="135">
        <f>'将来負担比率（分子）の構造'!K$45</f>
        <v>5742</v>
      </c>
      <c r="I62" s="135"/>
      <c r="J62" s="135"/>
      <c r="K62" s="135">
        <f>'将来負担比率（分子）の構造'!L$45</f>
        <v>5810</v>
      </c>
      <c r="L62" s="135"/>
      <c r="M62" s="135"/>
      <c r="N62" s="135">
        <f>'将来負担比率（分子）の構造'!M$45</f>
        <v>5639</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14947</v>
      </c>
      <c r="C64" s="135"/>
      <c r="D64" s="135"/>
      <c r="E64" s="135">
        <f>'将来負担比率（分子）の構造'!J$43</f>
        <v>14590</v>
      </c>
      <c r="F64" s="135"/>
      <c r="G64" s="135"/>
      <c r="H64" s="135">
        <f>'将来負担比率（分子）の構造'!K$43</f>
        <v>14283</v>
      </c>
      <c r="I64" s="135"/>
      <c r="J64" s="135"/>
      <c r="K64" s="135">
        <f>'将来負担比率（分子）の構造'!L$43</f>
        <v>13798</v>
      </c>
      <c r="L64" s="135"/>
      <c r="M64" s="135"/>
      <c r="N64" s="135">
        <f>'将来負担比率（分子）の構造'!M$43</f>
        <v>13294</v>
      </c>
      <c r="O64" s="135"/>
      <c r="P64" s="135"/>
    </row>
    <row r="65" spans="1:16">
      <c r="A65" s="135" t="s">
        <v>26</v>
      </c>
      <c r="B65" s="135">
        <f>'将来負担比率（分子）の構造'!I$42</f>
        <v>40</v>
      </c>
      <c r="C65" s="135"/>
      <c r="D65" s="135"/>
      <c r="E65" s="135">
        <f>'将来負担比率（分子）の構造'!J$42</f>
        <v>20</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37406</v>
      </c>
      <c r="C66" s="135"/>
      <c r="D66" s="135"/>
      <c r="E66" s="135">
        <f>'将来負担比率（分子）の構造'!J$41</f>
        <v>37377</v>
      </c>
      <c r="F66" s="135"/>
      <c r="G66" s="135"/>
      <c r="H66" s="135">
        <f>'将来負担比率（分子）の構造'!K$41</f>
        <v>37290</v>
      </c>
      <c r="I66" s="135"/>
      <c r="J66" s="135"/>
      <c r="K66" s="135">
        <f>'将来負担比率（分子）の構造'!L$41</f>
        <v>36870</v>
      </c>
      <c r="L66" s="135"/>
      <c r="M66" s="135"/>
      <c r="N66" s="135">
        <f>'将来負担比率（分子）の構造'!M$41</f>
        <v>35489</v>
      </c>
      <c r="O66" s="135"/>
      <c r="P66" s="135"/>
    </row>
    <row r="67" spans="1:16">
      <c r="A67" s="135" t="s">
        <v>63</v>
      </c>
      <c r="B67" s="135" t="e">
        <f>NA()</f>
        <v>#N/A</v>
      </c>
      <c r="C67" s="135">
        <f>IF(ISNUMBER('将来負担比率（分子）の構造'!I$52), IF('将来負担比率（分子）の構造'!I$52 &lt; 0, 0, '将来負担比率（分子）の構造'!I$52), NA())</f>
        <v>13434</v>
      </c>
      <c r="D67" s="135" t="e">
        <f>NA()</f>
        <v>#N/A</v>
      </c>
      <c r="E67" s="135" t="e">
        <f>NA()</f>
        <v>#N/A</v>
      </c>
      <c r="F67" s="135">
        <f>IF(ISNUMBER('将来負担比率（分子）の構造'!J$52), IF('将来負担比率（分子）の構造'!J$52 &lt; 0, 0, '将来負担比率（分子）の構造'!J$52), NA())</f>
        <v>10635</v>
      </c>
      <c r="G67" s="135" t="e">
        <f>NA()</f>
        <v>#N/A</v>
      </c>
      <c r="H67" s="135" t="e">
        <f>NA()</f>
        <v>#N/A</v>
      </c>
      <c r="I67" s="135">
        <f>IF(ISNUMBER('将来負担比率（分子）の構造'!K$52), IF('将来負担比率（分子）の構造'!K$52 &lt; 0, 0, '将来負担比率（分子）の構造'!K$52), NA())</f>
        <v>7552</v>
      </c>
      <c r="J67" s="135" t="e">
        <f>NA()</f>
        <v>#N/A</v>
      </c>
      <c r="K67" s="135" t="e">
        <f>NA()</f>
        <v>#N/A</v>
      </c>
      <c r="L67" s="135">
        <f>IF(ISNUMBER('将来負担比率（分子）の構造'!L$52), IF('将来負担比率（分子）の構造'!L$52 &lt; 0, 0, '将来負担比率（分子）の構造'!L$52), NA())</f>
        <v>5354</v>
      </c>
      <c r="M67" s="135" t="e">
        <f>NA()</f>
        <v>#N/A</v>
      </c>
      <c r="N67" s="135" t="e">
        <f>NA()</f>
        <v>#N/A</v>
      </c>
      <c r="O67" s="135">
        <f>IF(ISNUMBER('将来負担比率（分子）の構造'!M$52), IF('将来負担比率（分子）の構造'!M$52 &lt; 0, 0, '将来負担比率（分子）の構造'!M$52), NA())</f>
        <v>2631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7094493</v>
      </c>
      <c r="S5" s="581"/>
      <c r="T5" s="581"/>
      <c r="U5" s="581"/>
      <c r="V5" s="581"/>
      <c r="W5" s="581"/>
      <c r="X5" s="581"/>
      <c r="Y5" s="582"/>
      <c r="Z5" s="583">
        <v>24.1</v>
      </c>
      <c r="AA5" s="583"/>
      <c r="AB5" s="583"/>
      <c r="AC5" s="583"/>
      <c r="AD5" s="584">
        <v>6815456</v>
      </c>
      <c r="AE5" s="584"/>
      <c r="AF5" s="584"/>
      <c r="AG5" s="584"/>
      <c r="AH5" s="584"/>
      <c r="AI5" s="584"/>
      <c r="AJ5" s="584"/>
      <c r="AK5" s="584"/>
      <c r="AL5" s="585">
        <v>39.4</v>
      </c>
      <c r="AM5" s="586"/>
      <c r="AN5" s="586"/>
      <c r="AO5" s="587"/>
      <c r="AP5" s="577" t="s">
        <v>207</v>
      </c>
      <c r="AQ5" s="578"/>
      <c r="AR5" s="578"/>
      <c r="AS5" s="578"/>
      <c r="AT5" s="578"/>
      <c r="AU5" s="578"/>
      <c r="AV5" s="578"/>
      <c r="AW5" s="578"/>
      <c r="AX5" s="578"/>
      <c r="AY5" s="578"/>
      <c r="AZ5" s="578"/>
      <c r="BA5" s="578"/>
      <c r="BB5" s="578"/>
      <c r="BC5" s="578"/>
      <c r="BD5" s="578"/>
      <c r="BE5" s="578"/>
      <c r="BF5" s="579"/>
      <c r="BG5" s="591">
        <v>6768457</v>
      </c>
      <c r="BH5" s="592"/>
      <c r="BI5" s="592"/>
      <c r="BJ5" s="592"/>
      <c r="BK5" s="592"/>
      <c r="BL5" s="592"/>
      <c r="BM5" s="592"/>
      <c r="BN5" s="593"/>
      <c r="BO5" s="594">
        <v>95.4</v>
      </c>
      <c r="BP5" s="594"/>
      <c r="BQ5" s="594"/>
      <c r="BR5" s="594"/>
      <c r="BS5" s="595">
        <v>58906</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287432</v>
      </c>
      <c r="S6" s="592"/>
      <c r="T6" s="592"/>
      <c r="U6" s="592"/>
      <c r="V6" s="592"/>
      <c r="W6" s="592"/>
      <c r="X6" s="592"/>
      <c r="Y6" s="593"/>
      <c r="Z6" s="594">
        <v>1</v>
      </c>
      <c r="AA6" s="594"/>
      <c r="AB6" s="594"/>
      <c r="AC6" s="594"/>
      <c r="AD6" s="595">
        <v>287432</v>
      </c>
      <c r="AE6" s="595"/>
      <c r="AF6" s="595"/>
      <c r="AG6" s="595"/>
      <c r="AH6" s="595"/>
      <c r="AI6" s="595"/>
      <c r="AJ6" s="595"/>
      <c r="AK6" s="595"/>
      <c r="AL6" s="596">
        <v>1.7</v>
      </c>
      <c r="AM6" s="597"/>
      <c r="AN6" s="597"/>
      <c r="AO6" s="598"/>
      <c r="AP6" s="588" t="s">
        <v>212</v>
      </c>
      <c r="AQ6" s="589"/>
      <c r="AR6" s="589"/>
      <c r="AS6" s="589"/>
      <c r="AT6" s="589"/>
      <c r="AU6" s="589"/>
      <c r="AV6" s="589"/>
      <c r="AW6" s="589"/>
      <c r="AX6" s="589"/>
      <c r="AY6" s="589"/>
      <c r="AZ6" s="589"/>
      <c r="BA6" s="589"/>
      <c r="BB6" s="589"/>
      <c r="BC6" s="589"/>
      <c r="BD6" s="589"/>
      <c r="BE6" s="589"/>
      <c r="BF6" s="590"/>
      <c r="BG6" s="591">
        <v>6768457</v>
      </c>
      <c r="BH6" s="592"/>
      <c r="BI6" s="592"/>
      <c r="BJ6" s="592"/>
      <c r="BK6" s="592"/>
      <c r="BL6" s="592"/>
      <c r="BM6" s="592"/>
      <c r="BN6" s="593"/>
      <c r="BO6" s="594">
        <v>95.4</v>
      </c>
      <c r="BP6" s="594"/>
      <c r="BQ6" s="594"/>
      <c r="BR6" s="594"/>
      <c r="BS6" s="595">
        <v>58906</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202731</v>
      </c>
      <c r="CS6" s="592"/>
      <c r="CT6" s="592"/>
      <c r="CU6" s="592"/>
      <c r="CV6" s="592"/>
      <c r="CW6" s="592"/>
      <c r="CX6" s="592"/>
      <c r="CY6" s="593"/>
      <c r="CZ6" s="594">
        <v>0.7</v>
      </c>
      <c r="DA6" s="594"/>
      <c r="DB6" s="594"/>
      <c r="DC6" s="594"/>
      <c r="DD6" s="600">
        <v>2730</v>
      </c>
      <c r="DE6" s="592"/>
      <c r="DF6" s="592"/>
      <c r="DG6" s="592"/>
      <c r="DH6" s="592"/>
      <c r="DI6" s="592"/>
      <c r="DJ6" s="592"/>
      <c r="DK6" s="592"/>
      <c r="DL6" s="592"/>
      <c r="DM6" s="592"/>
      <c r="DN6" s="592"/>
      <c r="DO6" s="592"/>
      <c r="DP6" s="593"/>
      <c r="DQ6" s="600">
        <v>202648</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17681</v>
      </c>
      <c r="S7" s="592"/>
      <c r="T7" s="592"/>
      <c r="U7" s="592"/>
      <c r="V7" s="592"/>
      <c r="W7" s="592"/>
      <c r="X7" s="592"/>
      <c r="Y7" s="593"/>
      <c r="Z7" s="594">
        <v>0.1</v>
      </c>
      <c r="AA7" s="594"/>
      <c r="AB7" s="594"/>
      <c r="AC7" s="594"/>
      <c r="AD7" s="595">
        <v>17681</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2739400</v>
      </c>
      <c r="BH7" s="592"/>
      <c r="BI7" s="592"/>
      <c r="BJ7" s="592"/>
      <c r="BK7" s="592"/>
      <c r="BL7" s="592"/>
      <c r="BM7" s="592"/>
      <c r="BN7" s="593"/>
      <c r="BO7" s="594">
        <v>38.6</v>
      </c>
      <c r="BP7" s="594"/>
      <c r="BQ7" s="594"/>
      <c r="BR7" s="594"/>
      <c r="BS7" s="595">
        <v>58906</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4959287</v>
      </c>
      <c r="CS7" s="592"/>
      <c r="CT7" s="592"/>
      <c r="CU7" s="592"/>
      <c r="CV7" s="592"/>
      <c r="CW7" s="592"/>
      <c r="CX7" s="592"/>
      <c r="CY7" s="593"/>
      <c r="CZ7" s="594">
        <v>17.899999999999999</v>
      </c>
      <c r="DA7" s="594"/>
      <c r="DB7" s="594"/>
      <c r="DC7" s="594"/>
      <c r="DD7" s="600">
        <v>933999</v>
      </c>
      <c r="DE7" s="592"/>
      <c r="DF7" s="592"/>
      <c r="DG7" s="592"/>
      <c r="DH7" s="592"/>
      <c r="DI7" s="592"/>
      <c r="DJ7" s="592"/>
      <c r="DK7" s="592"/>
      <c r="DL7" s="592"/>
      <c r="DM7" s="592"/>
      <c r="DN7" s="592"/>
      <c r="DO7" s="592"/>
      <c r="DP7" s="593"/>
      <c r="DQ7" s="600">
        <v>3859059</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24020</v>
      </c>
      <c r="S8" s="592"/>
      <c r="T8" s="592"/>
      <c r="U8" s="592"/>
      <c r="V8" s="592"/>
      <c r="W8" s="592"/>
      <c r="X8" s="592"/>
      <c r="Y8" s="593"/>
      <c r="Z8" s="594">
        <v>0.1</v>
      </c>
      <c r="AA8" s="594"/>
      <c r="AB8" s="594"/>
      <c r="AC8" s="594"/>
      <c r="AD8" s="595">
        <v>24020</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78881</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6470224</v>
      </c>
      <c r="CS8" s="592"/>
      <c r="CT8" s="592"/>
      <c r="CU8" s="592"/>
      <c r="CV8" s="592"/>
      <c r="CW8" s="592"/>
      <c r="CX8" s="592"/>
      <c r="CY8" s="593"/>
      <c r="CZ8" s="594">
        <v>23.4</v>
      </c>
      <c r="DA8" s="594"/>
      <c r="DB8" s="594"/>
      <c r="DC8" s="594"/>
      <c r="DD8" s="600">
        <v>100057</v>
      </c>
      <c r="DE8" s="592"/>
      <c r="DF8" s="592"/>
      <c r="DG8" s="592"/>
      <c r="DH8" s="592"/>
      <c r="DI8" s="592"/>
      <c r="DJ8" s="592"/>
      <c r="DK8" s="592"/>
      <c r="DL8" s="592"/>
      <c r="DM8" s="592"/>
      <c r="DN8" s="592"/>
      <c r="DO8" s="592"/>
      <c r="DP8" s="593"/>
      <c r="DQ8" s="600">
        <v>4079882</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38394</v>
      </c>
      <c r="S9" s="592"/>
      <c r="T9" s="592"/>
      <c r="U9" s="592"/>
      <c r="V9" s="592"/>
      <c r="W9" s="592"/>
      <c r="X9" s="592"/>
      <c r="Y9" s="593"/>
      <c r="Z9" s="594">
        <v>0.1</v>
      </c>
      <c r="AA9" s="594"/>
      <c r="AB9" s="594"/>
      <c r="AC9" s="594"/>
      <c r="AD9" s="595">
        <v>38394</v>
      </c>
      <c r="AE9" s="595"/>
      <c r="AF9" s="595"/>
      <c r="AG9" s="595"/>
      <c r="AH9" s="595"/>
      <c r="AI9" s="595"/>
      <c r="AJ9" s="595"/>
      <c r="AK9" s="595"/>
      <c r="AL9" s="596">
        <v>0.2</v>
      </c>
      <c r="AM9" s="597"/>
      <c r="AN9" s="597"/>
      <c r="AO9" s="598"/>
      <c r="AP9" s="588" t="s">
        <v>221</v>
      </c>
      <c r="AQ9" s="589"/>
      <c r="AR9" s="589"/>
      <c r="AS9" s="589"/>
      <c r="AT9" s="589"/>
      <c r="AU9" s="589"/>
      <c r="AV9" s="589"/>
      <c r="AW9" s="589"/>
      <c r="AX9" s="589"/>
      <c r="AY9" s="589"/>
      <c r="AZ9" s="589"/>
      <c r="BA9" s="589"/>
      <c r="BB9" s="589"/>
      <c r="BC9" s="589"/>
      <c r="BD9" s="589"/>
      <c r="BE9" s="589"/>
      <c r="BF9" s="590"/>
      <c r="BG9" s="591">
        <v>2155609</v>
      </c>
      <c r="BH9" s="592"/>
      <c r="BI9" s="592"/>
      <c r="BJ9" s="592"/>
      <c r="BK9" s="592"/>
      <c r="BL9" s="592"/>
      <c r="BM9" s="592"/>
      <c r="BN9" s="593"/>
      <c r="BO9" s="594">
        <v>30.4</v>
      </c>
      <c r="BP9" s="594"/>
      <c r="BQ9" s="594"/>
      <c r="BR9" s="594"/>
      <c r="BS9" s="600" t="s">
        <v>112</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2880423</v>
      </c>
      <c r="CS9" s="592"/>
      <c r="CT9" s="592"/>
      <c r="CU9" s="592"/>
      <c r="CV9" s="592"/>
      <c r="CW9" s="592"/>
      <c r="CX9" s="592"/>
      <c r="CY9" s="593"/>
      <c r="CZ9" s="594">
        <v>10.4</v>
      </c>
      <c r="DA9" s="594"/>
      <c r="DB9" s="594"/>
      <c r="DC9" s="594"/>
      <c r="DD9" s="600">
        <v>570801</v>
      </c>
      <c r="DE9" s="592"/>
      <c r="DF9" s="592"/>
      <c r="DG9" s="592"/>
      <c r="DH9" s="592"/>
      <c r="DI9" s="592"/>
      <c r="DJ9" s="592"/>
      <c r="DK9" s="592"/>
      <c r="DL9" s="592"/>
      <c r="DM9" s="592"/>
      <c r="DN9" s="592"/>
      <c r="DO9" s="592"/>
      <c r="DP9" s="593"/>
      <c r="DQ9" s="600">
        <v>2409093</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511303</v>
      </c>
      <c r="S10" s="592"/>
      <c r="T10" s="592"/>
      <c r="U10" s="592"/>
      <c r="V10" s="592"/>
      <c r="W10" s="592"/>
      <c r="X10" s="592"/>
      <c r="Y10" s="593"/>
      <c r="Z10" s="594">
        <v>1.7</v>
      </c>
      <c r="AA10" s="594"/>
      <c r="AB10" s="594"/>
      <c r="AC10" s="594"/>
      <c r="AD10" s="595">
        <v>511303</v>
      </c>
      <c r="AE10" s="595"/>
      <c r="AF10" s="595"/>
      <c r="AG10" s="595"/>
      <c r="AH10" s="595"/>
      <c r="AI10" s="595"/>
      <c r="AJ10" s="595"/>
      <c r="AK10" s="595"/>
      <c r="AL10" s="596">
        <v>3</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146928</v>
      </c>
      <c r="BH10" s="592"/>
      <c r="BI10" s="592"/>
      <c r="BJ10" s="592"/>
      <c r="BK10" s="592"/>
      <c r="BL10" s="592"/>
      <c r="BM10" s="592"/>
      <c r="BN10" s="593"/>
      <c r="BO10" s="594">
        <v>2.1</v>
      </c>
      <c r="BP10" s="594"/>
      <c r="BQ10" s="594"/>
      <c r="BR10" s="594"/>
      <c r="BS10" s="600" t="s">
        <v>112</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55522</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12101</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125168</v>
      </c>
      <c r="S11" s="592"/>
      <c r="T11" s="592"/>
      <c r="U11" s="592"/>
      <c r="V11" s="592"/>
      <c r="W11" s="592"/>
      <c r="X11" s="592"/>
      <c r="Y11" s="593"/>
      <c r="Z11" s="594">
        <v>0.4</v>
      </c>
      <c r="AA11" s="594"/>
      <c r="AB11" s="594"/>
      <c r="AC11" s="594"/>
      <c r="AD11" s="595">
        <v>125168</v>
      </c>
      <c r="AE11" s="595"/>
      <c r="AF11" s="595"/>
      <c r="AG11" s="595"/>
      <c r="AH11" s="595"/>
      <c r="AI11" s="595"/>
      <c r="AJ11" s="595"/>
      <c r="AK11" s="595"/>
      <c r="AL11" s="596">
        <v>0.7</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357982</v>
      </c>
      <c r="BH11" s="592"/>
      <c r="BI11" s="592"/>
      <c r="BJ11" s="592"/>
      <c r="BK11" s="592"/>
      <c r="BL11" s="592"/>
      <c r="BM11" s="592"/>
      <c r="BN11" s="593"/>
      <c r="BO11" s="594">
        <v>5</v>
      </c>
      <c r="BP11" s="594"/>
      <c r="BQ11" s="594"/>
      <c r="BR11" s="594"/>
      <c r="BS11" s="600">
        <v>58906</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1281775</v>
      </c>
      <c r="CS11" s="592"/>
      <c r="CT11" s="592"/>
      <c r="CU11" s="592"/>
      <c r="CV11" s="592"/>
      <c r="CW11" s="592"/>
      <c r="CX11" s="592"/>
      <c r="CY11" s="593"/>
      <c r="CZ11" s="594">
        <v>4.5999999999999996</v>
      </c>
      <c r="DA11" s="594"/>
      <c r="DB11" s="594"/>
      <c r="DC11" s="594"/>
      <c r="DD11" s="600">
        <v>335457</v>
      </c>
      <c r="DE11" s="592"/>
      <c r="DF11" s="592"/>
      <c r="DG11" s="592"/>
      <c r="DH11" s="592"/>
      <c r="DI11" s="592"/>
      <c r="DJ11" s="592"/>
      <c r="DK11" s="592"/>
      <c r="DL11" s="592"/>
      <c r="DM11" s="592"/>
      <c r="DN11" s="592"/>
      <c r="DO11" s="592"/>
      <c r="DP11" s="593"/>
      <c r="DQ11" s="600">
        <v>761955</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3508019</v>
      </c>
      <c r="BH12" s="592"/>
      <c r="BI12" s="592"/>
      <c r="BJ12" s="592"/>
      <c r="BK12" s="592"/>
      <c r="BL12" s="592"/>
      <c r="BM12" s="592"/>
      <c r="BN12" s="593"/>
      <c r="BO12" s="594">
        <v>49.4</v>
      </c>
      <c r="BP12" s="594"/>
      <c r="BQ12" s="594"/>
      <c r="BR12" s="594"/>
      <c r="BS12" s="600" t="s">
        <v>112</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458867</v>
      </c>
      <c r="CS12" s="592"/>
      <c r="CT12" s="592"/>
      <c r="CU12" s="592"/>
      <c r="CV12" s="592"/>
      <c r="CW12" s="592"/>
      <c r="CX12" s="592"/>
      <c r="CY12" s="593"/>
      <c r="CZ12" s="594">
        <v>1.7</v>
      </c>
      <c r="DA12" s="594"/>
      <c r="DB12" s="594"/>
      <c r="DC12" s="594"/>
      <c r="DD12" s="600">
        <v>35296</v>
      </c>
      <c r="DE12" s="592"/>
      <c r="DF12" s="592"/>
      <c r="DG12" s="592"/>
      <c r="DH12" s="592"/>
      <c r="DI12" s="592"/>
      <c r="DJ12" s="592"/>
      <c r="DK12" s="592"/>
      <c r="DL12" s="592"/>
      <c r="DM12" s="592"/>
      <c r="DN12" s="592"/>
      <c r="DO12" s="592"/>
      <c r="DP12" s="593"/>
      <c r="DQ12" s="600">
        <v>346113</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90904</v>
      </c>
      <c r="S13" s="592"/>
      <c r="T13" s="592"/>
      <c r="U13" s="592"/>
      <c r="V13" s="592"/>
      <c r="W13" s="592"/>
      <c r="X13" s="592"/>
      <c r="Y13" s="593"/>
      <c r="Z13" s="594">
        <v>0.3</v>
      </c>
      <c r="AA13" s="594"/>
      <c r="AB13" s="594"/>
      <c r="AC13" s="594"/>
      <c r="AD13" s="595">
        <v>90904</v>
      </c>
      <c r="AE13" s="595"/>
      <c r="AF13" s="595"/>
      <c r="AG13" s="595"/>
      <c r="AH13" s="595"/>
      <c r="AI13" s="595"/>
      <c r="AJ13" s="595"/>
      <c r="AK13" s="595"/>
      <c r="AL13" s="596">
        <v>0.5</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3473265</v>
      </c>
      <c r="BH13" s="592"/>
      <c r="BI13" s="592"/>
      <c r="BJ13" s="592"/>
      <c r="BK13" s="592"/>
      <c r="BL13" s="592"/>
      <c r="BM13" s="592"/>
      <c r="BN13" s="593"/>
      <c r="BO13" s="594">
        <v>49</v>
      </c>
      <c r="BP13" s="594"/>
      <c r="BQ13" s="594"/>
      <c r="BR13" s="594"/>
      <c r="BS13" s="600" t="s">
        <v>112</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2478094</v>
      </c>
      <c r="CS13" s="592"/>
      <c r="CT13" s="592"/>
      <c r="CU13" s="592"/>
      <c r="CV13" s="592"/>
      <c r="CW13" s="592"/>
      <c r="CX13" s="592"/>
      <c r="CY13" s="593"/>
      <c r="CZ13" s="594">
        <v>8.9</v>
      </c>
      <c r="DA13" s="594"/>
      <c r="DB13" s="594"/>
      <c r="DC13" s="594"/>
      <c r="DD13" s="600">
        <v>1513972</v>
      </c>
      <c r="DE13" s="592"/>
      <c r="DF13" s="592"/>
      <c r="DG13" s="592"/>
      <c r="DH13" s="592"/>
      <c r="DI13" s="592"/>
      <c r="DJ13" s="592"/>
      <c r="DK13" s="592"/>
      <c r="DL13" s="592"/>
      <c r="DM13" s="592"/>
      <c r="DN13" s="592"/>
      <c r="DO13" s="592"/>
      <c r="DP13" s="593"/>
      <c r="DQ13" s="600">
        <v>1404440</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127155</v>
      </c>
      <c r="BH14" s="592"/>
      <c r="BI14" s="592"/>
      <c r="BJ14" s="592"/>
      <c r="BK14" s="592"/>
      <c r="BL14" s="592"/>
      <c r="BM14" s="592"/>
      <c r="BN14" s="593"/>
      <c r="BO14" s="594">
        <v>1.8</v>
      </c>
      <c r="BP14" s="594"/>
      <c r="BQ14" s="594"/>
      <c r="BR14" s="594"/>
      <c r="BS14" s="600" t="s">
        <v>112</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954667</v>
      </c>
      <c r="CS14" s="592"/>
      <c r="CT14" s="592"/>
      <c r="CU14" s="592"/>
      <c r="CV14" s="592"/>
      <c r="CW14" s="592"/>
      <c r="CX14" s="592"/>
      <c r="CY14" s="593"/>
      <c r="CZ14" s="594">
        <v>3.4</v>
      </c>
      <c r="DA14" s="594"/>
      <c r="DB14" s="594"/>
      <c r="DC14" s="594"/>
      <c r="DD14" s="600">
        <v>138477</v>
      </c>
      <c r="DE14" s="592"/>
      <c r="DF14" s="592"/>
      <c r="DG14" s="592"/>
      <c r="DH14" s="592"/>
      <c r="DI14" s="592"/>
      <c r="DJ14" s="592"/>
      <c r="DK14" s="592"/>
      <c r="DL14" s="592"/>
      <c r="DM14" s="592"/>
      <c r="DN14" s="592"/>
      <c r="DO14" s="592"/>
      <c r="DP14" s="593"/>
      <c r="DQ14" s="600">
        <v>806078</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25309</v>
      </c>
      <c r="S15" s="592"/>
      <c r="T15" s="592"/>
      <c r="U15" s="592"/>
      <c r="V15" s="592"/>
      <c r="W15" s="592"/>
      <c r="X15" s="592"/>
      <c r="Y15" s="593"/>
      <c r="Z15" s="594">
        <v>0.1</v>
      </c>
      <c r="AA15" s="594"/>
      <c r="AB15" s="594"/>
      <c r="AC15" s="594"/>
      <c r="AD15" s="595">
        <v>25309</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392410</v>
      </c>
      <c r="BH15" s="592"/>
      <c r="BI15" s="592"/>
      <c r="BJ15" s="592"/>
      <c r="BK15" s="592"/>
      <c r="BL15" s="592"/>
      <c r="BM15" s="592"/>
      <c r="BN15" s="593"/>
      <c r="BO15" s="594">
        <v>5.5</v>
      </c>
      <c r="BP15" s="594"/>
      <c r="BQ15" s="594"/>
      <c r="BR15" s="594"/>
      <c r="BS15" s="600" t="s">
        <v>112</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2821688</v>
      </c>
      <c r="CS15" s="592"/>
      <c r="CT15" s="592"/>
      <c r="CU15" s="592"/>
      <c r="CV15" s="592"/>
      <c r="CW15" s="592"/>
      <c r="CX15" s="592"/>
      <c r="CY15" s="593"/>
      <c r="CZ15" s="594">
        <v>10.199999999999999</v>
      </c>
      <c r="DA15" s="594"/>
      <c r="DB15" s="594"/>
      <c r="DC15" s="594"/>
      <c r="DD15" s="600">
        <v>556696</v>
      </c>
      <c r="DE15" s="592"/>
      <c r="DF15" s="592"/>
      <c r="DG15" s="592"/>
      <c r="DH15" s="592"/>
      <c r="DI15" s="592"/>
      <c r="DJ15" s="592"/>
      <c r="DK15" s="592"/>
      <c r="DL15" s="592"/>
      <c r="DM15" s="592"/>
      <c r="DN15" s="592"/>
      <c r="DO15" s="592"/>
      <c r="DP15" s="593"/>
      <c r="DQ15" s="600">
        <v>1929875</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10726899</v>
      </c>
      <c r="S16" s="592"/>
      <c r="T16" s="592"/>
      <c r="U16" s="592"/>
      <c r="V16" s="592"/>
      <c r="W16" s="592"/>
      <c r="X16" s="592"/>
      <c r="Y16" s="593"/>
      <c r="Z16" s="594">
        <v>36.4</v>
      </c>
      <c r="AA16" s="594"/>
      <c r="AB16" s="594"/>
      <c r="AC16" s="594"/>
      <c r="AD16" s="595">
        <v>9242670</v>
      </c>
      <c r="AE16" s="595"/>
      <c r="AF16" s="595"/>
      <c r="AG16" s="595"/>
      <c r="AH16" s="595"/>
      <c r="AI16" s="595"/>
      <c r="AJ16" s="595"/>
      <c r="AK16" s="595"/>
      <c r="AL16" s="596">
        <v>53.5</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v>1473</v>
      </c>
      <c r="BH16" s="592"/>
      <c r="BI16" s="592"/>
      <c r="BJ16" s="592"/>
      <c r="BK16" s="592"/>
      <c r="BL16" s="592"/>
      <c r="BM16" s="592"/>
      <c r="BN16" s="593"/>
      <c r="BO16" s="594">
        <v>0</v>
      </c>
      <c r="BP16" s="594"/>
      <c r="BQ16" s="594"/>
      <c r="BR16" s="594"/>
      <c r="BS16" s="600" t="s">
        <v>112</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108204</v>
      </c>
      <c r="CS16" s="592"/>
      <c r="CT16" s="592"/>
      <c r="CU16" s="592"/>
      <c r="CV16" s="592"/>
      <c r="CW16" s="592"/>
      <c r="CX16" s="592"/>
      <c r="CY16" s="593"/>
      <c r="CZ16" s="594">
        <v>0.4</v>
      </c>
      <c r="DA16" s="594"/>
      <c r="DB16" s="594"/>
      <c r="DC16" s="594"/>
      <c r="DD16" s="600" t="s">
        <v>112</v>
      </c>
      <c r="DE16" s="592"/>
      <c r="DF16" s="592"/>
      <c r="DG16" s="592"/>
      <c r="DH16" s="592"/>
      <c r="DI16" s="592"/>
      <c r="DJ16" s="592"/>
      <c r="DK16" s="592"/>
      <c r="DL16" s="592"/>
      <c r="DM16" s="592"/>
      <c r="DN16" s="592"/>
      <c r="DO16" s="592"/>
      <c r="DP16" s="593"/>
      <c r="DQ16" s="600">
        <v>73994</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9242670</v>
      </c>
      <c r="S17" s="592"/>
      <c r="T17" s="592"/>
      <c r="U17" s="592"/>
      <c r="V17" s="592"/>
      <c r="W17" s="592"/>
      <c r="X17" s="592"/>
      <c r="Y17" s="593"/>
      <c r="Z17" s="594">
        <v>31.3</v>
      </c>
      <c r="AA17" s="594"/>
      <c r="AB17" s="594"/>
      <c r="AC17" s="594"/>
      <c r="AD17" s="595">
        <v>9242670</v>
      </c>
      <c r="AE17" s="595"/>
      <c r="AF17" s="595"/>
      <c r="AG17" s="595"/>
      <c r="AH17" s="595"/>
      <c r="AI17" s="595"/>
      <c r="AJ17" s="595"/>
      <c r="AK17" s="595"/>
      <c r="AL17" s="596">
        <v>53.5</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5032417</v>
      </c>
      <c r="CS17" s="592"/>
      <c r="CT17" s="592"/>
      <c r="CU17" s="592"/>
      <c r="CV17" s="592"/>
      <c r="CW17" s="592"/>
      <c r="CX17" s="592"/>
      <c r="CY17" s="593"/>
      <c r="CZ17" s="594">
        <v>18.2</v>
      </c>
      <c r="DA17" s="594"/>
      <c r="DB17" s="594"/>
      <c r="DC17" s="594"/>
      <c r="DD17" s="600" t="s">
        <v>112</v>
      </c>
      <c r="DE17" s="592"/>
      <c r="DF17" s="592"/>
      <c r="DG17" s="592"/>
      <c r="DH17" s="592"/>
      <c r="DI17" s="592"/>
      <c r="DJ17" s="592"/>
      <c r="DK17" s="592"/>
      <c r="DL17" s="592"/>
      <c r="DM17" s="592"/>
      <c r="DN17" s="592"/>
      <c r="DO17" s="592"/>
      <c r="DP17" s="593"/>
      <c r="DQ17" s="600">
        <v>4978254</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1484229</v>
      </c>
      <c r="S18" s="592"/>
      <c r="T18" s="592"/>
      <c r="U18" s="592"/>
      <c r="V18" s="592"/>
      <c r="W18" s="592"/>
      <c r="X18" s="592"/>
      <c r="Y18" s="593"/>
      <c r="Z18" s="594">
        <v>5</v>
      </c>
      <c r="AA18" s="594"/>
      <c r="AB18" s="594"/>
      <c r="AC18" s="594"/>
      <c r="AD18" s="595" t="s">
        <v>112</v>
      </c>
      <c r="AE18" s="595"/>
      <c r="AF18" s="595"/>
      <c r="AG18" s="595"/>
      <c r="AH18" s="595"/>
      <c r="AI18" s="595"/>
      <c r="AJ18" s="595"/>
      <c r="AK18" s="595"/>
      <c r="AL18" s="596" t="s">
        <v>112</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326036</v>
      </c>
      <c r="BH19" s="592"/>
      <c r="BI19" s="592"/>
      <c r="BJ19" s="592"/>
      <c r="BK19" s="592"/>
      <c r="BL19" s="592"/>
      <c r="BM19" s="592"/>
      <c r="BN19" s="593"/>
      <c r="BO19" s="594">
        <v>4.5999999999999996</v>
      </c>
      <c r="BP19" s="594"/>
      <c r="BQ19" s="594"/>
      <c r="BR19" s="594"/>
      <c r="BS19" s="600" t="s">
        <v>112</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18941603</v>
      </c>
      <c r="S20" s="592"/>
      <c r="T20" s="592"/>
      <c r="U20" s="592"/>
      <c r="V20" s="592"/>
      <c r="W20" s="592"/>
      <c r="X20" s="592"/>
      <c r="Y20" s="593"/>
      <c r="Z20" s="594">
        <v>64.2</v>
      </c>
      <c r="AA20" s="594"/>
      <c r="AB20" s="594"/>
      <c r="AC20" s="594"/>
      <c r="AD20" s="595">
        <v>17178337</v>
      </c>
      <c r="AE20" s="595"/>
      <c r="AF20" s="595"/>
      <c r="AG20" s="595"/>
      <c r="AH20" s="595"/>
      <c r="AI20" s="595"/>
      <c r="AJ20" s="595"/>
      <c r="AK20" s="595"/>
      <c r="AL20" s="596">
        <v>99.4</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326036</v>
      </c>
      <c r="BH20" s="592"/>
      <c r="BI20" s="592"/>
      <c r="BJ20" s="592"/>
      <c r="BK20" s="592"/>
      <c r="BL20" s="592"/>
      <c r="BM20" s="592"/>
      <c r="BN20" s="593"/>
      <c r="BO20" s="594">
        <v>4.5999999999999996</v>
      </c>
      <c r="BP20" s="594"/>
      <c r="BQ20" s="594"/>
      <c r="BR20" s="594"/>
      <c r="BS20" s="600" t="s">
        <v>112</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27703899</v>
      </c>
      <c r="CS20" s="592"/>
      <c r="CT20" s="592"/>
      <c r="CU20" s="592"/>
      <c r="CV20" s="592"/>
      <c r="CW20" s="592"/>
      <c r="CX20" s="592"/>
      <c r="CY20" s="593"/>
      <c r="CZ20" s="594">
        <v>100</v>
      </c>
      <c r="DA20" s="594"/>
      <c r="DB20" s="594"/>
      <c r="DC20" s="594"/>
      <c r="DD20" s="600">
        <v>4187485</v>
      </c>
      <c r="DE20" s="592"/>
      <c r="DF20" s="592"/>
      <c r="DG20" s="592"/>
      <c r="DH20" s="592"/>
      <c r="DI20" s="592"/>
      <c r="DJ20" s="592"/>
      <c r="DK20" s="592"/>
      <c r="DL20" s="592"/>
      <c r="DM20" s="592"/>
      <c r="DN20" s="592"/>
      <c r="DO20" s="592"/>
      <c r="DP20" s="593"/>
      <c r="DQ20" s="600">
        <v>20863492</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6383</v>
      </c>
      <c r="S21" s="592"/>
      <c r="T21" s="592"/>
      <c r="U21" s="592"/>
      <c r="V21" s="592"/>
      <c r="W21" s="592"/>
      <c r="X21" s="592"/>
      <c r="Y21" s="593"/>
      <c r="Z21" s="594">
        <v>0</v>
      </c>
      <c r="AA21" s="594"/>
      <c r="AB21" s="594"/>
      <c r="AC21" s="594"/>
      <c r="AD21" s="595">
        <v>6383</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46999</v>
      </c>
      <c r="BH21" s="592"/>
      <c r="BI21" s="592"/>
      <c r="BJ21" s="592"/>
      <c r="BK21" s="592"/>
      <c r="BL21" s="592"/>
      <c r="BM21" s="592"/>
      <c r="BN21" s="593"/>
      <c r="BO21" s="594">
        <v>0.7</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74235</v>
      </c>
      <c r="S22" s="592"/>
      <c r="T22" s="592"/>
      <c r="U22" s="592"/>
      <c r="V22" s="592"/>
      <c r="W22" s="592"/>
      <c r="X22" s="592"/>
      <c r="Y22" s="593"/>
      <c r="Z22" s="594">
        <v>0.3</v>
      </c>
      <c r="AA22" s="594"/>
      <c r="AB22" s="594"/>
      <c r="AC22" s="594"/>
      <c r="AD22" s="595" t="s">
        <v>112</v>
      </c>
      <c r="AE22" s="595"/>
      <c r="AF22" s="595"/>
      <c r="AG22" s="595"/>
      <c r="AH22" s="595"/>
      <c r="AI22" s="595"/>
      <c r="AJ22" s="595"/>
      <c r="AK22" s="595"/>
      <c r="AL22" s="596" t="s">
        <v>112</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466776</v>
      </c>
      <c r="S23" s="592"/>
      <c r="T23" s="592"/>
      <c r="U23" s="592"/>
      <c r="V23" s="592"/>
      <c r="W23" s="592"/>
      <c r="X23" s="592"/>
      <c r="Y23" s="593"/>
      <c r="Z23" s="594">
        <v>1.6</v>
      </c>
      <c r="AA23" s="594"/>
      <c r="AB23" s="594"/>
      <c r="AC23" s="594"/>
      <c r="AD23" s="595">
        <v>23972</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279037</v>
      </c>
      <c r="BH23" s="592"/>
      <c r="BI23" s="592"/>
      <c r="BJ23" s="592"/>
      <c r="BK23" s="592"/>
      <c r="BL23" s="592"/>
      <c r="BM23" s="592"/>
      <c r="BN23" s="593"/>
      <c r="BO23" s="594">
        <v>3.9</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202778</v>
      </c>
      <c r="S24" s="592"/>
      <c r="T24" s="592"/>
      <c r="U24" s="592"/>
      <c r="V24" s="592"/>
      <c r="W24" s="592"/>
      <c r="X24" s="592"/>
      <c r="Y24" s="593"/>
      <c r="Z24" s="594">
        <v>0.7</v>
      </c>
      <c r="AA24" s="594"/>
      <c r="AB24" s="594"/>
      <c r="AC24" s="594"/>
      <c r="AD24" s="595" t="s">
        <v>112</v>
      </c>
      <c r="AE24" s="595"/>
      <c r="AF24" s="595"/>
      <c r="AG24" s="595"/>
      <c r="AH24" s="595"/>
      <c r="AI24" s="595"/>
      <c r="AJ24" s="595"/>
      <c r="AK24" s="595"/>
      <c r="AL24" s="596" t="s">
        <v>112</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12494785</v>
      </c>
      <c r="CS24" s="581"/>
      <c r="CT24" s="581"/>
      <c r="CU24" s="581"/>
      <c r="CV24" s="581"/>
      <c r="CW24" s="581"/>
      <c r="CX24" s="581"/>
      <c r="CY24" s="582"/>
      <c r="CZ24" s="618">
        <v>45.1</v>
      </c>
      <c r="DA24" s="619"/>
      <c r="DB24" s="619"/>
      <c r="DC24" s="620"/>
      <c r="DD24" s="617">
        <v>10283032</v>
      </c>
      <c r="DE24" s="581"/>
      <c r="DF24" s="581"/>
      <c r="DG24" s="581"/>
      <c r="DH24" s="581"/>
      <c r="DI24" s="581"/>
      <c r="DJ24" s="581"/>
      <c r="DK24" s="582"/>
      <c r="DL24" s="617">
        <v>9368967</v>
      </c>
      <c r="DM24" s="581"/>
      <c r="DN24" s="581"/>
      <c r="DO24" s="581"/>
      <c r="DP24" s="581"/>
      <c r="DQ24" s="581"/>
      <c r="DR24" s="581"/>
      <c r="DS24" s="581"/>
      <c r="DT24" s="581"/>
      <c r="DU24" s="581"/>
      <c r="DV24" s="582"/>
      <c r="DW24" s="585">
        <v>50.3</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2286850</v>
      </c>
      <c r="S25" s="592"/>
      <c r="T25" s="592"/>
      <c r="U25" s="592"/>
      <c r="V25" s="592"/>
      <c r="W25" s="592"/>
      <c r="X25" s="592"/>
      <c r="Y25" s="593"/>
      <c r="Z25" s="594">
        <v>7.8</v>
      </c>
      <c r="AA25" s="594"/>
      <c r="AB25" s="594"/>
      <c r="AC25" s="594"/>
      <c r="AD25" s="595" t="s">
        <v>112</v>
      </c>
      <c r="AE25" s="595"/>
      <c r="AF25" s="595"/>
      <c r="AG25" s="595"/>
      <c r="AH25" s="595"/>
      <c r="AI25" s="595"/>
      <c r="AJ25" s="595"/>
      <c r="AK25" s="595"/>
      <c r="AL25" s="596" t="s">
        <v>112</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4325633</v>
      </c>
      <c r="CS25" s="623"/>
      <c r="CT25" s="623"/>
      <c r="CU25" s="623"/>
      <c r="CV25" s="623"/>
      <c r="CW25" s="623"/>
      <c r="CX25" s="623"/>
      <c r="CY25" s="624"/>
      <c r="CZ25" s="625">
        <v>15.6</v>
      </c>
      <c r="DA25" s="626"/>
      <c r="DB25" s="626"/>
      <c r="DC25" s="627"/>
      <c r="DD25" s="600">
        <v>3947455</v>
      </c>
      <c r="DE25" s="623"/>
      <c r="DF25" s="623"/>
      <c r="DG25" s="623"/>
      <c r="DH25" s="623"/>
      <c r="DI25" s="623"/>
      <c r="DJ25" s="623"/>
      <c r="DK25" s="624"/>
      <c r="DL25" s="600">
        <v>3917685</v>
      </c>
      <c r="DM25" s="623"/>
      <c r="DN25" s="623"/>
      <c r="DO25" s="623"/>
      <c r="DP25" s="623"/>
      <c r="DQ25" s="623"/>
      <c r="DR25" s="623"/>
      <c r="DS25" s="623"/>
      <c r="DT25" s="623"/>
      <c r="DU25" s="623"/>
      <c r="DV25" s="624"/>
      <c r="DW25" s="596">
        <v>21</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2997476</v>
      </c>
      <c r="CS26" s="592"/>
      <c r="CT26" s="592"/>
      <c r="CU26" s="592"/>
      <c r="CV26" s="592"/>
      <c r="CW26" s="592"/>
      <c r="CX26" s="592"/>
      <c r="CY26" s="593"/>
      <c r="CZ26" s="625">
        <v>10.8</v>
      </c>
      <c r="DA26" s="626"/>
      <c r="DB26" s="626"/>
      <c r="DC26" s="627"/>
      <c r="DD26" s="600">
        <v>2635513</v>
      </c>
      <c r="DE26" s="592"/>
      <c r="DF26" s="592"/>
      <c r="DG26" s="592"/>
      <c r="DH26" s="592"/>
      <c r="DI26" s="592"/>
      <c r="DJ26" s="592"/>
      <c r="DK26" s="593"/>
      <c r="DL26" s="600" t="s">
        <v>277</v>
      </c>
      <c r="DM26" s="592"/>
      <c r="DN26" s="592"/>
      <c r="DO26" s="592"/>
      <c r="DP26" s="592"/>
      <c r="DQ26" s="592"/>
      <c r="DR26" s="592"/>
      <c r="DS26" s="592"/>
      <c r="DT26" s="592"/>
      <c r="DU26" s="592"/>
      <c r="DV26" s="593"/>
      <c r="DW26" s="596" t="s">
        <v>277</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1778870</v>
      </c>
      <c r="S27" s="592"/>
      <c r="T27" s="592"/>
      <c r="U27" s="592"/>
      <c r="V27" s="592"/>
      <c r="W27" s="592"/>
      <c r="X27" s="592"/>
      <c r="Y27" s="593"/>
      <c r="Z27" s="594">
        <v>6</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7094493</v>
      </c>
      <c r="BH27" s="592"/>
      <c r="BI27" s="592"/>
      <c r="BJ27" s="592"/>
      <c r="BK27" s="592"/>
      <c r="BL27" s="592"/>
      <c r="BM27" s="592"/>
      <c r="BN27" s="593"/>
      <c r="BO27" s="594">
        <v>100</v>
      </c>
      <c r="BP27" s="594"/>
      <c r="BQ27" s="594"/>
      <c r="BR27" s="594"/>
      <c r="BS27" s="600">
        <v>58906</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3136735</v>
      </c>
      <c r="CS27" s="623"/>
      <c r="CT27" s="623"/>
      <c r="CU27" s="623"/>
      <c r="CV27" s="623"/>
      <c r="CW27" s="623"/>
      <c r="CX27" s="623"/>
      <c r="CY27" s="624"/>
      <c r="CZ27" s="625">
        <v>11.3</v>
      </c>
      <c r="DA27" s="626"/>
      <c r="DB27" s="626"/>
      <c r="DC27" s="627"/>
      <c r="DD27" s="600">
        <v>1357323</v>
      </c>
      <c r="DE27" s="623"/>
      <c r="DF27" s="623"/>
      <c r="DG27" s="623"/>
      <c r="DH27" s="623"/>
      <c r="DI27" s="623"/>
      <c r="DJ27" s="623"/>
      <c r="DK27" s="624"/>
      <c r="DL27" s="600">
        <v>1353718</v>
      </c>
      <c r="DM27" s="623"/>
      <c r="DN27" s="623"/>
      <c r="DO27" s="623"/>
      <c r="DP27" s="623"/>
      <c r="DQ27" s="623"/>
      <c r="DR27" s="623"/>
      <c r="DS27" s="623"/>
      <c r="DT27" s="623"/>
      <c r="DU27" s="623"/>
      <c r="DV27" s="624"/>
      <c r="DW27" s="596">
        <v>7.3</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115634</v>
      </c>
      <c r="S28" s="592"/>
      <c r="T28" s="592"/>
      <c r="U28" s="592"/>
      <c r="V28" s="592"/>
      <c r="W28" s="592"/>
      <c r="X28" s="592"/>
      <c r="Y28" s="593"/>
      <c r="Z28" s="594">
        <v>0.4</v>
      </c>
      <c r="AA28" s="594"/>
      <c r="AB28" s="594"/>
      <c r="AC28" s="594"/>
      <c r="AD28" s="595">
        <v>48372</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5032417</v>
      </c>
      <c r="CS28" s="592"/>
      <c r="CT28" s="592"/>
      <c r="CU28" s="592"/>
      <c r="CV28" s="592"/>
      <c r="CW28" s="592"/>
      <c r="CX28" s="592"/>
      <c r="CY28" s="593"/>
      <c r="CZ28" s="625">
        <v>18.2</v>
      </c>
      <c r="DA28" s="626"/>
      <c r="DB28" s="626"/>
      <c r="DC28" s="627"/>
      <c r="DD28" s="600">
        <v>4978254</v>
      </c>
      <c r="DE28" s="592"/>
      <c r="DF28" s="592"/>
      <c r="DG28" s="592"/>
      <c r="DH28" s="592"/>
      <c r="DI28" s="592"/>
      <c r="DJ28" s="592"/>
      <c r="DK28" s="593"/>
      <c r="DL28" s="600">
        <v>4097564</v>
      </c>
      <c r="DM28" s="592"/>
      <c r="DN28" s="592"/>
      <c r="DO28" s="592"/>
      <c r="DP28" s="592"/>
      <c r="DQ28" s="592"/>
      <c r="DR28" s="592"/>
      <c r="DS28" s="592"/>
      <c r="DT28" s="592"/>
      <c r="DU28" s="592"/>
      <c r="DV28" s="593"/>
      <c r="DW28" s="596">
        <v>22</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5212</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58</v>
      </c>
      <c r="CG29" s="606"/>
      <c r="CH29" s="606"/>
      <c r="CI29" s="606"/>
      <c r="CJ29" s="606"/>
      <c r="CK29" s="606"/>
      <c r="CL29" s="606"/>
      <c r="CM29" s="606"/>
      <c r="CN29" s="606"/>
      <c r="CO29" s="606"/>
      <c r="CP29" s="606"/>
      <c r="CQ29" s="607"/>
      <c r="CR29" s="591">
        <v>5032417</v>
      </c>
      <c r="CS29" s="623"/>
      <c r="CT29" s="623"/>
      <c r="CU29" s="623"/>
      <c r="CV29" s="623"/>
      <c r="CW29" s="623"/>
      <c r="CX29" s="623"/>
      <c r="CY29" s="624"/>
      <c r="CZ29" s="625">
        <v>18.2</v>
      </c>
      <c r="DA29" s="626"/>
      <c r="DB29" s="626"/>
      <c r="DC29" s="627"/>
      <c r="DD29" s="600">
        <v>4978254</v>
      </c>
      <c r="DE29" s="623"/>
      <c r="DF29" s="623"/>
      <c r="DG29" s="623"/>
      <c r="DH29" s="623"/>
      <c r="DI29" s="623"/>
      <c r="DJ29" s="623"/>
      <c r="DK29" s="624"/>
      <c r="DL29" s="600">
        <v>4097564</v>
      </c>
      <c r="DM29" s="623"/>
      <c r="DN29" s="623"/>
      <c r="DO29" s="623"/>
      <c r="DP29" s="623"/>
      <c r="DQ29" s="623"/>
      <c r="DR29" s="623"/>
      <c r="DS29" s="623"/>
      <c r="DT29" s="623"/>
      <c r="DU29" s="623"/>
      <c r="DV29" s="624"/>
      <c r="DW29" s="596">
        <v>22</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291339</v>
      </c>
      <c r="S30" s="592"/>
      <c r="T30" s="592"/>
      <c r="U30" s="592"/>
      <c r="V30" s="592"/>
      <c r="W30" s="592"/>
      <c r="X30" s="592"/>
      <c r="Y30" s="593"/>
      <c r="Z30" s="594">
        <v>1</v>
      </c>
      <c r="AA30" s="594"/>
      <c r="AB30" s="594"/>
      <c r="AC30" s="594"/>
      <c r="AD30" s="595">
        <v>22421</v>
      </c>
      <c r="AE30" s="595"/>
      <c r="AF30" s="595"/>
      <c r="AG30" s="595"/>
      <c r="AH30" s="595"/>
      <c r="AI30" s="595"/>
      <c r="AJ30" s="595"/>
      <c r="AK30" s="595"/>
      <c r="AL30" s="596">
        <v>0.1</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98.6</v>
      </c>
      <c r="BH30" s="650"/>
      <c r="BI30" s="650"/>
      <c r="BJ30" s="650"/>
      <c r="BK30" s="650"/>
      <c r="BL30" s="650"/>
      <c r="BM30" s="586">
        <v>95.3</v>
      </c>
      <c r="BN30" s="650"/>
      <c r="BO30" s="650"/>
      <c r="BP30" s="650"/>
      <c r="BQ30" s="651"/>
      <c r="BR30" s="649">
        <v>98.6</v>
      </c>
      <c r="BS30" s="650"/>
      <c r="BT30" s="650"/>
      <c r="BU30" s="650"/>
      <c r="BV30" s="650"/>
      <c r="BW30" s="650"/>
      <c r="BX30" s="586">
        <v>93</v>
      </c>
      <c r="BY30" s="650"/>
      <c r="BZ30" s="650"/>
      <c r="CA30" s="650"/>
      <c r="CB30" s="651"/>
      <c r="CD30" s="654"/>
      <c r="CE30" s="655"/>
      <c r="CF30" s="605" t="s">
        <v>290</v>
      </c>
      <c r="CG30" s="606"/>
      <c r="CH30" s="606"/>
      <c r="CI30" s="606"/>
      <c r="CJ30" s="606"/>
      <c r="CK30" s="606"/>
      <c r="CL30" s="606"/>
      <c r="CM30" s="606"/>
      <c r="CN30" s="606"/>
      <c r="CO30" s="606"/>
      <c r="CP30" s="606"/>
      <c r="CQ30" s="607"/>
      <c r="CR30" s="591">
        <v>4531082</v>
      </c>
      <c r="CS30" s="592"/>
      <c r="CT30" s="592"/>
      <c r="CU30" s="592"/>
      <c r="CV30" s="592"/>
      <c r="CW30" s="592"/>
      <c r="CX30" s="592"/>
      <c r="CY30" s="593"/>
      <c r="CZ30" s="625">
        <v>16.399999999999999</v>
      </c>
      <c r="DA30" s="626"/>
      <c r="DB30" s="626"/>
      <c r="DC30" s="627"/>
      <c r="DD30" s="600">
        <v>4476919</v>
      </c>
      <c r="DE30" s="592"/>
      <c r="DF30" s="592"/>
      <c r="DG30" s="592"/>
      <c r="DH30" s="592"/>
      <c r="DI30" s="592"/>
      <c r="DJ30" s="592"/>
      <c r="DK30" s="593"/>
      <c r="DL30" s="600">
        <v>3601369</v>
      </c>
      <c r="DM30" s="592"/>
      <c r="DN30" s="592"/>
      <c r="DO30" s="592"/>
      <c r="DP30" s="592"/>
      <c r="DQ30" s="592"/>
      <c r="DR30" s="592"/>
      <c r="DS30" s="592"/>
      <c r="DT30" s="592"/>
      <c r="DU30" s="592"/>
      <c r="DV30" s="593"/>
      <c r="DW30" s="596">
        <v>19.3</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1500235</v>
      </c>
      <c r="S31" s="592"/>
      <c r="T31" s="592"/>
      <c r="U31" s="592"/>
      <c r="V31" s="592"/>
      <c r="W31" s="592"/>
      <c r="X31" s="592"/>
      <c r="Y31" s="593"/>
      <c r="Z31" s="594">
        <v>5.0999999999999996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98.8</v>
      </c>
      <c r="BH31" s="623"/>
      <c r="BI31" s="623"/>
      <c r="BJ31" s="623"/>
      <c r="BK31" s="623"/>
      <c r="BL31" s="623"/>
      <c r="BM31" s="597">
        <v>96.4</v>
      </c>
      <c r="BN31" s="647"/>
      <c r="BO31" s="647"/>
      <c r="BP31" s="647"/>
      <c r="BQ31" s="648"/>
      <c r="BR31" s="646">
        <v>99</v>
      </c>
      <c r="BS31" s="623"/>
      <c r="BT31" s="623"/>
      <c r="BU31" s="623"/>
      <c r="BV31" s="623"/>
      <c r="BW31" s="623"/>
      <c r="BX31" s="597">
        <v>97.2</v>
      </c>
      <c r="BY31" s="647"/>
      <c r="BZ31" s="647"/>
      <c r="CA31" s="647"/>
      <c r="CB31" s="648"/>
      <c r="CD31" s="654"/>
      <c r="CE31" s="655"/>
      <c r="CF31" s="605" t="s">
        <v>294</v>
      </c>
      <c r="CG31" s="606"/>
      <c r="CH31" s="606"/>
      <c r="CI31" s="606"/>
      <c r="CJ31" s="606"/>
      <c r="CK31" s="606"/>
      <c r="CL31" s="606"/>
      <c r="CM31" s="606"/>
      <c r="CN31" s="606"/>
      <c r="CO31" s="606"/>
      <c r="CP31" s="606"/>
      <c r="CQ31" s="607"/>
      <c r="CR31" s="591">
        <v>501335</v>
      </c>
      <c r="CS31" s="623"/>
      <c r="CT31" s="623"/>
      <c r="CU31" s="623"/>
      <c r="CV31" s="623"/>
      <c r="CW31" s="623"/>
      <c r="CX31" s="623"/>
      <c r="CY31" s="624"/>
      <c r="CZ31" s="625">
        <v>1.8</v>
      </c>
      <c r="DA31" s="626"/>
      <c r="DB31" s="626"/>
      <c r="DC31" s="627"/>
      <c r="DD31" s="600">
        <v>501335</v>
      </c>
      <c r="DE31" s="623"/>
      <c r="DF31" s="623"/>
      <c r="DG31" s="623"/>
      <c r="DH31" s="623"/>
      <c r="DI31" s="623"/>
      <c r="DJ31" s="623"/>
      <c r="DK31" s="624"/>
      <c r="DL31" s="600">
        <v>496195</v>
      </c>
      <c r="DM31" s="623"/>
      <c r="DN31" s="623"/>
      <c r="DO31" s="623"/>
      <c r="DP31" s="623"/>
      <c r="DQ31" s="623"/>
      <c r="DR31" s="623"/>
      <c r="DS31" s="623"/>
      <c r="DT31" s="623"/>
      <c r="DU31" s="623"/>
      <c r="DV31" s="624"/>
      <c r="DW31" s="596">
        <v>2.7</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676331</v>
      </c>
      <c r="S32" s="592"/>
      <c r="T32" s="592"/>
      <c r="U32" s="592"/>
      <c r="V32" s="592"/>
      <c r="W32" s="592"/>
      <c r="X32" s="592"/>
      <c r="Y32" s="593"/>
      <c r="Z32" s="594">
        <v>2.2999999999999998</v>
      </c>
      <c r="AA32" s="594"/>
      <c r="AB32" s="594"/>
      <c r="AC32" s="594"/>
      <c r="AD32" s="595">
        <v>2228</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98.2</v>
      </c>
      <c r="BH32" s="659"/>
      <c r="BI32" s="659"/>
      <c r="BJ32" s="659"/>
      <c r="BK32" s="659"/>
      <c r="BL32" s="659"/>
      <c r="BM32" s="660">
        <v>94.1</v>
      </c>
      <c r="BN32" s="659"/>
      <c r="BO32" s="659"/>
      <c r="BP32" s="659"/>
      <c r="BQ32" s="661"/>
      <c r="BR32" s="658">
        <v>98.3</v>
      </c>
      <c r="BS32" s="659"/>
      <c r="BT32" s="659"/>
      <c r="BU32" s="659"/>
      <c r="BV32" s="659"/>
      <c r="BW32" s="659"/>
      <c r="BX32" s="660">
        <v>89</v>
      </c>
      <c r="BY32" s="659"/>
      <c r="BZ32" s="659"/>
      <c r="CA32" s="659"/>
      <c r="CB32" s="661"/>
      <c r="CD32" s="656"/>
      <c r="CE32" s="657"/>
      <c r="CF32" s="605" t="s">
        <v>297</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3150000</v>
      </c>
      <c r="S33" s="592"/>
      <c r="T33" s="592"/>
      <c r="U33" s="592"/>
      <c r="V33" s="592"/>
      <c r="W33" s="592"/>
      <c r="X33" s="592"/>
      <c r="Y33" s="593"/>
      <c r="Z33" s="594">
        <v>10.7</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10913425</v>
      </c>
      <c r="CS33" s="623"/>
      <c r="CT33" s="623"/>
      <c r="CU33" s="623"/>
      <c r="CV33" s="623"/>
      <c r="CW33" s="623"/>
      <c r="CX33" s="623"/>
      <c r="CY33" s="624"/>
      <c r="CZ33" s="625">
        <v>39.4</v>
      </c>
      <c r="DA33" s="626"/>
      <c r="DB33" s="626"/>
      <c r="DC33" s="627"/>
      <c r="DD33" s="600">
        <v>8650652</v>
      </c>
      <c r="DE33" s="623"/>
      <c r="DF33" s="623"/>
      <c r="DG33" s="623"/>
      <c r="DH33" s="623"/>
      <c r="DI33" s="623"/>
      <c r="DJ33" s="623"/>
      <c r="DK33" s="624"/>
      <c r="DL33" s="600">
        <v>6000440</v>
      </c>
      <c r="DM33" s="623"/>
      <c r="DN33" s="623"/>
      <c r="DO33" s="623"/>
      <c r="DP33" s="623"/>
      <c r="DQ33" s="623"/>
      <c r="DR33" s="623"/>
      <c r="DS33" s="623"/>
      <c r="DT33" s="623"/>
      <c r="DU33" s="623"/>
      <c r="DV33" s="624"/>
      <c r="DW33" s="596">
        <v>32.200000000000003</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3938819</v>
      </c>
      <c r="CS34" s="592"/>
      <c r="CT34" s="592"/>
      <c r="CU34" s="592"/>
      <c r="CV34" s="592"/>
      <c r="CW34" s="592"/>
      <c r="CX34" s="592"/>
      <c r="CY34" s="593"/>
      <c r="CZ34" s="625">
        <v>14.2</v>
      </c>
      <c r="DA34" s="626"/>
      <c r="DB34" s="626"/>
      <c r="DC34" s="627"/>
      <c r="DD34" s="600">
        <v>3015078</v>
      </c>
      <c r="DE34" s="592"/>
      <c r="DF34" s="592"/>
      <c r="DG34" s="592"/>
      <c r="DH34" s="592"/>
      <c r="DI34" s="592"/>
      <c r="DJ34" s="592"/>
      <c r="DK34" s="593"/>
      <c r="DL34" s="600">
        <v>2268174</v>
      </c>
      <c r="DM34" s="592"/>
      <c r="DN34" s="592"/>
      <c r="DO34" s="592"/>
      <c r="DP34" s="592"/>
      <c r="DQ34" s="592"/>
      <c r="DR34" s="592"/>
      <c r="DS34" s="592"/>
      <c r="DT34" s="592"/>
      <c r="DU34" s="592"/>
      <c r="DV34" s="593"/>
      <c r="DW34" s="596">
        <v>12.2</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1349100</v>
      </c>
      <c r="S35" s="592"/>
      <c r="T35" s="592"/>
      <c r="U35" s="592"/>
      <c r="V35" s="592"/>
      <c r="W35" s="592"/>
      <c r="X35" s="592"/>
      <c r="Y35" s="593"/>
      <c r="Z35" s="594">
        <v>4.5999999999999996</v>
      </c>
      <c r="AA35" s="594"/>
      <c r="AB35" s="594"/>
      <c r="AC35" s="594"/>
      <c r="AD35" s="595" t="s">
        <v>112</v>
      </c>
      <c r="AE35" s="595"/>
      <c r="AF35" s="595"/>
      <c r="AG35" s="595"/>
      <c r="AH35" s="595"/>
      <c r="AI35" s="595"/>
      <c r="AJ35" s="595"/>
      <c r="AK35" s="595"/>
      <c r="AL35" s="596" t="s">
        <v>112</v>
      </c>
      <c r="AM35" s="597"/>
      <c r="AN35" s="597"/>
      <c r="AO35" s="598"/>
      <c r="AP35" s="186"/>
      <c r="AQ35" s="602" t="s">
        <v>305</v>
      </c>
      <c r="AR35" s="603"/>
      <c r="AS35" s="603"/>
      <c r="AT35" s="603"/>
      <c r="AU35" s="603"/>
      <c r="AV35" s="603"/>
      <c r="AW35" s="603"/>
      <c r="AX35" s="603"/>
      <c r="AY35" s="604"/>
      <c r="AZ35" s="580">
        <v>3787433</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265821</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250274</v>
      </c>
      <c r="CS35" s="623"/>
      <c r="CT35" s="623"/>
      <c r="CU35" s="623"/>
      <c r="CV35" s="623"/>
      <c r="CW35" s="623"/>
      <c r="CX35" s="623"/>
      <c r="CY35" s="624"/>
      <c r="CZ35" s="625">
        <v>0.9</v>
      </c>
      <c r="DA35" s="626"/>
      <c r="DB35" s="626"/>
      <c r="DC35" s="627"/>
      <c r="DD35" s="600">
        <v>196712</v>
      </c>
      <c r="DE35" s="623"/>
      <c r="DF35" s="623"/>
      <c r="DG35" s="623"/>
      <c r="DH35" s="623"/>
      <c r="DI35" s="623"/>
      <c r="DJ35" s="623"/>
      <c r="DK35" s="624"/>
      <c r="DL35" s="600">
        <v>196712</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29496246</v>
      </c>
      <c r="S36" s="664"/>
      <c r="T36" s="664"/>
      <c r="U36" s="664"/>
      <c r="V36" s="664"/>
      <c r="W36" s="664"/>
      <c r="X36" s="664"/>
      <c r="Y36" s="665"/>
      <c r="Z36" s="666">
        <v>100</v>
      </c>
      <c r="AA36" s="666"/>
      <c r="AB36" s="666"/>
      <c r="AC36" s="666"/>
      <c r="AD36" s="667">
        <v>17281713</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794500</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194793</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2015153</v>
      </c>
      <c r="CS36" s="592"/>
      <c r="CT36" s="592"/>
      <c r="CU36" s="592"/>
      <c r="CV36" s="592"/>
      <c r="CW36" s="592"/>
      <c r="CX36" s="592"/>
      <c r="CY36" s="593"/>
      <c r="CZ36" s="625">
        <v>7.3</v>
      </c>
      <c r="DA36" s="626"/>
      <c r="DB36" s="626"/>
      <c r="DC36" s="627"/>
      <c r="DD36" s="600">
        <v>1562969</v>
      </c>
      <c r="DE36" s="592"/>
      <c r="DF36" s="592"/>
      <c r="DG36" s="592"/>
      <c r="DH36" s="592"/>
      <c r="DI36" s="592"/>
      <c r="DJ36" s="592"/>
      <c r="DK36" s="593"/>
      <c r="DL36" s="600">
        <v>1221534</v>
      </c>
      <c r="DM36" s="592"/>
      <c r="DN36" s="592"/>
      <c r="DO36" s="592"/>
      <c r="DP36" s="592"/>
      <c r="DQ36" s="592"/>
      <c r="DR36" s="592"/>
      <c r="DS36" s="592"/>
      <c r="DT36" s="592"/>
      <c r="DU36" s="592"/>
      <c r="DV36" s="593"/>
      <c r="DW36" s="596">
        <v>6.6</v>
      </c>
      <c r="DX36" s="621"/>
      <c r="DY36" s="621"/>
      <c r="DZ36" s="621"/>
      <c r="EA36" s="621"/>
      <c r="EB36" s="621"/>
      <c r="EC36" s="622"/>
    </row>
    <row r="37" spans="2:133" ht="11.25" customHeight="1">
      <c r="AQ37" s="670" t="s">
        <v>312</v>
      </c>
      <c r="AR37" s="671"/>
      <c r="AS37" s="671"/>
      <c r="AT37" s="671"/>
      <c r="AU37" s="671"/>
      <c r="AV37" s="671"/>
      <c r="AW37" s="671"/>
      <c r="AX37" s="671"/>
      <c r="AY37" s="672"/>
      <c r="AZ37" s="591">
        <v>529056</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7892</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5494</v>
      </c>
      <c r="CS37" s="623"/>
      <c r="CT37" s="623"/>
      <c r="CU37" s="623"/>
      <c r="CV37" s="623"/>
      <c r="CW37" s="623"/>
      <c r="CX37" s="623"/>
      <c r="CY37" s="624"/>
      <c r="CZ37" s="625">
        <v>0</v>
      </c>
      <c r="DA37" s="626"/>
      <c r="DB37" s="626"/>
      <c r="DC37" s="627"/>
      <c r="DD37" s="600">
        <v>5494</v>
      </c>
      <c r="DE37" s="623"/>
      <c r="DF37" s="623"/>
      <c r="DG37" s="623"/>
      <c r="DH37" s="623"/>
      <c r="DI37" s="623"/>
      <c r="DJ37" s="623"/>
      <c r="DK37" s="624"/>
      <c r="DL37" s="600">
        <v>5494</v>
      </c>
      <c r="DM37" s="623"/>
      <c r="DN37" s="623"/>
      <c r="DO37" s="623"/>
      <c r="DP37" s="623"/>
      <c r="DQ37" s="623"/>
      <c r="DR37" s="623"/>
      <c r="DS37" s="623"/>
      <c r="DT37" s="623"/>
      <c r="DU37" s="623"/>
      <c r="DV37" s="624"/>
      <c r="DW37" s="596">
        <v>0</v>
      </c>
      <c r="DX37" s="621"/>
      <c r="DY37" s="621"/>
      <c r="DZ37" s="621"/>
      <c r="EA37" s="621"/>
      <c r="EB37" s="621"/>
      <c r="EC37" s="622"/>
    </row>
    <row r="38" spans="2:133" ht="11.25" customHeight="1">
      <c r="AQ38" s="670" t="s">
        <v>315</v>
      </c>
      <c r="AR38" s="671"/>
      <c r="AS38" s="671"/>
      <c r="AT38" s="671"/>
      <c r="AU38" s="671"/>
      <c r="AV38" s="671"/>
      <c r="AW38" s="671"/>
      <c r="AX38" s="671"/>
      <c r="AY38" s="672"/>
      <c r="AZ38" s="591">
        <v>321245</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13703</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2890763</v>
      </c>
      <c r="CS38" s="592"/>
      <c r="CT38" s="592"/>
      <c r="CU38" s="592"/>
      <c r="CV38" s="592"/>
      <c r="CW38" s="592"/>
      <c r="CX38" s="592"/>
      <c r="CY38" s="593"/>
      <c r="CZ38" s="625">
        <v>10.4</v>
      </c>
      <c r="DA38" s="626"/>
      <c r="DB38" s="626"/>
      <c r="DC38" s="627"/>
      <c r="DD38" s="600">
        <v>2637348</v>
      </c>
      <c r="DE38" s="592"/>
      <c r="DF38" s="592"/>
      <c r="DG38" s="592"/>
      <c r="DH38" s="592"/>
      <c r="DI38" s="592"/>
      <c r="DJ38" s="592"/>
      <c r="DK38" s="593"/>
      <c r="DL38" s="600">
        <v>2314020</v>
      </c>
      <c r="DM38" s="592"/>
      <c r="DN38" s="592"/>
      <c r="DO38" s="592"/>
      <c r="DP38" s="592"/>
      <c r="DQ38" s="592"/>
      <c r="DR38" s="592"/>
      <c r="DS38" s="592"/>
      <c r="DT38" s="592"/>
      <c r="DU38" s="592"/>
      <c r="DV38" s="593"/>
      <c r="DW38" s="596">
        <v>12.4</v>
      </c>
      <c r="DX38" s="621"/>
      <c r="DY38" s="621"/>
      <c r="DZ38" s="621"/>
      <c r="EA38" s="621"/>
      <c r="EB38" s="621"/>
      <c r="EC38" s="622"/>
    </row>
    <row r="39" spans="2:133" ht="11.25" customHeight="1">
      <c r="AQ39" s="670" t="s">
        <v>318</v>
      </c>
      <c r="AR39" s="671"/>
      <c r="AS39" s="671"/>
      <c r="AT39" s="671"/>
      <c r="AU39" s="671"/>
      <c r="AV39" s="671"/>
      <c r="AW39" s="671"/>
      <c r="AX39" s="671"/>
      <c r="AY39" s="672"/>
      <c r="AZ39" s="591">
        <v>137217</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91</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1482505</v>
      </c>
      <c r="CS39" s="623"/>
      <c r="CT39" s="623"/>
      <c r="CU39" s="623"/>
      <c r="CV39" s="623"/>
      <c r="CW39" s="623"/>
      <c r="CX39" s="623"/>
      <c r="CY39" s="624"/>
      <c r="CZ39" s="625">
        <v>5.4</v>
      </c>
      <c r="DA39" s="626"/>
      <c r="DB39" s="626"/>
      <c r="DC39" s="627"/>
      <c r="DD39" s="600">
        <v>1097352</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351822</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82</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335911</v>
      </c>
      <c r="CS40" s="592"/>
      <c r="CT40" s="592"/>
      <c r="CU40" s="592"/>
      <c r="CV40" s="592"/>
      <c r="CW40" s="592"/>
      <c r="CX40" s="592"/>
      <c r="CY40" s="593"/>
      <c r="CZ40" s="625">
        <v>1.2</v>
      </c>
      <c r="DA40" s="626"/>
      <c r="DB40" s="626"/>
      <c r="DC40" s="627"/>
      <c r="DD40" s="600">
        <v>141193</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318</v>
      </c>
      <c r="AR41" s="612"/>
      <c r="AS41" s="612"/>
      <c r="AT41" s="612"/>
      <c r="AU41" s="612"/>
      <c r="AV41" s="612"/>
      <c r="AW41" s="612"/>
      <c r="AX41" s="612"/>
      <c r="AY41" s="613"/>
      <c r="AZ41" s="663">
        <v>1653593</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279</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23"/>
      <c r="CT41" s="623"/>
      <c r="CU41" s="623"/>
      <c r="CV41" s="623"/>
      <c r="CW41" s="623"/>
      <c r="CX41" s="623"/>
      <c r="CY41" s="624"/>
      <c r="CZ41" s="625" t="s">
        <v>328</v>
      </c>
      <c r="DA41" s="626"/>
      <c r="DB41" s="626"/>
      <c r="DC41" s="627"/>
      <c r="DD41" s="600" t="s">
        <v>328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4295689</v>
      </c>
      <c r="CS42" s="592"/>
      <c r="CT42" s="592"/>
      <c r="CU42" s="592"/>
      <c r="CV42" s="592"/>
      <c r="CW42" s="592"/>
      <c r="CX42" s="592"/>
      <c r="CY42" s="593"/>
      <c r="CZ42" s="625">
        <v>15.5</v>
      </c>
      <c r="DA42" s="674"/>
      <c r="DB42" s="674"/>
      <c r="DC42" s="675"/>
      <c r="DD42" s="600">
        <v>1929808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66978</v>
      </c>
      <c r="CS43" s="623"/>
      <c r="CT43" s="623"/>
      <c r="CU43" s="623"/>
      <c r="CV43" s="623"/>
      <c r="CW43" s="623"/>
      <c r="CX43" s="623"/>
      <c r="CY43" s="624"/>
      <c r="CZ43" s="625">
        <v>0.2</v>
      </c>
      <c r="DA43" s="626"/>
      <c r="DB43" s="626"/>
      <c r="DC43" s="627"/>
      <c r="DD43" s="600">
        <v>66978</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286</v>
      </c>
      <c r="CE44" s="698"/>
      <c r="CF44" s="588" t="s">
        <v>334</v>
      </c>
      <c r="CG44" s="589"/>
      <c r="CH44" s="589"/>
      <c r="CI44" s="589"/>
      <c r="CJ44" s="589"/>
      <c r="CK44" s="589"/>
      <c r="CL44" s="589"/>
      <c r="CM44" s="589"/>
      <c r="CN44" s="589"/>
      <c r="CO44" s="589"/>
      <c r="CP44" s="589"/>
      <c r="CQ44" s="590"/>
      <c r="CR44" s="591">
        <v>4187485</v>
      </c>
      <c r="CS44" s="592"/>
      <c r="CT44" s="592"/>
      <c r="CU44" s="592"/>
      <c r="CV44" s="592"/>
      <c r="CW44" s="592"/>
      <c r="CX44" s="592"/>
      <c r="CY44" s="593"/>
      <c r="CZ44" s="625">
        <v>15.1</v>
      </c>
      <c r="DA44" s="674"/>
      <c r="DB44" s="674"/>
      <c r="DC44" s="675"/>
      <c r="DD44" s="600">
        <v>1855814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1568014</v>
      </c>
      <c r="CS45" s="623"/>
      <c r="CT45" s="623"/>
      <c r="CU45" s="623"/>
      <c r="CV45" s="623"/>
      <c r="CW45" s="623"/>
      <c r="CX45" s="623"/>
      <c r="CY45" s="624"/>
      <c r="CZ45" s="625">
        <v>5.7</v>
      </c>
      <c r="DA45" s="626"/>
      <c r="DB45" s="626"/>
      <c r="DC45" s="627"/>
      <c r="DD45" s="600">
        <v>159881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2574261</v>
      </c>
      <c r="CS46" s="592"/>
      <c r="CT46" s="592"/>
      <c r="CU46" s="592"/>
      <c r="CV46" s="592"/>
      <c r="CW46" s="592"/>
      <c r="CX46" s="592"/>
      <c r="CY46" s="593"/>
      <c r="CZ46" s="625">
        <v>9.3000000000000007</v>
      </c>
      <c r="DA46" s="674"/>
      <c r="DB46" s="674"/>
      <c r="DC46" s="675"/>
      <c r="DD46" s="600">
        <v>1659430</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v>108204</v>
      </c>
      <c r="CS47" s="623"/>
      <c r="CT47" s="623"/>
      <c r="CU47" s="623"/>
      <c r="CV47" s="623"/>
      <c r="CW47" s="623"/>
      <c r="CX47" s="623"/>
      <c r="CY47" s="624"/>
      <c r="CZ47" s="625">
        <v>0.4</v>
      </c>
      <c r="DA47" s="626"/>
      <c r="DB47" s="626"/>
      <c r="DC47" s="627"/>
      <c r="DD47" s="600">
        <v>73994</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339</v>
      </c>
      <c r="CS48" s="592"/>
      <c r="CT48" s="592"/>
      <c r="CU48" s="592"/>
      <c r="CV48" s="592"/>
      <c r="CW48" s="592"/>
      <c r="CX48" s="592"/>
      <c r="CY48" s="593"/>
      <c r="CZ48" s="625" t="s">
        <v>339</v>
      </c>
      <c r="DA48" s="674"/>
      <c r="DB48" s="674"/>
      <c r="DC48" s="675"/>
      <c r="DD48" s="600" t="s">
        <v>339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27703899</v>
      </c>
      <c r="CS49" s="659"/>
      <c r="CT49" s="659"/>
      <c r="CU49" s="659"/>
      <c r="CV49" s="659"/>
      <c r="CW49" s="659"/>
      <c r="CX49" s="659"/>
      <c r="CY49" s="686"/>
      <c r="CZ49" s="687">
        <v>100</v>
      </c>
      <c r="DA49" s="688"/>
      <c r="DB49" s="688"/>
      <c r="DC49" s="689"/>
      <c r="DD49" s="690">
        <v>20863492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29500</v>
      </c>
      <c r="R7" s="721"/>
      <c r="S7" s="721"/>
      <c r="T7" s="721"/>
      <c r="U7" s="721"/>
      <c r="V7" s="721">
        <v>27707</v>
      </c>
      <c r="W7" s="721"/>
      <c r="X7" s="721"/>
      <c r="Y7" s="721"/>
      <c r="Z7" s="721"/>
      <c r="AA7" s="721">
        <v>1792</v>
      </c>
      <c r="AB7" s="721"/>
      <c r="AC7" s="721"/>
      <c r="AD7" s="721"/>
      <c r="AE7" s="722"/>
      <c r="AF7" s="723">
        <v>1590</v>
      </c>
      <c r="AG7" s="724"/>
      <c r="AH7" s="724"/>
      <c r="AI7" s="724"/>
      <c r="AJ7" s="725"/>
      <c r="AK7" s="760">
        <v>291</v>
      </c>
      <c r="AL7" s="761"/>
      <c r="AM7" s="761"/>
      <c r="AN7" s="761"/>
      <c r="AO7" s="761"/>
      <c r="AP7" s="761">
        <v>35489</v>
      </c>
      <c r="AQ7" s="761"/>
      <c r="AR7" s="761"/>
      <c r="AS7" s="761"/>
      <c r="AT7" s="761"/>
      <c r="AU7" s="762" t="s">
        <v>566</v>
      </c>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-4</v>
      </c>
      <c r="CI7" s="758"/>
      <c r="CJ7" s="758"/>
      <c r="CK7" s="758"/>
      <c r="CL7" s="759"/>
      <c r="CM7" s="757">
        <v>8</v>
      </c>
      <c r="CN7" s="758"/>
      <c r="CO7" s="758"/>
      <c r="CP7" s="758"/>
      <c r="CQ7" s="759"/>
      <c r="CR7" s="757">
        <v>2</v>
      </c>
      <c r="CS7" s="758"/>
      <c r="CT7" s="758"/>
      <c r="CU7" s="758"/>
      <c r="CV7" s="759"/>
      <c r="CW7" s="757" t="s">
        <v>560</v>
      </c>
      <c r="CX7" s="758"/>
      <c r="CY7" s="758"/>
      <c r="CZ7" s="758"/>
      <c r="DA7" s="759"/>
      <c r="DB7" s="757" t="s">
        <v>560</v>
      </c>
      <c r="DC7" s="758"/>
      <c r="DD7" s="758"/>
      <c r="DE7" s="758"/>
      <c r="DF7" s="759"/>
      <c r="DG7" s="757" t="s">
        <v>560</v>
      </c>
      <c r="DH7" s="758"/>
      <c r="DI7" s="758"/>
      <c r="DJ7" s="758"/>
      <c r="DK7" s="759"/>
      <c r="DL7" s="757" t="s">
        <v>560</v>
      </c>
      <c r="DM7" s="758"/>
      <c r="DN7" s="758"/>
      <c r="DO7" s="758"/>
      <c r="DP7" s="759"/>
      <c r="DQ7" s="757" t="s">
        <v>560</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1</v>
      </c>
      <c r="CI8" s="768"/>
      <c r="CJ8" s="768"/>
      <c r="CK8" s="768"/>
      <c r="CL8" s="769"/>
      <c r="CM8" s="767">
        <v>114</v>
      </c>
      <c r="CN8" s="768"/>
      <c r="CO8" s="768"/>
      <c r="CP8" s="768"/>
      <c r="CQ8" s="769"/>
      <c r="CR8" s="767">
        <v>71</v>
      </c>
      <c r="CS8" s="768"/>
      <c r="CT8" s="768"/>
      <c r="CU8" s="768"/>
      <c r="CV8" s="769"/>
      <c r="CW8" s="767">
        <v>6</v>
      </c>
      <c r="CX8" s="768"/>
      <c r="CY8" s="768"/>
      <c r="CZ8" s="768"/>
      <c r="DA8" s="769"/>
      <c r="DB8" s="767" t="s">
        <v>560</v>
      </c>
      <c r="DC8" s="768"/>
      <c r="DD8" s="768"/>
      <c r="DE8" s="768"/>
      <c r="DF8" s="769"/>
      <c r="DG8" s="767" t="s">
        <v>560</v>
      </c>
      <c r="DH8" s="768"/>
      <c r="DI8" s="768"/>
      <c r="DJ8" s="768"/>
      <c r="DK8" s="769"/>
      <c r="DL8" s="767" t="s">
        <v>560</v>
      </c>
      <c r="DM8" s="768"/>
      <c r="DN8" s="768"/>
      <c r="DO8" s="768"/>
      <c r="DP8" s="769"/>
      <c r="DQ8" s="767" t="s">
        <v>560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v>3</v>
      </c>
      <c r="CI9" s="768"/>
      <c r="CJ9" s="768"/>
      <c r="CK9" s="768"/>
      <c r="CL9" s="769"/>
      <c r="CM9" s="767">
        <v>110</v>
      </c>
      <c r="CN9" s="768"/>
      <c r="CO9" s="768"/>
      <c r="CP9" s="768"/>
      <c r="CQ9" s="769"/>
      <c r="CR9" s="767">
        <v>103</v>
      </c>
      <c r="CS9" s="768"/>
      <c r="CT9" s="768"/>
      <c r="CU9" s="768"/>
      <c r="CV9" s="769"/>
      <c r="CW9" s="767">
        <v>10</v>
      </c>
      <c r="CX9" s="768"/>
      <c r="CY9" s="768"/>
      <c r="CZ9" s="768"/>
      <c r="DA9" s="769"/>
      <c r="DB9" s="767" t="s">
        <v>559</v>
      </c>
      <c r="DC9" s="768"/>
      <c r="DD9" s="768"/>
      <c r="DE9" s="768"/>
      <c r="DF9" s="769"/>
      <c r="DG9" s="767" t="s">
        <v>559</v>
      </c>
      <c r="DH9" s="768"/>
      <c r="DI9" s="768"/>
      <c r="DJ9" s="768"/>
      <c r="DK9" s="769"/>
      <c r="DL9" s="767" t="s">
        <v>559</v>
      </c>
      <c r="DM9" s="768"/>
      <c r="DN9" s="768"/>
      <c r="DO9" s="768"/>
      <c r="DP9" s="769"/>
      <c r="DQ9" s="767" t="s">
        <v>559</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547</v>
      </c>
      <c r="BT10" s="755"/>
      <c r="BU10" s="755"/>
      <c r="BV10" s="755"/>
      <c r="BW10" s="755"/>
      <c r="BX10" s="755"/>
      <c r="BY10" s="755"/>
      <c r="BZ10" s="755"/>
      <c r="CA10" s="755"/>
      <c r="CB10" s="755"/>
      <c r="CC10" s="755"/>
      <c r="CD10" s="755"/>
      <c r="CE10" s="755"/>
      <c r="CF10" s="755"/>
      <c r="CG10" s="756"/>
      <c r="CH10" s="767">
        <v>0</v>
      </c>
      <c r="CI10" s="768"/>
      <c r="CJ10" s="768"/>
      <c r="CK10" s="768"/>
      <c r="CL10" s="769"/>
      <c r="CM10" s="767">
        <v>5</v>
      </c>
      <c r="CN10" s="768"/>
      <c r="CO10" s="768"/>
      <c r="CP10" s="768"/>
      <c r="CQ10" s="769"/>
      <c r="CR10" s="767">
        <v>5</v>
      </c>
      <c r="CS10" s="768"/>
      <c r="CT10" s="768"/>
      <c r="CU10" s="768"/>
      <c r="CV10" s="769"/>
      <c r="CW10" s="767" t="s">
        <v>559</v>
      </c>
      <c r="CX10" s="768"/>
      <c r="CY10" s="768"/>
      <c r="CZ10" s="768"/>
      <c r="DA10" s="769"/>
      <c r="DB10" s="767" t="s">
        <v>559</v>
      </c>
      <c r="DC10" s="768"/>
      <c r="DD10" s="768"/>
      <c r="DE10" s="768"/>
      <c r="DF10" s="769"/>
      <c r="DG10" s="767" t="s">
        <v>559</v>
      </c>
      <c r="DH10" s="768"/>
      <c r="DI10" s="768"/>
      <c r="DJ10" s="768"/>
      <c r="DK10" s="769"/>
      <c r="DL10" s="767" t="s">
        <v>559</v>
      </c>
      <c r="DM10" s="768"/>
      <c r="DN10" s="768"/>
      <c r="DO10" s="768"/>
      <c r="DP10" s="769"/>
      <c r="DQ10" s="767" t="s">
        <v>559</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548</v>
      </c>
      <c r="BT11" s="755"/>
      <c r="BU11" s="755"/>
      <c r="BV11" s="755"/>
      <c r="BW11" s="755"/>
      <c r="BX11" s="755"/>
      <c r="BY11" s="755"/>
      <c r="BZ11" s="755"/>
      <c r="CA11" s="755"/>
      <c r="CB11" s="755"/>
      <c r="CC11" s="755"/>
      <c r="CD11" s="755"/>
      <c r="CE11" s="755"/>
      <c r="CF11" s="755"/>
      <c r="CG11" s="756"/>
      <c r="CH11" s="767">
        <v>0</v>
      </c>
      <c r="CI11" s="768"/>
      <c r="CJ11" s="768"/>
      <c r="CK11" s="768"/>
      <c r="CL11" s="769"/>
      <c r="CM11" s="767">
        <v>111</v>
      </c>
      <c r="CN11" s="768"/>
      <c r="CO11" s="768"/>
      <c r="CP11" s="768"/>
      <c r="CQ11" s="769"/>
      <c r="CR11" s="767">
        <v>10</v>
      </c>
      <c r="CS11" s="768"/>
      <c r="CT11" s="768"/>
      <c r="CU11" s="768"/>
      <c r="CV11" s="769"/>
      <c r="CW11" s="767" t="s">
        <v>559</v>
      </c>
      <c r="CX11" s="768"/>
      <c r="CY11" s="768"/>
      <c r="CZ11" s="768"/>
      <c r="DA11" s="769"/>
      <c r="DB11" s="767" t="s">
        <v>559</v>
      </c>
      <c r="DC11" s="768"/>
      <c r="DD11" s="768"/>
      <c r="DE11" s="768"/>
      <c r="DF11" s="769"/>
      <c r="DG11" s="767" t="s">
        <v>559</v>
      </c>
      <c r="DH11" s="768"/>
      <c r="DI11" s="768"/>
      <c r="DJ11" s="768"/>
      <c r="DK11" s="769"/>
      <c r="DL11" s="767" t="s">
        <v>559</v>
      </c>
      <c r="DM11" s="768"/>
      <c r="DN11" s="768"/>
      <c r="DO11" s="768"/>
      <c r="DP11" s="769"/>
      <c r="DQ11" s="767" t="s">
        <v>559</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549</v>
      </c>
      <c r="BT12" s="755"/>
      <c r="BU12" s="755"/>
      <c r="BV12" s="755"/>
      <c r="BW12" s="755"/>
      <c r="BX12" s="755"/>
      <c r="BY12" s="755"/>
      <c r="BZ12" s="755"/>
      <c r="CA12" s="755"/>
      <c r="CB12" s="755"/>
      <c r="CC12" s="755"/>
      <c r="CD12" s="755"/>
      <c r="CE12" s="755"/>
      <c r="CF12" s="755"/>
      <c r="CG12" s="756"/>
      <c r="CH12" s="767">
        <v>0</v>
      </c>
      <c r="CI12" s="768"/>
      <c r="CJ12" s="768"/>
      <c r="CK12" s="768"/>
      <c r="CL12" s="769"/>
      <c r="CM12" s="767">
        <v>39</v>
      </c>
      <c r="CN12" s="768"/>
      <c r="CO12" s="768"/>
      <c r="CP12" s="768"/>
      <c r="CQ12" s="769"/>
      <c r="CR12" s="767">
        <v>5</v>
      </c>
      <c r="CS12" s="768"/>
      <c r="CT12" s="768"/>
      <c r="CU12" s="768"/>
      <c r="CV12" s="769"/>
      <c r="CW12" s="767" t="s">
        <v>559</v>
      </c>
      <c r="CX12" s="768"/>
      <c r="CY12" s="768"/>
      <c r="CZ12" s="768"/>
      <c r="DA12" s="769"/>
      <c r="DB12" s="767" t="s">
        <v>559</v>
      </c>
      <c r="DC12" s="768"/>
      <c r="DD12" s="768"/>
      <c r="DE12" s="768"/>
      <c r="DF12" s="769"/>
      <c r="DG12" s="767" t="s">
        <v>559</v>
      </c>
      <c r="DH12" s="768"/>
      <c r="DI12" s="768"/>
      <c r="DJ12" s="768"/>
      <c r="DK12" s="769"/>
      <c r="DL12" s="767" t="s">
        <v>559</v>
      </c>
      <c r="DM12" s="768"/>
      <c r="DN12" s="768"/>
      <c r="DO12" s="768"/>
      <c r="DP12" s="769"/>
      <c r="DQ12" s="767" t="s">
        <v>559</v>
      </c>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550</v>
      </c>
      <c r="BT13" s="755"/>
      <c r="BU13" s="755"/>
      <c r="BV13" s="755"/>
      <c r="BW13" s="755"/>
      <c r="BX13" s="755"/>
      <c r="BY13" s="755"/>
      <c r="BZ13" s="755"/>
      <c r="CA13" s="755"/>
      <c r="CB13" s="755"/>
      <c r="CC13" s="755"/>
      <c r="CD13" s="755"/>
      <c r="CE13" s="755"/>
      <c r="CF13" s="755"/>
      <c r="CG13" s="756"/>
      <c r="CH13" s="767">
        <v>-5</v>
      </c>
      <c r="CI13" s="768"/>
      <c r="CJ13" s="768"/>
      <c r="CK13" s="768"/>
      <c r="CL13" s="769"/>
      <c r="CM13" s="767">
        <v>23</v>
      </c>
      <c r="CN13" s="768"/>
      <c r="CO13" s="768"/>
      <c r="CP13" s="768"/>
      <c r="CQ13" s="769"/>
      <c r="CR13" s="767">
        <v>14</v>
      </c>
      <c r="CS13" s="768"/>
      <c r="CT13" s="768"/>
      <c r="CU13" s="768"/>
      <c r="CV13" s="769"/>
      <c r="CW13" s="767" t="s">
        <v>559</v>
      </c>
      <c r="CX13" s="768"/>
      <c r="CY13" s="768"/>
      <c r="CZ13" s="768"/>
      <c r="DA13" s="769"/>
      <c r="DB13" s="767" t="s">
        <v>559</v>
      </c>
      <c r="DC13" s="768"/>
      <c r="DD13" s="768"/>
      <c r="DE13" s="768"/>
      <c r="DF13" s="769"/>
      <c r="DG13" s="767" t="s">
        <v>559</v>
      </c>
      <c r="DH13" s="768"/>
      <c r="DI13" s="768"/>
      <c r="DJ13" s="768"/>
      <c r="DK13" s="769"/>
      <c r="DL13" s="767" t="s">
        <v>559</v>
      </c>
      <c r="DM13" s="768"/>
      <c r="DN13" s="768"/>
      <c r="DO13" s="768"/>
      <c r="DP13" s="769"/>
      <c r="DQ13" s="767" t="s">
        <v>559</v>
      </c>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551</v>
      </c>
      <c r="BT14" s="755"/>
      <c r="BU14" s="755"/>
      <c r="BV14" s="755"/>
      <c r="BW14" s="755"/>
      <c r="BX14" s="755"/>
      <c r="BY14" s="755"/>
      <c r="BZ14" s="755"/>
      <c r="CA14" s="755"/>
      <c r="CB14" s="755"/>
      <c r="CC14" s="755"/>
      <c r="CD14" s="755"/>
      <c r="CE14" s="755"/>
      <c r="CF14" s="755"/>
      <c r="CG14" s="756"/>
      <c r="CH14" s="767">
        <v>-5</v>
      </c>
      <c r="CI14" s="768"/>
      <c r="CJ14" s="768"/>
      <c r="CK14" s="768"/>
      <c r="CL14" s="769"/>
      <c r="CM14" s="767">
        <v>86</v>
      </c>
      <c r="CN14" s="768"/>
      <c r="CO14" s="768"/>
      <c r="CP14" s="768"/>
      <c r="CQ14" s="769"/>
      <c r="CR14" s="767">
        <v>20</v>
      </c>
      <c r="CS14" s="768"/>
      <c r="CT14" s="768"/>
      <c r="CU14" s="768"/>
      <c r="CV14" s="769"/>
      <c r="CW14" s="767">
        <v>2</v>
      </c>
      <c r="CX14" s="768"/>
      <c r="CY14" s="768"/>
      <c r="CZ14" s="768"/>
      <c r="DA14" s="769"/>
      <c r="DB14" s="767" t="s">
        <v>559</v>
      </c>
      <c r="DC14" s="768"/>
      <c r="DD14" s="768"/>
      <c r="DE14" s="768"/>
      <c r="DF14" s="769"/>
      <c r="DG14" s="767" t="s">
        <v>559</v>
      </c>
      <c r="DH14" s="768"/>
      <c r="DI14" s="768"/>
      <c r="DJ14" s="768"/>
      <c r="DK14" s="769"/>
      <c r="DL14" s="767" t="s">
        <v>559</v>
      </c>
      <c r="DM14" s="768"/>
      <c r="DN14" s="768"/>
      <c r="DO14" s="768"/>
      <c r="DP14" s="769"/>
      <c r="DQ14" s="767" t="s">
        <v>559</v>
      </c>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t="s">
        <v>555</v>
      </c>
      <c r="BS15" s="754" t="s">
        <v>552</v>
      </c>
      <c r="BT15" s="755"/>
      <c r="BU15" s="755"/>
      <c r="BV15" s="755"/>
      <c r="BW15" s="755"/>
      <c r="BX15" s="755"/>
      <c r="BY15" s="755"/>
      <c r="BZ15" s="755"/>
      <c r="CA15" s="755"/>
      <c r="CB15" s="755"/>
      <c r="CC15" s="755"/>
      <c r="CD15" s="755"/>
      <c r="CE15" s="755"/>
      <c r="CF15" s="755"/>
      <c r="CG15" s="756"/>
      <c r="CH15" s="767">
        <v>-10</v>
      </c>
      <c r="CI15" s="768"/>
      <c r="CJ15" s="768"/>
      <c r="CK15" s="768"/>
      <c r="CL15" s="769"/>
      <c r="CM15" s="767">
        <v>22</v>
      </c>
      <c r="CN15" s="768"/>
      <c r="CO15" s="768"/>
      <c r="CP15" s="768"/>
      <c r="CQ15" s="769"/>
      <c r="CR15" s="767">
        <v>27</v>
      </c>
      <c r="CS15" s="768"/>
      <c r="CT15" s="768"/>
      <c r="CU15" s="768"/>
      <c r="CV15" s="769"/>
      <c r="CW15" s="767" t="s">
        <v>559</v>
      </c>
      <c r="CX15" s="768"/>
      <c r="CY15" s="768"/>
      <c r="CZ15" s="768"/>
      <c r="DA15" s="769"/>
      <c r="DB15" s="767" t="s">
        <v>559</v>
      </c>
      <c r="DC15" s="768"/>
      <c r="DD15" s="768"/>
      <c r="DE15" s="768"/>
      <c r="DF15" s="769"/>
      <c r="DG15" s="767" t="s">
        <v>559</v>
      </c>
      <c r="DH15" s="768"/>
      <c r="DI15" s="768"/>
      <c r="DJ15" s="768"/>
      <c r="DK15" s="769"/>
      <c r="DL15" s="767">
        <v>55</v>
      </c>
      <c r="DM15" s="768"/>
      <c r="DN15" s="768"/>
      <c r="DO15" s="768"/>
      <c r="DP15" s="769"/>
      <c r="DQ15" s="767">
        <v>17</v>
      </c>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553</v>
      </c>
      <c r="BT16" s="755"/>
      <c r="BU16" s="755"/>
      <c r="BV16" s="755"/>
      <c r="BW16" s="755"/>
      <c r="BX16" s="755"/>
      <c r="BY16" s="755"/>
      <c r="BZ16" s="755"/>
      <c r="CA16" s="755"/>
      <c r="CB16" s="755"/>
      <c r="CC16" s="755"/>
      <c r="CD16" s="755"/>
      <c r="CE16" s="755"/>
      <c r="CF16" s="755"/>
      <c r="CG16" s="756"/>
      <c r="CH16" s="767">
        <v>0</v>
      </c>
      <c r="CI16" s="768"/>
      <c r="CJ16" s="768"/>
      <c r="CK16" s="768"/>
      <c r="CL16" s="769"/>
      <c r="CM16" s="767">
        <v>40</v>
      </c>
      <c r="CN16" s="768"/>
      <c r="CO16" s="768"/>
      <c r="CP16" s="768"/>
      <c r="CQ16" s="769"/>
      <c r="CR16" s="767">
        <v>10</v>
      </c>
      <c r="CS16" s="768"/>
      <c r="CT16" s="768"/>
      <c r="CU16" s="768"/>
      <c r="CV16" s="769"/>
      <c r="CW16" s="767" t="s">
        <v>559</v>
      </c>
      <c r="CX16" s="768"/>
      <c r="CY16" s="768"/>
      <c r="CZ16" s="768"/>
      <c r="DA16" s="769"/>
      <c r="DB16" s="767" t="s">
        <v>559</v>
      </c>
      <c r="DC16" s="768"/>
      <c r="DD16" s="768"/>
      <c r="DE16" s="768"/>
      <c r="DF16" s="769"/>
      <c r="DG16" s="767" t="s">
        <v>559</v>
      </c>
      <c r="DH16" s="768"/>
      <c r="DI16" s="768"/>
      <c r="DJ16" s="768"/>
      <c r="DK16" s="769"/>
      <c r="DL16" s="767" t="s">
        <v>559</v>
      </c>
      <c r="DM16" s="768"/>
      <c r="DN16" s="768"/>
      <c r="DO16" s="768"/>
      <c r="DP16" s="769"/>
      <c r="DQ16" s="767" t="s">
        <v>559</v>
      </c>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554</v>
      </c>
      <c r="BT17" s="755"/>
      <c r="BU17" s="755"/>
      <c r="BV17" s="755"/>
      <c r="BW17" s="755"/>
      <c r="BX17" s="755"/>
      <c r="BY17" s="755"/>
      <c r="BZ17" s="755"/>
      <c r="CA17" s="755"/>
      <c r="CB17" s="755"/>
      <c r="CC17" s="755"/>
      <c r="CD17" s="755"/>
      <c r="CE17" s="755"/>
      <c r="CF17" s="755"/>
      <c r="CG17" s="756"/>
      <c r="CH17" s="767">
        <v>-104</v>
      </c>
      <c r="CI17" s="768"/>
      <c r="CJ17" s="768"/>
      <c r="CK17" s="768"/>
      <c r="CL17" s="769"/>
      <c r="CM17" s="767">
        <v>239</v>
      </c>
      <c r="CN17" s="768"/>
      <c r="CO17" s="768"/>
      <c r="CP17" s="768"/>
      <c r="CQ17" s="769"/>
      <c r="CR17" s="767">
        <v>57</v>
      </c>
      <c r="CS17" s="768"/>
      <c r="CT17" s="768"/>
      <c r="CU17" s="768"/>
      <c r="CV17" s="769"/>
      <c r="CW17" s="767">
        <v>53</v>
      </c>
      <c r="CX17" s="768"/>
      <c r="CY17" s="768"/>
      <c r="CZ17" s="768"/>
      <c r="DA17" s="769"/>
      <c r="DB17" s="767" t="s">
        <v>559</v>
      </c>
      <c r="DC17" s="768"/>
      <c r="DD17" s="768"/>
      <c r="DE17" s="768"/>
      <c r="DF17" s="769"/>
      <c r="DG17" s="767" t="s">
        <v>559</v>
      </c>
      <c r="DH17" s="768"/>
      <c r="DI17" s="768"/>
      <c r="DJ17" s="768"/>
      <c r="DK17" s="769"/>
      <c r="DL17" s="767" t="s">
        <v>559</v>
      </c>
      <c r="DM17" s="768"/>
      <c r="DN17" s="768"/>
      <c r="DO17" s="768"/>
      <c r="DP17" s="769"/>
      <c r="DQ17" s="767" t="s">
        <v>559</v>
      </c>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29500</v>
      </c>
      <c r="R23" s="780"/>
      <c r="S23" s="780"/>
      <c r="T23" s="780"/>
      <c r="U23" s="780"/>
      <c r="V23" s="780">
        <v>27707</v>
      </c>
      <c r="W23" s="780"/>
      <c r="X23" s="780"/>
      <c r="Y23" s="780"/>
      <c r="Z23" s="780"/>
      <c r="AA23" s="780">
        <v>1792</v>
      </c>
      <c r="AB23" s="780"/>
      <c r="AC23" s="780"/>
      <c r="AD23" s="780"/>
      <c r="AE23" s="781"/>
      <c r="AF23" s="782">
        <v>1590</v>
      </c>
      <c r="AG23" s="780"/>
      <c r="AH23" s="780"/>
      <c r="AI23" s="780"/>
      <c r="AJ23" s="783"/>
      <c r="AK23" s="784"/>
      <c r="AL23" s="785"/>
      <c r="AM23" s="785"/>
      <c r="AN23" s="785"/>
      <c r="AO23" s="785"/>
      <c r="AP23" s="780">
        <v>35489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7">
        <v>5877</v>
      </c>
      <c r="R28" s="808"/>
      <c r="S28" s="808"/>
      <c r="T28" s="808"/>
      <c r="U28" s="808"/>
      <c r="V28" s="808">
        <v>5611</v>
      </c>
      <c r="W28" s="808"/>
      <c r="X28" s="808"/>
      <c r="Y28" s="808"/>
      <c r="Z28" s="808"/>
      <c r="AA28" s="808">
        <v>266</v>
      </c>
      <c r="AB28" s="808"/>
      <c r="AC28" s="808"/>
      <c r="AD28" s="808"/>
      <c r="AE28" s="809"/>
      <c r="AF28" s="810">
        <v>266</v>
      </c>
      <c r="AG28" s="808"/>
      <c r="AH28" s="808"/>
      <c r="AI28" s="808"/>
      <c r="AJ28" s="811"/>
      <c r="AK28" s="812">
        <v>454</v>
      </c>
      <c r="AL28" s="813"/>
      <c r="AM28" s="813"/>
      <c r="AN28" s="813"/>
      <c r="AO28" s="813"/>
      <c r="AP28" s="804" t="s">
        <v>538</v>
      </c>
      <c r="AQ28" s="804"/>
      <c r="AR28" s="804"/>
      <c r="AS28" s="804"/>
      <c r="AT28" s="804"/>
      <c r="AU28" s="804" t="s">
        <v>538</v>
      </c>
      <c r="AV28" s="804"/>
      <c r="AW28" s="804"/>
      <c r="AX28" s="804"/>
      <c r="AY28" s="804"/>
      <c r="AZ28" s="804" t="s">
        <v>538</v>
      </c>
      <c r="BA28" s="804"/>
      <c r="BB28" s="804"/>
      <c r="BC28" s="804"/>
      <c r="BD28" s="804"/>
      <c r="BE28" s="805" t="s">
        <v>561</v>
      </c>
      <c r="BF28" s="805"/>
      <c r="BG28" s="805"/>
      <c r="BH28" s="805"/>
      <c r="BI28" s="806"/>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5275</v>
      </c>
      <c r="R29" s="745"/>
      <c r="S29" s="745"/>
      <c r="T29" s="745"/>
      <c r="U29" s="745"/>
      <c r="V29" s="745">
        <v>5164</v>
      </c>
      <c r="W29" s="745"/>
      <c r="X29" s="745"/>
      <c r="Y29" s="745"/>
      <c r="Z29" s="745"/>
      <c r="AA29" s="745">
        <v>111</v>
      </c>
      <c r="AB29" s="745"/>
      <c r="AC29" s="745"/>
      <c r="AD29" s="745"/>
      <c r="AE29" s="746"/>
      <c r="AF29" s="747">
        <v>111</v>
      </c>
      <c r="AG29" s="748"/>
      <c r="AH29" s="748"/>
      <c r="AI29" s="748"/>
      <c r="AJ29" s="749"/>
      <c r="AK29" s="816">
        <v>727</v>
      </c>
      <c r="AL29" s="817"/>
      <c r="AM29" s="817"/>
      <c r="AN29" s="817"/>
      <c r="AO29" s="817"/>
      <c r="AP29" s="818" t="s">
        <v>538</v>
      </c>
      <c r="AQ29" s="818"/>
      <c r="AR29" s="818"/>
      <c r="AS29" s="818"/>
      <c r="AT29" s="818"/>
      <c r="AU29" s="818" t="s">
        <v>538</v>
      </c>
      <c r="AV29" s="818"/>
      <c r="AW29" s="818"/>
      <c r="AX29" s="818"/>
      <c r="AY29" s="818"/>
      <c r="AZ29" s="818" t="s">
        <v>538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22</v>
      </c>
      <c r="R30" s="745"/>
      <c r="S30" s="745"/>
      <c r="T30" s="745"/>
      <c r="U30" s="745"/>
      <c r="V30" s="745">
        <v>22</v>
      </c>
      <c r="W30" s="745"/>
      <c r="X30" s="745"/>
      <c r="Y30" s="745"/>
      <c r="Z30" s="745"/>
      <c r="AA30" s="745">
        <v>0</v>
      </c>
      <c r="AB30" s="745"/>
      <c r="AC30" s="745"/>
      <c r="AD30" s="745"/>
      <c r="AE30" s="746"/>
      <c r="AF30" s="747">
        <v>0</v>
      </c>
      <c r="AG30" s="748"/>
      <c r="AH30" s="748"/>
      <c r="AI30" s="748"/>
      <c r="AJ30" s="749"/>
      <c r="AK30" s="816">
        <v>6</v>
      </c>
      <c r="AL30" s="817"/>
      <c r="AM30" s="817"/>
      <c r="AN30" s="817"/>
      <c r="AO30" s="817"/>
      <c r="AP30" s="818" t="s">
        <v>538</v>
      </c>
      <c r="AQ30" s="818"/>
      <c r="AR30" s="818"/>
      <c r="AS30" s="818"/>
      <c r="AT30" s="818"/>
      <c r="AU30" s="818" t="s">
        <v>538</v>
      </c>
      <c r="AV30" s="818"/>
      <c r="AW30" s="818"/>
      <c r="AX30" s="818"/>
      <c r="AY30" s="818"/>
      <c r="AZ30" s="818" t="s">
        <v>538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31</v>
      </c>
      <c r="R31" s="745"/>
      <c r="S31" s="745"/>
      <c r="T31" s="745"/>
      <c r="U31" s="745"/>
      <c r="V31" s="745">
        <v>31</v>
      </c>
      <c r="W31" s="745"/>
      <c r="X31" s="745"/>
      <c r="Y31" s="745"/>
      <c r="Z31" s="745"/>
      <c r="AA31" s="745" t="s">
        <v>567</v>
      </c>
      <c r="AB31" s="745"/>
      <c r="AC31" s="745"/>
      <c r="AD31" s="745"/>
      <c r="AE31" s="746"/>
      <c r="AF31" s="747" t="s">
        <v>112</v>
      </c>
      <c r="AG31" s="748"/>
      <c r="AH31" s="748"/>
      <c r="AI31" s="748"/>
      <c r="AJ31" s="749"/>
      <c r="AK31" s="816">
        <v>14</v>
      </c>
      <c r="AL31" s="817"/>
      <c r="AM31" s="817"/>
      <c r="AN31" s="817"/>
      <c r="AO31" s="817"/>
      <c r="AP31" s="818" t="s">
        <v>538</v>
      </c>
      <c r="AQ31" s="818"/>
      <c r="AR31" s="818"/>
      <c r="AS31" s="818"/>
      <c r="AT31" s="818"/>
      <c r="AU31" s="818" t="s">
        <v>538</v>
      </c>
      <c r="AV31" s="818"/>
      <c r="AW31" s="818"/>
      <c r="AX31" s="818"/>
      <c r="AY31" s="818"/>
      <c r="AZ31" s="818" t="s">
        <v>538</v>
      </c>
      <c r="BA31" s="818"/>
      <c r="BB31" s="818"/>
      <c r="BC31" s="818"/>
      <c r="BD31" s="818"/>
      <c r="BE31" s="814" t="s">
        <v>564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612</v>
      </c>
      <c r="R32" s="745"/>
      <c r="S32" s="745"/>
      <c r="T32" s="745"/>
      <c r="U32" s="745"/>
      <c r="V32" s="745">
        <v>600</v>
      </c>
      <c r="W32" s="745"/>
      <c r="X32" s="745"/>
      <c r="Y32" s="745"/>
      <c r="Z32" s="745"/>
      <c r="AA32" s="745">
        <v>12</v>
      </c>
      <c r="AB32" s="745"/>
      <c r="AC32" s="745"/>
      <c r="AD32" s="745"/>
      <c r="AE32" s="746"/>
      <c r="AF32" s="747">
        <v>12</v>
      </c>
      <c r="AG32" s="748"/>
      <c r="AH32" s="748"/>
      <c r="AI32" s="748"/>
      <c r="AJ32" s="749"/>
      <c r="AK32" s="816">
        <v>141</v>
      </c>
      <c r="AL32" s="817"/>
      <c r="AM32" s="817"/>
      <c r="AN32" s="817"/>
      <c r="AO32" s="817"/>
      <c r="AP32" s="818" t="s">
        <v>538</v>
      </c>
      <c r="AQ32" s="818"/>
      <c r="AR32" s="818"/>
      <c r="AS32" s="818"/>
      <c r="AT32" s="818"/>
      <c r="AU32" s="818" t="s">
        <v>538</v>
      </c>
      <c r="AV32" s="818"/>
      <c r="AW32" s="818"/>
      <c r="AX32" s="818"/>
      <c r="AY32" s="818"/>
      <c r="AZ32" s="818" t="s">
        <v>538</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382</v>
      </c>
      <c r="C33" s="742"/>
      <c r="D33" s="742"/>
      <c r="E33" s="742"/>
      <c r="F33" s="742"/>
      <c r="G33" s="742"/>
      <c r="H33" s="742"/>
      <c r="I33" s="742"/>
      <c r="J33" s="742"/>
      <c r="K33" s="742"/>
      <c r="L33" s="742"/>
      <c r="M33" s="742"/>
      <c r="N33" s="742"/>
      <c r="O33" s="742"/>
      <c r="P33" s="743"/>
      <c r="Q33" s="744">
        <v>822</v>
      </c>
      <c r="R33" s="745"/>
      <c r="S33" s="745"/>
      <c r="T33" s="745"/>
      <c r="U33" s="745"/>
      <c r="V33" s="745">
        <v>765</v>
      </c>
      <c r="W33" s="745"/>
      <c r="X33" s="745"/>
      <c r="Y33" s="745"/>
      <c r="Z33" s="745"/>
      <c r="AA33" s="745">
        <v>57</v>
      </c>
      <c r="AB33" s="745"/>
      <c r="AC33" s="745"/>
      <c r="AD33" s="745"/>
      <c r="AE33" s="746"/>
      <c r="AF33" s="747">
        <v>1724</v>
      </c>
      <c r="AG33" s="748"/>
      <c r="AH33" s="748"/>
      <c r="AI33" s="748"/>
      <c r="AJ33" s="749"/>
      <c r="AK33" s="816">
        <v>43</v>
      </c>
      <c r="AL33" s="817"/>
      <c r="AM33" s="817"/>
      <c r="AN33" s="817"/>
      <c r="AO33" s="817"/>
      <c r="AP33" s="817">
        <v>1245</v>
      </c>
      <c r="AQ33" s="817"/>
      <c r="AR33" s="817"/>
      <c r="AS33" s="817"/>
      <c r="AT33" s="817"/>
      <c r="AU33" s="817">
        <v>57</v>
      </c>
      <c r="AV33" s="817"/>
      <c r="AW33" s="817"/>
      <c r="AX33" s="817"/>
      <c r="AY33" s="817"/>
      <c r="AZ33" s="818" t="s">
        <v>538</v>
      </c>
      <c r="BA33" s="818"/>
      <c r="BB33" s="818"/>
      <c r="BC33" s="818"/>
      <c r="BD33" s="818"/>
      <c r="BE33" s="814" t="s">
        <v>383</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3725</v>
      </c>
      <c r="R34" s="745"/>
      <c r="S34" s="745"/>
      <c r="T34" s="745"/>
      <c r="U34" s="745"/>
      <c r="V34" s="745">
        <v>3656</v>
      </c>
      <c r="W34" s="745"/>
      <c r="X34" s="745"/>
      <c r="Y34" s="745"/>
      <c r="Z34" s="745"/>
      <c r="AA34" s="745">
        <v>69</v>
      </c>
      <c r="AB34" s="745"/>
      <c r="AC34" s="745"/>
      <c r="AD34" s="745"/>
      <c r="AE34" s="746"/>
      <c r="AF34" s="747">
        <v>1894</v>
      </c>
      <c r="AG34" s="748"/>
      <c r="AH34" s="748"/>
      <c r="AI34" s="748"/>
      <c r="AJ34" s="749"/>
      <c r="AK34" s="816">
        <v>524</v>
      </c>
      <c r="AL34" s="817"/>
      <c r="AM34" s="817"/>
      <c r="AN34" s="817"/>
      <c r="AO34" s="817"/>
      <c r="AP34" s="817">
        <v>1541</v>
      </c>
      <c r="AQ34" s="817"/>
      <c r="AR34" s="817"/>
      <c r="AS34" s="817"/>
      <c r="AT34" s="817"/>
      <c r="AU34" s="817">
        <v>1000</v>
      </c>
      <c r="AV34" s="817"/>
      <c r="AW34" s="817"/>
      <c r="AX34" s="817"/>
      <c r="AY34" s="817"/>
      <c r="AZ34" s="818" t="s">
        <v>538</v>
      </c>
      <c r="BA34" s="818"/>
      <c r="BB34" s="818"/>
      <c r="BC34" s="818"/>
      <c r="BD34" s="818"/>
      <c r="BE34" s="814" t="s">
        <v>383</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385</v>
      </c>
      <c r="C35" s="742"/>
      <c r="D35" s="742"/>
      <c r="E35" s="742"/>
      <c r="F35" s="742"/>
      <c r="G35" s="742"/>
      <c r="H35" s="742"/>
      <c r="I35" s="742"/>
      <c r="J35" s="742"/>
      <c r="K35" s="742"/>
      <c r="L35" s="742"/>
      <c r="M35" s="742"/>
      <c r="N35" s="742"/>
      <c r="O35" s="742"/>
      <c r="P35" s="743"/>
      <c r="Q35" s="744">
        <v>460</v>
      </c>
      <c r="R35" s="745"/>
      <c r="S35" s="745"/>
      <c r="T35" s="745"/>
      <c r="U35" s="745"/>
      <c r="V35" s="745">
        <v>485</v>
      </c>
      <c r="W35" s="745"/>
      <c r="X35" s="745"/>
      <c r="Y35" s="745"/>
      <c r="Z35" s="745"/>
      <c r="AA35" s="745">
        <v>-25</v>
      </c>
      <c r="AB35" s="745"/>
      <c r="AC35" s="745"/>
      <c r="AD35" s="745"/>
      <c r="AE35" s="746"/>
      <c r="AF35" s="747">
        <v>268</v>
      </c>
      <c r="AG35" s="748"/>
      <c r="AH35" s="748"/>
      <c r="AI35" s="748"/>
      <c r="AJ35" s="749"/>
      <c r="AK35" s="816">
        <v>18</v>
      </c>
      <c r="AL35" s="817"/>
      <c r="AM35" s="817"/>
      <c r="AN35" s="817"/>
      <c r="AO35" s="817"/>
      <c r="AP35" s="817">
        <v>574</v>
      </c>
      <c r="AQ35" s="817"/>
      <c r="AR35" s="817"/>
      <c r="AS35" s="817"/>
      <c r="AT35" s="817"/>
      <c r="AU35" s="817">
        <v>313</v>
      </c>
      <c r="AV35" s="817"/>
      <c r="AW35" s="817"/>
      <c r="AX35" s="817"/>
      <c r="AY35" s="817"/>
      <c r="AZ35" s="818" t="s">
        <v>538</v>
      </c>
      <c r="BA35" s="818"/>
      <c r="BB35" s="818"/>
      <c r="BC35" s="818"/>
      <c r="BD35" s="818"/>
      <c r="BE35" s="814" t="s">
        <v>383</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386</v>
      </c>
      <c r="C36" s="742"/>
      <c r="D36" s="742"/>
      <c r="E36" s="742"/>
      <c r="F36" s="742"/>
      <c r="G36" s="742"/>
      <c r="H36" s="742"/>
      <c r="I36" s="742"/>
      <c r="J36" s="742"/>
      <c r="K36" s="742"/>
      <c r="L36" s="742"/>
      <c r="M36" s="742"/>
      <c r="N36" s="742"/>
      <c r="O36" s="742"/>
      <c r="P36" s="743"/>
      <c r="Q36" s="744">
        <v>637</v>
      </c>
      <c r="R36" s="745"/>
      <c r="S36" s="745"/>
      <c r="T36" s="745"/>
      <c r="U36" s="745"/>
      <c r="V36" s="745">
        <v>617</v>
      </c>
      <c r="W36" s="745"/>
      <c r="X36" s="745"/>
      <c r="Y36" s="745"/>
      <c r="Z36" s="745"/>
      <c r="AA36" s="745">
        <v>20</v>
      </c>
      <c r="AB36" s="745"/>
      <c r="AC36" s="745"/>
      <c r="AD36" s="745"/>
      <c r="AE36" s="746"/>
      <c r="AF36" s="747">
        <v>309</v>
      </c>
      <c r="AG36" s="748"/>
      <c r="AH36" s="748"/>
      <c r="AI36" s="748"/>
      <c r="AJ36" s="749"/>
      <c r="AK36" s="816">
        <v>137</v>
      </c>
      <c r="AL36" s="817"/>
      <c r="AM36" s="817"/>
      <c r="AN36" s="817"/>
      <c r="AO36" s="817"/>
      <c r="AP36" s="817">
        <v>196</v>
      </c>
      <c r="AQ36" s="817"/>
      <c r="AR36" s="817"/>
      <c r="AS36" s="817"/>
      <c r="AT36" s="817"/>
      <c r="AU36" s="817">
        <v>196</v>
      </c>
      <c r="AV36" s="817"/>
      <c r="AW36" s="817"/>
      <c r="AX36" s="817"/>
      <c r="AY36" s="817"/>
      <c r="AZ36" s="818" t="s">
        <v>538</v>
      </c>
      <c r="BA36" s="818"/>
      <c r="BB36" s="818"/>
      <c r="BC36" s="818"/>
      <c r="BD36" s="818"/>
      <c r="BE36" s="814" t="s">
        <v>383</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387</v>
      </c>
      <c r="C37" s="742"/>
      <c r="D37" s="742"/>
      <c r="E37" s="742"/>
      <c r="F37" s="742"/>
      <c r="G37" s="742"/>
      <c r="H37" s="742"/>
      <c r="I37" s="742"/>
      <c r="J37" s="742"/>
      <c r="K37" s="742"/>
      <c r="L37" s="742"/>
      <c r="M37" s="742"/>
      <c r="N37" s="742"/>
      <c r="O37" s="742"/>
      <c r="P37" s="743"/>
      <c r="Q37" s="744">
        <v>397</v>
      </c>
      <c r="R37" s="745"/>
      <c r="S37" s="745"/>
      <c r="T37" s="745"/>
      <c r="U37" s="745"/>
      <c r="V37" s="745">
        <v>413</v>
      </c>
      <c r="W37" s="745"/>
      <c r="X37" s="745"/>
      <c r="Y37" s="745"/>
      <c r="Z37" s="745"/>
      <c r="AA37" s="745">
        <v>-16</v>
      </c>
      <c r="AB37" s="745"/>
      <c r="AC37" s="745"/>
      <c r="AD37" s="745"/>
      <c r="AE37" s="746"/>
      <c r="AF37" s="747">
        <v>51</v>
      </c>
      <c r="AG37" s="748"/>
      <c r="AH37" s="748"/>
      <c r="AI37" s="748"/>
      <c r="AJ37" s="749"/>
      <c r="AK37" s="816">
        <v>96</v>
      </c>
      <c r="AL37" s="817"/>
      <c r="AM37" s="817"/>
      <c r="AN37" s="817"/>
      <c r="AO37" s="817"/>
      <c r="AP37" s="817">
        <v>40</v>
      </c>
      <c r="AQ37" s="817"/>
      <c r="AR37" s="817"/>
      <c r="AS37" s="817"/>
      <c r="AT37" s="817"/>
      <c r="AU37" s="817">
        <v>40</v>
      </c>
      <c r="AV37" s="817"/>
      <c r="AW37" s="817"/>
      <c r="AX37" s="817"/>
      <c r="AY37" s="817"/>
      <c r="AZ37" s="818" t="s">
        <v>538</v>
      </c>
      <c r="BA37" s="818"/>
      <c r="BB37" s="818"/>
      <c r="BC37" s="818"/>
      <c r="BD37" s="818"/>
      <c r="BE37" s="814" t="s">
        <v>383</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388</v>
      </c>
      <c r="C38" s="742"/>
      <c r="D38" s="742"/>
      <c r="E38" s="742"/>
      <c r="F38" s="742"/>
      <c r="G38" s="742"/>
      <c r="H38" s="742"/>
      <c r="I38" s="742"/>
      <c r="J38" s="742"/>
      <c r="K38" s="742"/>
      <c r="L38" s="742"/>
      <c r="M38" s="742"/>
      <c r="N38" s="742"/>
      <c r="O38" s="742"/>
      <c r="P38" s="743"/>
      <c r="Q38" s="744">
        <v>1386</v>
      </c>
      <c r="R38" s="745"/>
      <c r="S38" s="745"/>
      <c r="T38" s="745"/>
      <c r="U38" s="745"/>
      <c r="V38" s="745">
        <v>1382</v>
      </c>
      <c r="W38" s="745"/>
      <c r="X38" s="745"/>
      <c r="Y38" s="745"/>
      <c r="Z38" s="745"/>
      <c r="AA38" s="745">
        <v>4</v>
      </c>
      <c r="AB38" s="745"/>
      <c r="AC38" s="745"/>
      <c r="AD38" s="745"/>
      <c r="AE38" s="746"/>
      <c r="AF38" s="747">
        <v>4</v>
      </c>
      <c r="AG38" s="748"/>
      <c r="AH38" s="748"/>
      <c r="AI38" s="748"/>
      <c r="AJ38" s="749"/>
      <c r="AK38" s="816">
        <v>325</v>
      </c>
      <c r="AL38" s="817"/>
      <c r="AM38" s="817"/>
      <c r="AN38" s="817"/>
      <c r="AO38" s="817"/>
      <c r="AP38" s="817">
        <v>5474</v>
      </c>
      <c r="AQ38" s="817"/>
      <c r="AR38" s="817"/>
      <c r="AS38" s="817"/>
      <c r="AT38" s="817"/>
      <c r="AU38" s="817">
        <v>3586</v>
      </c>
      <c r="AV38" s="817"/>
      <c r="AW38" s="817"/>
      <c r="AX38" s="817"/>
      <c r="AY38" s="817"/>
      <c r="AZ38" s="818" t="s">
        <v>538</v>
      </c>
      <c r="BA38" s="818"/>
      <c r="BB38" s="818"/>
      <c r="BC38" s="818"/>
      <c r="BD38" s="818"/>
      <c r="BE38" s="819" t="s">
        <v>562</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390</v>
      </c>
      <c r="C39" s="742"/>
      <c r="D39" s="742"/>
      <c r="E39" s="742"/>
      <c r="F39" s="742"/>
      <c r="G39" s="742"/>
      <c r="H39" s="742"/>
      <c r="I39" s="742"/>
      <c r="J39" s="742"/>
      <c r="K39" s="742"/>
      <c r="L39" s="742"/>
      <c r="M39" s="742"/>
      <c r="N39" s="742"/>
      <c r="O39" s="742"/>
      <c r="P39" s="743"/>
      <c r="Q39" s="744">
        <v>288</v>
      </c>
      <c r="R39" s="745"/>
      <c r="S39" s="745"/>
      <c r="T39" s="745"/>
      <c r="U39" s="745"/>
      <c r="V39" s="745">
        <v>288</v>
      </c>
      <c r="W39" s="745"/>
      <c r="X39" s="745"/>
      <c r="Y39" s="745"/>
      <c r="Z39" s="745"/>
      <c r="AA39" s="745">
        <v>0</v>
      </c>
      <c r="AB39" s="745"/>
      <c r="AC39" s="745"/>
      <c r="AD39" s="745"/>
      <c r="AE39" s="746"/>
      <c r="AF39" s="747">
        <v>0</v>
      </c>
      <c r="AG39" s="748"/>
      <c r="AH39" s="748"/>
      <c r="AI39" s="748"/>
      <c r="AJ39" s="749"/>
      <c r="AK39" s="816">
        <v>227</v>
      </c>
      <c r="AL39" s="817"/>
      <c r="AM39" s="817"/>
      <c r="AN39" s="817"/>
      <c r="AO39" s="817"/>
      <c r="AP39" s="817">
        <v>1693</v>
      </c>
      <c r="AQ39" s="817"/>
      <c r="AR39" s="817"/>
      <c r="AS39" s="817"/>
      <c r="AT39" s="817"/>
      <c r="AU39" s="817">
        <v>1693</v>
      </c>
      <c r="AV39" s="817"/>
      <c r="AW39" s="817"/>
      <c r="AX39" s="817"/>
      <c r="AY39" s="817"/>
      <c r="AZ39" s="818" t="s">
        <v>538</v>
      </c>
      <c r="BA39" s="818"/>
      <c r="BB39" s="818"/>
      <c r="BC39" s="818"/>
      <c r="BD39" s="818"/>
      <c r="BE39" s="814" t="s">
        <v>563</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391</v>
      </c>
      <c r="C40" s="742"/>
      <c r="D40" s="742"/>
      <c r="E40" s="742"/>
      <c r="F40" s="742"/>
      <c r="G40" s="742"/>
      <c r="H40" s="742"/>
      <c r="I40" s="742"/>
      <c r="J40" s="742"/>
      <c r="K40" s="742"/>
      <c r="L40" s="742"/>
      <c r="M40" s="742"/>
      <c r="N40" s="742"/>
      <c r="O40" s="742"/>
      <c r="P40" s="743"/>
      <c r="Q40" s="744">
        <v>1658</v>
      </c>
      <c r="R40" s="745"/>
      <c r="S40" s="745"/>
      <c r="T40" s="745"/>
      <c r="U40" s="745"/>
      <c r="V40" s="745">
        <v>1625</v>
      </c>
      <c r="W40" s="745"/>
      <c r="X40" s="745"/>
      <c r="Y40" s="745"/>
      <c r="Z40" s="745"/>
      <c r="AA40" s="745">
        <v>33</v>
      </c>
      <c r="AB40" s="745"/>
      <c r="AC40" s="745"/>
      <c r="AD40" s="745"/>
      <c r="AE40" s="746"/>
      <c r="AF40" s="747">
        <v>25</v>
      </c>
      <c r="AG40" s="748"/>
      <c r="AH40" s="748"/>
      <c r="AI40" s="748"/>
      <c r="AJ40" s="749"/>
      <c r="AK40" s="816">
        <v>572</v>
      </c>
      <c r="AL40" s="817"/>
      <c r="AM40" s="817"/>
      <c r="AN40" s="817"/>
      <c r="AO40" s="817"/>
      <c r="AP40" s="817">
        <v>7513</v>
      </c>
      <c r="AQ40" s="817"/>
      <c r="AR40" s="817"/>
      <c r="AS40" s="817"/>
      <c r="AT40" s="817"/>
      <c r="AU40" s="817">
        <v>6408</v>
      </c>
      <c r="AV40" s="817"/>
      <c r="AW40" s="817"/>
      <c r="AX40" s="817"/>
      <c r="AY40" s="817"/>
      <c r="AZ40" s="818" t="s">
        <v>538</v>
      </c>
      <c r="BA40" s="818"/>
      <c r="BB40" s="818"/>
      <c r="BC40" s="818"/>
      <c r="BD40" s="818"/>
      <c r="BE40" s="814" t="s">
        <v>389</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t="s">
        <v>537</v>
      </c>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20"/>
      <c r="R50" s="821"/>
      <c r="S50" s="821"/>
      <c r="T50" s="821"/>
      <c r="U50" s="821"/>
      <c r="V50" s="821"/>
      <c r="W50" s="821"/>
      <c r="X50" s="821"/>
      <c r="Y50" s="821"/>
      <c r="Z50" s="821"/>
      <c r="AA50" s="821"/>
      <c r="AB50" s="821"/>
      <c r="AC50" s="821"/>
      <c r="AD50" s="821"/>
      <c r="AE50" s="822"/>
      <c r="AF50" s="747"/>
      <c r="AG50" s="748"/>
      <c r="AH50" s="748"/>
      <c r="AI50" s="748"/>
      <c r="AJ50" s="749"/>
      <c r="AK50" s="823"/>
      <c r="AL50" s="821"/>
      <c r="AM50" s="821"/>
      <c r="AN50" s="821"/>
      <c r="AO50" s="821"/>
      <c r="AP50" s="821"/>
      <c r="AQ50" s="821"/>
      <c r="AR50" s="821"/>
      <c r="AS50" s="821"/>
      <c r="AT50" s="821"/>
      <c r="AU50" s="821"/>
      <c r="AV50" s="821"/>
      <c r="AW50" s="821"/>
      <c r="AX50" s="821"/>
      <c r="AY50" s="821"/>
      <c r="AZ50" s="824"/>
      <c r="BA50" s="824"/>
      <c r="BB50" s="824"/>
      <c r="BC50" s="824"/>
      <c r="BD50" s="824"/>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20"/>
      <c r="R51" s="821"/>
      <c r="S51" s="821"/>
      <c r="T51" s="821"/>
      <c r="U51" s="821"/>
      <c r="V51" s="821"/>
      <c r="W51" s="821"/>
      <c r="X51" s="821"/>
      <c r="Y51" s="821"/>
      <c r="Z51" s="821"/>
      <c r="AA51" s="821"/>
      <c r="AB51" s="821"/>
      <c r="AC51" s="821"/>
      <c r="AD51" s="821"/>
      <c r="AE51" s="822"/>
      <c r="AF51" s="747"/>
      <c r="AG51" s="748"/>
      <c r="AH51" s="748"/>
      <c r="AI51" s="748"/>
      <c r="AJ51" s="749"/>
      <c r="AK51" s="823"/>
      <c r="AL51" s="821"/>
      <c r="AM51" s="821"/>
      <c r="AN51" s="821"/>
      <c r="AO51" s="821"/>
      <c r="AP51" s="821"/>
      <c r="AQ51" s="821"/>
      <c r="AR51" s="821"/>
      <c r="AS51" s="821"/>
      <c r="AT51" s="821"/>
      <c r="AU51" s="821"/>
      <c r="AV51" s="821"/>
      <c r="AW51" s="821"/>
      <c r="AX51" s="821"/>
      <c r="AY51" s="821"/>
      <c r="AZ51" s="824"/>
      <c r="BA51" s="824"/>
      <c r="BB51" s="824"/>
      <c r="BC51" s="824"/>
      <c r="BD51" s="824"/>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20"/>
      <c r="R52" s="821"/>
      <c r="S52" s="821"/>
      <c r="T52" s="821"/>
      <c r="U52" s="821"/>
      <c r="V52" s="821"/>
      <c r="W52" s="821"/>
      <c r="X52" s="821"/>
      <c r="Y52" s="821"/>
      <c r="Z52" s="821"/>
      <c r="AA52" s="821"/>
      <c r="AB52" s="821"/>
      <c r="AC52" s="821"/>
      <c r="AD52" s="821"/>
      <c r="AE52" s="822"/>
      <c r="AF52" s="747"/>
      <c r="AG52" s="748"/>
      <c r="AH52" s="748"/>
      <c r="AI52" s="748"/>
      <c r="AJ52" s="749"/>
      <c r="AK52" s="823"/>
      <c r="AL52" s="821"/>
      <c r="AM52" s="821"/>
      <c r="AN52" s="821"/>
      <c r="AO52" s="821"/>
      <c r="AP52" s="821"/>
      <c r="AQ52" s="821"/>
      <c r="AR52" s="821"/>
      <c r="AS52" s="821"/>
      <c r="AT52" s="821"/>
      <c r="AU52" s="821"/>
      <c r="AV52" s="821"/>
      <c r="AW52" s="821"/>
      <c r="AX52" s="821"/>
      <c r="AY52" s="821"/>
      <c r="AZ52" s="824"/>
      <c r="BA52" s="824"/>
      <c r="BB52" s="824"/>
      <c r="BC52" s="824"/>
      <c r="BD52" s="824"/>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20"/>
      <c r="R53" s="821"/>
      <c r="S53" s="821"/>
      <c r="T53" s="821"/>
      <c r="U53" s="821"/>
      <c r="V53" s="821"/>
      <c r="W53" s="821"/>
      <c r="X53" s="821"/>
      <c r="Y53" s="821"/>
      <c r="Z53" s="821"/>
      <c r="AA53" s="821"/>
      <c r="AB53" s="821"/>
      <c r="AC53" s="821"/>
      <c r="AD53" s="821"/>
      <c r="AE53" s="822"/>
      <c r="AF53" s="747"/>
      <c r="AG53" s="748"/>
      <c r="AH53" s="748"/>
      <c r="AI53" s="748"/>
      <c r="AJ53" s="749"/>
      <c r="AK53" s="823"/>
      <c r="AL53" s="821"/>
      <c r="AM53" s="821"/>
      <c r="AN53" s="821"/>
      <c r="AO53" s="821"/>
      <c r="AP53" s="821"/>
      <c r="AQ53" s="821"/>
      <c r="AR53" s="821"/>
      <c r="AS53" s="821"/>
      <c r="AT53" s="821"/>
      <c r="AU53" s="821"/>
      <c r="AV53" s="821"/>
      <c r="AW53" s="821"/>
      <c r="AX53" s="821"/>
      <c r="AY53" s="821"/>
      <c r="AZ53" s="824"/>
      <c r="BA53" s="824"/>
      <c r="BB53" s="824"/>
      <c r="BC53" s="824"/>
      <c r="BD53" s="824"/>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20"/>
      <c r="R54" s="821"/>
      <c r="S54" s="821"/>
      <c r="T54" s="821"/>
      <c r="U54" s="821"/>
      <c r="V54" s="821"/>
      <c r="W54" s="821"/>
      <c r="X54" s="821"/>
      <c r="Y54" s="821"/>
      <c r="Z54" s="821"/>
      <c r="AA54" s="821"/>
      <c r="AB54" s="821"/>
      <c r="AC54" s="821"/>
      <c r="AD54" s="821"/>
      <c r="AE54" s="822"/>
      <c r="AF54" s="747"/>
      <c r="AG54" s="748"/>
      <c r="AH54" s="748"/>
      <c r="AI54" s="748"/>
      <c r="AJ54" s="749"/>
      <c r="AK54" s="823"/>
      <c r="AL54" s="821"/>
      <c r="AM54" s="821"/>
      <c r="AN54" s="821"/>
      <c r="AO54" s="821"/>
      <c r="AP54" s="821"/>
      <c r="AQ54" s="821"/>
      <c r="AR54" s="821"/>
      <c r="AS54" s="821"/>
      <c r="AT54" s="821"/>
      <c r="AU54" s="821"/>
      <c r="AV54" s="821"/>
      <c r="AW54" s="821"/>
      <c r="AX54" s="821"/>
      <c r="AY54" s="821"/>
      <c r="AZ54" s="824"/>
      <c r="BA54" s="824"/>
      <c r="BB54" s="824"/>
      <c r="BC54" s="824"/>
      <c r="BD54" s="824"/>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20"/>
      <c r="R55" s="821"/>
      <c r="S55" s="821"/>
      <c r="T55" s="821"/>
      <c r="U55" s="821"/>
      <c r="V55" s="821"/>
      <c r="W55" s="821"/>
      <c r="X55" s="821"/>
      <c r="Y55" s="821"/>
      <c r="Z55" s="821"/>
      <c r="AA55" s="821"/>
      <c r="AB55" s="821"/>
      <c r="AC55" s="821"/>
      <c r="AD55" s="821"/>
      <c r="AE55" s="822"/>
      <c r="AF55" s="747"/>
      <c r="AG55" s="748"/>
      <c r="AH55" s="748"/>
      <c r="AI55" s="748"/>
      <c r="AJ55" s="749"/>
      <c r="AK55" s="823"/>
      <c r="AL55" s="821"/>
      <c r="AM55" s="821"/>
      <c r="AN55" s="821"/>
      <c r="AO55" s="821"/>
      <c r="AP55" s="821"/>
      <c r="AQ55" s="821"/>
      <c r="AR55" s="821"/>
      <c r="AS55" s="821"/>
      <c r="AT55" s="821"/>
      <c r="AU55" s="821"/>
      <c r="AV55" s="821"/>
      <c r="AW55" s="821"/>
      <c r="AX55" s="821"/>
      <c r="AY55" s="821"/>
      <c r="AZ55" s="824"/>
      <c r="BA55" s="824"/>
      <c r="BB55" s="824"/>
      <c r="BC55" s="824"/>
      <c r="BD55" s="824"/>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20"/>
      <c r="R56" s="821"/>
      <c r="S56" s="821"/>
      <c r="T56" s="821"/>
      <c r="U56" s="821"/>
      <c r="V56" s="821"/>
      <c r="W56" s="821"/>
      <c r="X56" s="821"/>
      <c r="Y56" s="821"/>
      <c r="Z56" s="821"/>
      <c r="AA56" s="821"/>
      <c r="AB56" s="821"/>
      <c r="AC56" s="821"/>
      <c r="AD56" s="821"/>
      <c r="AE56" s="822"/>
      <c r="AF56" s="747"/>
      <c r="AG56" s="748"/>
      <c r="AH56" s="748"/>
      <c r="AI56" s="748"/>
      <c r="AJ56" s="749"/>
      <c r="AK56" s="823"/>
      <c r="AL56" s="821"/>
      <c r="AM56" s="821"/>
      <c r="AN56" s="821"/>
      <c r="AO56" s="821"/>
      <c r="AP56" s="821"/>
      <c r="AQ56" s="821"/>
      <c r="AR56" s="821"/>
      <c r="AS56" s="821"/>
      <c r="AT56" s="821"/>
      <c r="AU56" s="821"/>
      <c r="AV56" s="821"/>
      <c r="AW56" s="821"/>
      <c r="AX56" s="821"/>
      <c r="AY56" s="821"/>
      <c r="AZ56" s="824"/>
      <c r="BA56" s="824"/>
      <c r="BB56" s="824"/>
      <c r="BC56" s="824"/>
      <c r="BD56" s="824"/>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20"/>
      <c r="R57" s="821"/>
      <c r="S57" s="821"/>
      <c r="T57" s="821"/>
      <c r="U57" s="821"/>
      <c r="V57" s="821"/>
      <c r="W57" s="821"/>
      <c r="X57" s="821"/>
      <c r="Y57" s="821"/>
      <c r="Z57" s="821"/>
      <c r="AA57" s="821"/>
      <c r="AB57" s="821"/>
      <c r="AC57" s="821"/>
      <c r="AD57" s="821"/>
      <c r="AE57" s="822"/>
      <c r="AF57" s="747"/>
      <c r="AG57" s="748"/>
      <c r="AH57" s="748"/>
      <c r="AI57" s="748"/>
      <c r="AJ57" s="749"/>
      <c r="AK57" s="823"/>
      <c r="AL57" s="821"/>
      <c r="AM57" s="821"/>
      <c r="AN57" s="821"/>
      <c r="AO57" s="821"/>
      <c r="AP57" s="821"/>
      <c r="AQ57" s="821"/>
      <c r="AR57" s="821"/>
      <c r="AS57" s="821"/>
      <c r="AT57" s="821"/>
      <c r="AU57" s="821"/>
      <c r="AV57" s="821"/>
      <c r="AW57" s="821"/>
      <c r="AX57" s="821"/>
      <c r="AY57" s="821"/>
      <c r="AZ57" s="824"/>
      <c r="BA57" s="824"/>
      <c r="BB57" s="824"/>
      <c r="BC57" s="824"/>
      <c r="BD57" s="824"/>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20"/>
      <c r="R58" s="821"/>
      <c r="S58" s="821"/>
      <c r="T58" s="821"/>
      <c r="U58" s="821"/>
      <c r="V58" s="821"/>
      <c r="W58" s="821"/>
      <c r="X58" s="821"/>
      <c r="Y58" s="821"/>
      <c r="Z58" s="821"/>
      <c r="AA58" s="821"/>
      <c r="AB58" s="821"/>
      <c r="AC58" s="821"/>
      <c r="AD58" s="821"/>
      <c r="AE58" s="822"/>
      <c r="AF58" s="747"/>
      <c r="AG58" s="748"/>
      <c r="AH58" s="748"/>
      <c r="AI58" s="748"/>
      <c r="AJ58" s="749"/>
      <c r="AK58" s="823"/>
      <c r="AL58" s="821"/>
      <c r="AM58" s="821"/>
      <c r="AN58" s="821"/>
      <c r="AO58" s="821"/>
      <c r="AP58" s="821"/>
      <c r="AQ58" s="821"/>
      <c r="AR58" s="821"/>
      <c r="AS58" s="821"/>
      <c r="AT58" s="821"/>
      <c r="AU58" s="821"/>
      <c r="AV58" s="821"/>
      <c r="AW58" s="821"/>
      <c r="AX58" s="821"/>
      <c r="AY58" s="821"/>
      <c r="AZ58" s="824"/>
      <c r="BA58" s="824"/>
      <c r="BB58" s="824"/>
      <c r="BC58" s="824"/>
      <c r="BD58" s="824"/>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20"/>
      <c r="R59" s="821"/>
      <c r="S59" s="821"/>
      <c r="T59" s="821"/>
      <c r="U59" s="821"/>
      <c r="V59" s="821"/>
      <c r="W59" s="821"/>
      <c r="X59" s="821"/>
      <c r="Y59" s="821"/>
      <c r="Z59" s="821"/>
      <c r="AA59" s="821"/>
      <c r="AB59" s="821"/>
      <c r="AC59" s="821"/>
      <c r="AD59" s="821"/>
      <c r="AE59" s="822"/>
      <c r="AF59" s="747"/>
      <c r="AG59" s="748"/>
      <c r="AH59" s="748"/>
      <c r="AI59" s="748"/>
      <c r="AJ59" s="749"/>
      <c r="AK59" s="823"/>
      <c r="AL59" s="821"/>
      <c r="AM59" s="821"/>
      <c r="AN59" s="821"/>
      <c r="AO59" s="821"/>
      <c r="AP59" s="821"/>
      <c r="AQ59" s="821"/>
      <c r="AR59" s="821"/>
      <c r="AS59" s="821"/>
      <c r="AT59" s="821"/>
      <c r="AU59" s="821"/>
      <c r="AV59" s="821"/>
      <c r="AW59" s="821"/>
      <c r="AX59" s="821"/>
      <c r="AY59" s="821"/>
      <c r="AZ59" s="824"/>
      <c r="BA59" s="824"/>
      <c r="BB59" s="824"/>
      <c r="BC59" s="824"/>
      <c r="BD59" s="824"/>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20"/>
      <c r="R60" s="821"/>
      <c r="S60" s="821"/>
      <c r="T60" s="821"/>
      <c r="U60" s="821"/>
      <c r="V60" s="821"/>
      <c r="W60" s="821"/>
      <c r="X60" s="821"/>
      <c r="Y60" s="821"/>
      <c r="Z60" s="821"/>
      <c r="AA60" s="821"/>
      <c r="AB60" s="821"/>
      <c r="AC60" s="821"/>
      <c r="AD60" s="821"/>
      <c r="AE60" s="822"/>
      <c r="AF60" s="747"/>
      <c r="AG60" s="748"/>
      <c r="AH60" s="748"/>
      <c r="AI60" s="748"/>
      <c r="AJ60" s="749"/>
      <c r="AK60" s="823"/>
      <c r="AL60" s="821"/>
      <c r="AM60" s="821"/>
      <c r="AN60" s="821"/>
      <c r="AO60" s="821"/>
      <c r="AP60" s="821"/>
      <c r="AQ60" s="821"/>
      <c r="AR60" s="821"/>
      <c r="AS60" s="821"/>
      <c r="AT60" s="821"/>
      <c r="AU60" s="821"/>
      <c r="AV60" s="821"/>
      <c r="AW60" s="821"/>
      <c r="AX60" s="821"/>
      <c r="AY60" s="821"/>
      <c r="AZ60" s="824"/>
      <c r="BA60" s="824"/>
      <c r="BB60" s="824"/>
      <c r="BC60" s="824"/>
      <c r="BD60" s="824"/>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20"/>
      <c r="R61" s="821"/>
      <c r="S61" s="821"/>
      <c r="T61" s="821"/>
      <c r="U61" s="821"/>
      <c r="V61" s="821"/>
      <c r="W61" s="821"/>
      <c r="X61" s="821"/>
      <c r="Y61" s="821"/>
      <c r="Z61" s="821"/>
      <c r="AA61" s="821"/>
      <c r="AB61" s="821"/>
      <c r="AC61" s="821"/>
      <c r="AD61" s="821"/>
      <c r="AE61" s="822"/>
      <c r="AF61" s="747"/>
      <c r="AG61" s="748"/>
      <c r="AH61" s="748"/>
      <c r="AI61" s="748"/>
      <c r="AJ61" s="749"/>
      <c r="AK61" s="823"/>
      <c r="AL61" s="821"/>
      <c r="AM61" s="821"/>
      <c r="AN61" s="821"/>
      <c r="AO61" s="821"/>
      <c r="AP61" s="821"/>
      <c r="AQ61" s="821"/>
      <c r="AR61" s="821"/>
      <c r="AS61" s="821"/>
      <c r="AT61" s="821"/>
      <c r="AU61" s="821"/>
      <c r="AV61" s="821"/>
      <c r="AW61" s="821"/>
      <c r="AX61" s="821"/>
      <c r="AY61" s="821"/>
      <c r="AZ61" s="824"/>
      <c r="BA61" s="824"/>
      <c r="BB61" s="824"/>
      <c r="BC61" s="824"/>
      <c r="BD61" s="824"/>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20"/>
      <c r="R62" s="821"/>
      <c r="S62" s="821"/>
      <c r="T62" s="821"/>
      <c r="U62" s="821"/>
      <c r="V62" s="821"/>
      <c r="W62" s="821"/>
      <c r="X62" s="821"/>
      <c r="Y62" s="821"/>
      <c r="Z62" s="821"/>
      <c r="AA62" s="821"/>
      <c r="AB62" s="821"/>
      <c r="AC62" s="821"/>
      <c r="AD62" s="821"/>
      <c r="AE62" s="822"/>
      <c r="AF62" s="747"/>
      <c r="AG62" s="748"/>
      <c r="AH62" s="748"/>
      <c r="AI62" s="748"/>
      <c r="AJ62" s="749"/>
      <c r="AK62" s="823"/>
      <c r="AL62" s="821"/>
      <c r="AM62" s="821"/>
      <c r="AN62" s="821"/>
      <c r="AO62" s="821"/>
      <c r="AP62" s="821"/>
      <c r="AQ62" s="821"/>
      <c r="AR62" s="821"/>
      <c r="AS62" s="821"/>
      <c r="AT62" s="821"/>
      <c r="AU62" s="821"/>
      <c r="AV62" s="821"/>
      <c r="AW62" s="821"/>
      <c r="AX62" s="821"/>
      <c r="AY62" s="821"/>
      <c r="AZ62" s="824"/>
      <c r="BA62" s="824"/>
      <c r="BB62" s="824"/>
      <c r="BC62" s="824"/>
      <c r="BD62" s="824"/>
      <c r="BE62" s="814"/>
      <c r="BF62" s="814"/>
      <c r="BG62" s="814"/>
      <c r="BH62" s="814"/>
      <c r="BI62" s="815"/>
      <c r="BJ62" s="832"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393</v>
      </c>
      <c r="C63" s="777"/>
      <c r="D63" s="777"/>
      <c r="E63" s="777"/>
      <c r="F63" s="777"/>
      <c r="G63" s="777"/>
      <c r="H63" s="777"/>
      <c r="I63" s="777"/>
      <c r="J63" s="777"/>
      <c r="K63" s="777"/>
      <c r="L63" s="777"/>
      <c r="M63" s="777"/>
      <c r="N63" s="777"/>
      <c r="O63" s="777"/>
      <c r="P63" s="778"/>
      <c r="Q63" s="825"/>
      <c r="R63" s="826"/>
      <c r="S63" s="826"/>
      <c r="T63" s="826"/>
      <c r="U63" s="826"/>
      <c r="V63" s="826"/>
      <c r="W63" s="826"/>
      <c r="X63" s="826"/>
      <c r="Y63" s="826"/>
      <c r="Z63" s="826"/>
      <c r="AA63" s="826"/>
      <c r="AB63" s="826"/>
      <c r="AC63" s="826"/>
      <c r="AD63" s="826"/>
      <c r="AE63" s="827"/>
      <c r="AF63" s="828">
        <v>4663</v>
      </c>
      <c r="AG63" s="829"/>
      <c r="AH63" s="829"/>
      <c r="AI63" s="829"/>
      <c r="AJ63" s="830"/>
      <c r="AK63" s="831"/>
      <c r="AL63" s="826"/>
      <c r="AM63" s="826"/>
      <c r="AN63" s="826"/>
      <c r="AO63" s="826"/>
      <c r="AP63" s="829">
        <v>18276</v>
      </c>
      <c r="AQ63" s="829"/>
      <c r="AR63" s="829"/>
      <c r="AS63" s="829"/>
      <c r="AT63" s="829"/>
      <c r="AU63" s="829">
        <v>13293</v>
      </c>
      <c r="AV63" s="829"/>
      <c r="AW63" s="829"/>
      <c r="AX63" s="829"/>
      <c r="AY63" s="829"/>
      <c r="AZ63" s="833"/>
      <c r="BA63" s="833"/>
      <c r="BB63" s="833"/>
      <c r="BC63" s="833"/>
      <c r="BD63" s="833"/>
      <c r="BE63" s="834"/>
      <c r="BF63" s="834"/>
      <c r="BG63" s="834"/>
      <c r="BH63" s="834"/>
      <c r="BI63" s="835"/>
      <c r="BJ63" s="836" t="s">
        <v>112</v>
      </c>
      <c r="BK63" s="837"/>
      <c r="BL63" s="837"/>
      <c r="BM63" s="837"/>
      <c r="BN63" s="838"/>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9" t="s">
        <v>372</v>
      </c>
      <c r="AG66" s="799"/>
      <c r="AH66" s="799"/>
      <c r="AI66" s="799"/>
      <c r="AJ66" s="840"/>
      <c r="AK66" s="703" t="s">
        <v>373</v>
      </c>
      <c r="AL66" s="727"/>
      <c r="AM66" s="727"/>
      <c r="AN66" s="727"/>
      <c r="AO66" s="728"/>
      <c r="AP66" s="703" t="s">
        <v>374</v>
      </c>
      <c r="AQ66" s="704"/>
      <c r="AR66" s="704"/>
      <c r="AS66" s="704"/>
      <c r="AT66" s="705"/>
      <c r="AU66" s="703" t="s">
        <v>396</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50"/>
      <c r="BT66" s="851"/>
      <c r="BU66" s="851"/>
      <c r="BV66" s="851"/>
      <c r="BW66" s="851"/>
      <c r="BX66" s="851"/>
      <c r="BY66" s="851"/>
      <c r="BZ66" s="851"/>
      <c r="CA66" s="851"/>
      <c r="CB66" s="851"/>
      <c r="CC66" s="851"/>
      <c r="CD66" s="851"/>
      <c r="CE66" s="851"/>
      <c r="CF66" s="851"/>
      <c r="CG66" s="852"/>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46"/>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1"/>
      <c r="AG67" s="802"/>
      <c r="AH67" s="802"/>
      <c r="AI67" s="802"/>
      <c r="AJ67" s="842"/>
      <c r="AK67" s="843"/>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50"/>
      <c r="BT67" s="851"/>
      <c r="BU67" s="851"/>
      <c r="BV67" s="851"/>
      <c r="BW67" s="851"/>
      <c r="BX67" s="851"/>
      <c r="BY67" s="851"/>
      <c r="BZ67" s="851"/>
      <c r="CA67" s="851"/>
      <c r="CB67" s="851"/>
      <c r="CC67" s="851"/>
      <c r="CD67" s="851"/>
      <c r="CE67" s="851"/>
      <c r="CF67" s="851"/>
      <c r="CG67" s="852"/>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46"/>
      <c r="EA67" s="197"/>
    </row>
    <row r="68" spans="1:131" s="198" customFormat="1" ht="26.25" customHeight="1" thickTop="1">
      <c r="A68" s="209">
        <v>1</v>
      </c>
      <c r="B68" s="856" t="s">
        <v>539</v>
      </c>
      <c r="C68" s="857"/>
      <c r="D68" s="857"/>
      <c r="E68" s="857"/>
      <c r="F68" s="857"/>
      <c r="G68" s="857"/>
      <c r="H68" s="857"/>
      <c r="I68" s="857"/>
      <c r="J68" s="857"/>
      <c r="K68" s="857"/>
      <c r="L68" s="857"/>
      <c r="M68" s="857"/>
      <c r="N68" s="857"/>
      <c r="O68" s="857"/>
      <c r="P68" s="858"/>
      <c r="Q68" s="859">
        <v>10474</v>
      </c>
      <c r="R68" s="853"/>
      <c r="S68" s="853"/>
      <c r="T68" s="853"/>
      <c r="U68" s="853"/>
      <c r="V68" s="853">
        <v>10424</v>
      </c>
      <c r="W68" s="853"/>
      <c r="X68" s="853"/>
      <c r="Y68" s="853"/>
      <c r="Z68" s="853"/>
      <c r="AA68" s="853">
        <v>50</v>
      </c>
      <c r="AB68" s="853"/>
      <c r="AC68" s="853"/>
      <c r="AD68" s="853"/>
      <c r="AE68" s="853"/>
      <c r="AF68" s="853">
        <v>50</v>
      </c>
      <c r="AG68" s="853"/>
      <c r="AH68" s="853"/>
      <c r="AI68" s="853"/>
      <c r="AJ68" s="853"/>
      <c r="AK68" s="853">
        <v>2200</v>
      </c>
      <c r="AL68" s="853"/>
      <c r="AM68" s="853"/>
      <c r="AN68" s="853"/>
      <c r="AO68" s="853"/>
      <c r="AP68" s="853" t="s">
        <v>556</v>
      </c>
      <c r="AQ68" s="853"/>
      <c r="AR68" s="853"/>
      <c r="AS68" s="853"/>
      <c r="AT68" s="853"/>
      <c r="AU68" s="853" t="s">
        <v>556</v>
      </c>
      <c r="AV68" s="853"/>
      <c r="AW68" s="853"/>
      <c r="AX68" s="853"/>
      <c r="AY68" s="853"/>
      <c r="AZ68" s="854" t="s">
        <v>557</v>
      </c>
      <c r="BA68" s="854"/>
      <c r="BB68" s="854"/>
      <c r="BC68" s="854"/>
      <c r="BD68" s="855"/>
      <c r="BE68" s="216"/>
      <c r="BF68" s="216"/>
      <c r="BG68" s="216"/>
      <c r="BH68" s="216"/>
      <c r="BI68" s="216"/>
      <c r="BJ68" s="216"/>
      <c r="BK68" s="216"/>
      <c r="BL68" s="216"/>
      <c r="BM68" s="216"/>
      <c r="BN68" s="216"/>
      <c r="BO68" s="216"/>
      <c r="BP68" s="216"/>
      <c r="BQ68" s="213">
        <v>62</v>
      </c>
      <c r="BR68" s="218"/>
      <c r="BS68" s="850"/>
      <c r="BT68" s="851"/>
      <c r="BU68" s="851"/>
      <c r="BV68" s="851"/>
      <c r="BW68" s="851"/>
      <c r="BX68" s="851"/>
      <c r="BY68" s="851"/>
      <c r="BZ68" s="851"/>
      <c r="CA68" s="851"/>
      <c r="CB68" s="851"/>
      <c r="CC68" s="851"/>
      <c r="CD68" s="851"/>
      <c r="CE68" s="851"/>
      <c r="CF68" s="851"/>
      <c r="CG68" s="852"/>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46"/>
      <c r="EA68" s="197"/>
    </row>
    <row r="69" spans="1:131" s="198" customFormat="1" ht="26.25" customHeight="1">
      <c r="A69" s="212">
        <v>2</v>
      </c>
      <c r="B69" s="860" t="s">
        <v>540</v>
      </c>
      <c r="C69" s="861"/>
      <c r="D69" s="861"/>
      <c r="E69" s="861"/>
      <c r="F69" s="861"/>
      <c r="G69" s="861"/>
      <c r="H69" s="861"/>
      <c r="I69" s="861"/>
      <c r="J69" s="861"/>
      <c r="K69" s="861"/>
      <c r="L69" s="861"/>
      <c r="M69" s="861"/>
      <c r="N69" s="861"/>
      <c r="O69" s="861"/>
      <c r="P69" s="862"/>
      <c r="Q69" s="863">
        <v>69</v>
      </c>
      <c r="R69" s="817"/>
      <c r="S69" s="817"/>
      <c r="T69" s="817"/>
      <c r="U69" s="817"/>
      <c r="V69" s="817">
        <v>64</v>
      </c>
      <c r="W69" s="817"/>
      <c r="X69" s="817"/>
      <c r="Y69" s="817"/>
      <c r="Z69" s="817"/>
      <c r="AA69" s="817">
        <v>4</v>
      </c>
      <c r="AB69" s="817"/>
      <c r="AC69" s="817"/>
      <c r="AD69" s="817"/>
      <c r="AE69" s="817"/>
      <c r="AF69" s="817">
        <v>4</v>
      </c>
      <c r="AG69" s="817"/>
      <c r="AH69" s="817"/>
      <c r="AI69" s="817"/>
      <c r="AJ69" s="817"/>
      <c r="AK69" s="817" t="s">
        <v>567</v>
      </c>
      <c r="AL69" s="817"/>
      <c r="AM69" s="817"/>
      <c r="AN69" s="817"/>
      <c r="AO69" s="817"/>
      <c r="AP69" s="817" t="s">
        <v>556</v>
      </c>
      <c r="AQ69" s="817"/>
      <c r="AR69" s="817"/>
      <c r="AS69" s="817"/>
      <c r="AT69" s="817"/>
      <c r="AU69" s="817" t="s">
        <v>556</v>
      </c>
      <c r="AV69" s="817"/>
      <c r="AW69" s="817"/>
      <c r="AX69" s="817"/>
      <c r="AY69" s="817"/>
      <c r="AZ69" s="864"/>
      <c r="BA69" s="864"/>
      <c r="BB69" s="864"/>
      <c r="BC69" s="864"/>
      <c r="BD69" s="865"/>
      <c r="BE69" s="216"/>
      <c r="BF69" s="216"/>
      <c r="BG69" s="216"/>
      <c r="BH69" s="216"/>
      <c r="BI69" s="216"/>
      <c r="BJ69" s="216"/>
      <c r="BK69" s="216"/>
      <c r="BL69" s="216"/>
      <c r="BM69" s="216"/>
      <c r="BN69" s="216"/>
      <c r="BO69" s="216"/>
      <c r="BP69" s="216"/>
      <c r="BQ69" s="213">
        <v>63</v>
      </c>
      <c r="BR69" s="218"/>
      <c r="BS69" s="850"/>
      <c r="BT69" s="851"/>
      <c r="BU69" s="851"/>
      <c r="BV69" s="851"/>
      <c r="BW69" s="851"/>
      <c r="BX69" s="851"/>
      <c r="BY69" s="851"/>
      <c r="BZ69" s="851"/>
      <c r="CA69" s="851"/>
      <c r="CB69" s="851"/>
      <c r="CC69" s="851"/>
      <c r="CD69" s="851"/>
      <c r="CE69" s="851"/>
      <c r="CF69" s="851"/>
      <c r="CG69" s="852"/>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46"/>
      <c r="EA69" s="197"/>
    </row>
    <row r="70" spans="1:131" s="198" customFormat="1" ht="26.25" customHeight="1">
      <c r="A70" s="212">
        <v>3</v>
      </c>
      <c r="B70" s="860" t="s">
        <v>541</v>
      </c>
      <c r="C70" s="861"/>
      <c r="D70" s="861"/>
      <c r="E70" s="861"/>
      <c r="F70" s="861"/>
      <c r="G70" s="861"/>
      <c r="H70" s="861"/>
      <c r="I70" s="861"/>
      <c r="J70" s="861"/>
      <c r="K70" s="861"/>
      <c r="L70" s="861"/>
      <c r="M70" s="861"/>
      <c r="N70" s="861"/>
      <c r="O70" s="861"/>
      <c r="P70" s="862"/>
      <c r="Q70" s="863">
        <v>19</v>
      </c>
      <c r="R70" s="817"/>
      <c r="S70" s="817"/>
      <c r="T70" s="817"/>
      <c r="U70" s="817"/>
      <c r="V70" s="817">
        <v>15</v>
      </c>
      <c r="W70" s="817"/>
      <c r="X70" s="817"/>
      <c r="Y70" s="817"/>
      <c r="Z70" s="817"/>
      <c r="AA70" s="817">
        <v>4</v>
      </c>
      <c r="AB70" s="817"/>
      <c r="AC70" s="817"/>
      <c r="AD70" s="817"/>
      <c r="AE70" s="817"/>
      <c r="AF70" s="817">
        <v>4</v>
      </c>
      <c r="AG70" s="817"/>
      <c r="AH70" s="817"/>
      <c r="AI70" s="817"/>
      <c r="AJ70" s="817"/>
      <c r="AK70" s="817" t="s">
        <v>567</v>
      </c>
      <c r="AL70" s="817"/>
      <c r="AM70" s="817"/>
      <c r="AN70" s="817"/>
      <c r="AO70" s="817"/>
      <c r="AP70" s="817" t="s">
        <v>556</v>
      </c>
      <c r="AQ70" s="817"/>
      <c r="AR70" s="817"/>
      <c r="AS70" s="817"/>
      <c r="AT70" s="817"/>
      <c r="AU70" s="817" t="s">
        <v>556</v>
      </c>
      <c r="AV70" s="817"/>
      <c r="AW70" s="817"/>
      <c r="AX70" s="817"/>
      <c r="AY70" s="817"/>
      <c r="AZ70" s="864"/>
      <c r="BA70" s="864"/>
      <c r="BB70" s="864"/>
      <c r="BC70" s="864"/>
      <c r="BD70" s="865"/>
      <c r="BE70" s="216"/>
      <c r="BF70" s="216"/>
      <c r="BG70" s="216"/>
      <c r="BH70" s="216"/>
      <c r="BI70" s="216"/>
      <c r="BJ70" s="216"/>
      <c r="BK70" s="216"/>
      <c r="BL70" s="216"/>
      <c r="BM70" s="216"/>
      <c r="BN70" s="216"/>
      <c r="BO70" s="216"/>
      <c r="BP70" s="216"/>
      <c r="BQ70" s="213">
        <v>64</v>
      </c>
      <c r="BR70" s="218"/>
      <c r="BS70" s="850"/>
      <c r="BT70" s="851"/>
      <c r="BU70" s="851"/>
      <c r="BV70" s="851"/>
      <c r="BW70" s="851"/>
      <c r="BX70" s="851"/>
      <c r="BY70" s="851"/>
      <c r="BZ70" s="851"/>
      <c r="CA70" s="851"/>
      <c r="CB70" s="851"/>
      <c r="CC70" s="851"/>
      <c r="CD70" s="851"/>
      <c r="CE70" s="851"/>
      <c r="CF70" s="851"/>
      <c r="CG70" s="852"/>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46"/>
      <c r="EA70" s="197"/>
    </row>
    <row r="71" spans="1:131" s="198" customFormat="1" ht="26.25" customHeight="1">
      <c r="A71" s="212">
        <v>4</v>
      </c>
      <c r="B71" s="860" t="s">
        <v>542</v>
      </c>
      <c r="C71" s="861"/>
      <c r="D71" s="861"/>
      <c r="E71" s="861"/>
      <c r="F71" s="861"/>
      <c r="G71" s="861"/>
      <c r="H71" s="861"/>
      <c r="I71" s="861"/>
      <c r="J71" s="861"/>
      <c r="K71" s="861"/>
      <c r="L71" s="861"/>
      <c r="M71" s="861"/>
      <c r="N71" s="861"/>
      <c r="O71" s="861"/>
      <c r="P71" s="862"/>
      <c r="Q71" s="863">
        <v>224748</v>
      </c>
      <c r="R71" s="817"/>
      <c r="S71" s="817"/>
      <c r="T71" s="817"/>
      <c r="U71" s="817"/>
      <c r="V71" s="817">
        <v>216481</v>
      </c>
      <c r="W71" s="817"/>
      <c r="X71" s="817"/>
      <c r="Y71" s="817"/>
      <c r="Z71" s="817"/>
      <c r="AA71" s="817">
        <v>8267</v>
      </c>
      <c r="AB71" s="817"/>
      <c r="AC71" s="817"/>
      <c r="AD71" s="817"/>
      <c r="AE71" s="817"/>
      <c r="AF71" s="817">
        <v>8267</v>
      </c>
      <c r="AG71" s="817"/>
      <c r="AH71" s="817"/>
      <c r="AI71" s="817"/>
      <c r="AJ71" s="817"/>
      <c r="AK71" s="817">
        <v>1320</v>
      </c>
      <c r="AL71" s="817"/>
      <c r="AM71" s="817"/>
      <c r="AN71" s="817"/>
      <c r="AO71" s="817"/>
      <c r="AP71" s="817" t="s">
        <v>556</v>
      </c>
      <c r="AQ71" s="817"/>
      <c r="AR71" s="817"/>
      <c r="AS71" s="817"/>
      <c r="AT71" s="817"/>
      <c r="AU71" s="817" t="s">
        <v>556</v>
      </c>
      <c r="AV71" s="817"/>
      <c r="AW71" s="817"/>
      <c r="AX71" s="817"/>
      <c r="AY71" s="817"/>
      <c r="AZ71" s="864" t="s">
        <v>565</v>
      </c>
      <c r="BA71" s="864"/>
      <c r="BB71" s="864"/>
      <c r="BC71" s="864"/>
      <c r="BD71" s="865"/>
      <c r="BE71" s="216"/>
      <c r="BF71" s="216"/>
      <c r="BG71" s="216"/>
      <c r="BH71" s="216"/>
      <c r="BI71" s="216"/>
      <c r="BJ71" s="216"/>
      <c r="BK71" s="216"/>
      <c r="BL71" s="216"/>
      <c r="BM71" s="216"/>
      <c r="BN71" s="216"/>
      <c r="BO71" s="216"/>
      <c r="BP71" s="216"/>
      <c r="BQ71" s="213">
        <v>65</v>
      </c>
      <c r="BR71" s="218"/>
      <c r="BS71" s="850"/>
      <c r="BT71" s="851"/>
      <c r="BU71" s="851"/>
      <c r="BV71" s="851"/>
      <c r="BW71" s="851"/>
      <c r="BX71" s="851"/>
      <c r="BY71" s="851"/>
      <c r="BZ71" s="851"/>
      <c r="CA71" s="851"/>
      <c r="CB71" s="851"/>
      <c r="CC71" s="851"/>
      <c r="CD71" s="851"/>
      <c r="CE71" s="851"/>
      <c r="CF71" s="851"/>
      <c r="CG71" s="852"/>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46"/>
      <c r="EA71" s="197"/>
    </row>
    <row r="72" spans="1:131" s="198" customFormat="1" ht="26.25" customHeight="1">
      <c r="A72" s="212">
        <v>5</v>
      </c>
      <c r="B72" s="860" t="s">
        <v>543</v>
      </c>
      <c r="C72" s="861"/>
      <c r="D72" s="861"/>
      <c r="E72" s="861"/>
      <c r="F72" s="861"/>
      <c r="G72" s="861"/>
      <c r="H72" s="861"/>
      <c r="I72" s="861"/>
      <c r="J72" s="861"/>
      <c r="K72" s="861"/>
      <c r="L72" s="861"/>
      <c r="M72" s="861"/>
      <c r="N72" s="861"/>
      <c r="O72" s="861"/>
      <c r="P72" s="862"/>
      <c r="Q72" s="863">
        <v>314</v>
      </c>
      <c r="R72" s="817"/>
      <c r="S72" s="817"/>
      <c r="T72" s="817"/>
      <c r="U72" s="817"/>
      <c r="V72" s="817">
        <v>312</v>
      </c>
      <c r="W72" s="817"/>
      <c r="X72" s="817"/>
      <c r="Y72" s="817"/>
      <c r="Z72" s="817"/>
      <c r="AA72" s="817">
        <v>2</v>
      </c>
      <c r="AB72" s="817"/>
      <c r="AC72" s="817"/>
      <c r="AD72" s="817"/>
      <c r="AE72" s="817"/>
      <c r="AF72" s="817">
        <v>751</v>
      </c>
      <c r="AG72" s="817"/>
      <c r="AH72" s="817"/>
      <c r="AI72" s="817"/>
      <c r="AJ72" s="817"/>
      <c r="AK72" s="817" t="s">
        <v>567</v>
      </c>
      <c r="AL72" s="817"/>
      <c r="AM72" s="817"/>
      <c r="AN72" s="817"/>
      <c r="AO72" s="817"/>
      <c r="AP72" s="817" t="s">
        <v>556</v>
      </c>
      <c r="AQ72" s="817"/>
      <c r="AR72" s="817"/>
      <c r="AS72" s="817"/>
      <c r="AT72" s="817"/>
      <c r="AU72" s="817" t="s">
        <v>556</v>
      </c>
      <c r="AV72" s="817"/>
      <c r="AW72" s="817"/>
      <c r="AX72" s="817"/>
      <c r="AY72" s="817"/>
      <c r="AZ72" s="864" t="s">
        <v>558</v>
      </c>
      <c r="BA72" s="864"/>
      <c r="BB72" s="864"/>
      <c r="BC72" s="864"/>
      <c r="BD72" s="865"/>
      <c r="BE72" s="216"/>
      <c r="BF72" s="216"/>
      <c r="BG72" s="216"/>
      <c r="BH72" s="216"/>
      <c r="BI72" s="216"/>
      <c r="BJ72" s="216"/>
      <c r="BK72" s="216"/>
      <c r="BL72" s="216"/>
      <c r="BM72" s="216"/>
      <c r="BN72" s="216"/>
      <c r="BO72" s="216"/>
      <c r="BP72" s="216"/>
      <c r="BQ72" s="213">
        <v>66</v>
      </c>
      <c r="BR72" s="218"/>
      <c r="BS72" s="850"/>
      <c r="BT72" s="851"/>
      <c r="BU72" s="851"/>
      <c r="BV72" s="851"/>
      <c r="BW72" s="851"/>
      <c r="BX72" s="851"/>
      <c r="BY72" s="851"/>
      <c r="BZ72" s="851"/>
      <c r="CA72" s="851"/>
      <c r="CB72" s="851"/>
      <c r="CC72" s="851"/>
      <c r="CD72" s="851"/>
      <c r="CE72" s="851"/>
      <c r="CF72" s="851"/>
      <c r="CG72" s="852"/>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46"/>
      <c r="EA72" s="197"/>
    </row>
    <row r="73" spans="1:131" s="198" customFormat="1" ht="26.25" customHeight="1">
      <c r="A73" s="212">
        <v>6</v>
      </c>
      <c r="B73" s="860"/>
      <c r="C73" s="861"/>
      <c r="D73" s="861"/>
      <c r="E73" s="861"/>
      <c r="F73" s="861"/>
      <c r="G73" s="861"/>
      <c r="H73" s="861"/>
      <c r="I73" s="861"/>
      <c r="J73" s="861"/>
      <c r="K73" s="861"/>
      <c r="L73" s="861"/>
      <c r="M73" s="861"/>
      <c r="N73" s="861"/>
      <c r="O73" s="861"/>
      <c r="P73" s="862"/>
      <c r="Q73" s="863"/>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4"/>
      <c r="BA73" s="864"/>
      <c r="BB73" s="864"/>
      <c r="BC73" s="864"/>
      <c r="BD73" s="865"/>
      <c r="BE73" s="216"/>
      <c r="BF73" s="216"/>
      <c r="BG73" s="216"/>
      <c r="BH73" s="216"/>
      <c r="BI73" s="216"/>
      <c r="BJ73" s="216"/>
      <c r="BK73" s="216"/>
      <c r="BL73" s="216"/>
      <c r="BM73" s="216"/>
      <c r="BN73" s="216"/>
      <c r="BO73" s="216"/>
      <c r="BP73" s="216"/>
      <c r="BQ73" s="213">
        <v>67</v>
      </c>
      <c r="BR73" s="218"/>
      <c r="BS73" s="850"/>
      <c r="BT73" s="851"/>
      <c r="BU73" s="851"/>
      <c r="BV73" s="851"/>
      <c r="BW73" s="851"/>
      <c r="BX73" s="851"/>
      <c r="BY73" s="851"/>
      <c r="BZ73" s="851"/>
      <c r="CA73" s="851"/>
      <c r="CB73" s="851"/>
      <c r="CC73" s="851"/>
      <c r="CD73" s="851"/>
      <c r="CE73" s="851"/>
      <c r="CF73" s="851"/>
      <c r="CG73" s="852"/>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46"/>
      <c r="EA73" s="197"/>
    </row>
    <row r="74" spans="1:131" s="198" customFormat="1" ht="26.25" customHeight="1">
      <c r="A74" s="212">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4"/>
      <c r="BA74" s="864"/>
      <c r="BB74" s="864"/>
      <c r="BC74" s="864"/>
      <c r="BD74" s="865"/>
      <c r="BE74" s="216"/>
      <c r="BF74" s="216"/>
      <c r="BG74" s="216"/>
      <c r="BH74" s="216"/>
      <c r="BI74" s="216"/>
      <c r="BJ74" s="216"/>
      <c r="BK74" s="216"/>
      <c r="BL74" s="216"/>
      <c r="BM74" s="216"/>
      <c r="BN74" s="216"/>
      <c r="BO74" s="216"/>
      <c r="BP74" s="216"/>
      <c r="BQ74" s="213">
        <v>68</v>
      </c>
      <c r="BR74" s="218"/>
      <c r="BS74" s="850"/>
      <c r="BT74" s="851"/>
      <c r="BU74" s="851"/>
      <c r="BV74" s="851"/>
      <c r="BW74" s="851"/>
      <c r="BX74" s="851"/>
      <c r="BY74" s="851"/>
      <c r="BZ74" s="851"/>
      <c r="CA74" s="851"/>
      <c r="CB74" s="851"/>
      <c r="CC74" s="851"/>
      <c r="CD74" s="851"/>
      <c r="CE74" s="851"/>
      <c r="CF74" s="851"/>
      <c r="CG74" s="852"/>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46"/>
      <c r="EA74" s="197"/>
    </row>
    <row r="75" spans="1:131" s="198" customFormat="1" ht="26.25" customHeight="1">
      <c r="A75" s="212">
        <v>8</v>
      </c>
      <c r="B75" s="860"/>
      <c r="C75" s="861"/>
      <c r="D75" s="861"/>
      <c r="E75" s="861"/>
      <c r="F75" s="861"/>
      <c r="G75" s="861"/>
      <c r="H75" s="861"/>
      <c r="I75" s="861"/>
      <c r="J75" s="861"/>
      <c r="K75" s="861"/>
      <c r="L75" s="861"/>
      <c r="M75" s="861"/>
      <c r="N75" s="861"/>
      <c r="O75" s="861"/>
      <c r="P75" s="862"/>
      <c r="Q75" s="866"/>
      <c r="R75" s="867"/>
      <c r="S75" s="867"/>
      <c r="T75" s="867"/>
      <c r="U75" s="816"/>
      <c r="V75" s="868"/>
      <c r="W75" s="867"/>
      <c r="X75" s="867"/>
      <c r="Y75" s="867"/>
      <c r="Z75" s="816"/>
      <c r="AA75" s="868"/>
      <c r="AB75" s="867"/>
      <c r="AC75" s="867"/>
      <c r="AD75" s="867"/>
      <c r="AE75" s="816"/>
      <c r="AF75" s="868"/>
      <c r="AG75" s="867"/>
      <c r="AH75" s="867"/>
      <c r="AI75" s="867"/>
      <c r="AJ75" s="816"/>
      <c r="AK75" s="868"/>
      <c r="AL75" s="867"/>
      <c r="AM75" s="867"/>
      <c r="AN75" s="867"/>
      <c r="AO75" s="816"/>
      <c r="AP75" s="868"/>
      <c r="AQ75" s="867"/>
      <c r="AR75" s="867"/>
      <c r="AS75" s="867"/>
      <c r="AT75" s="816"/>
      <c r="AU75" s="868"/>
      <c r="AV75" s="867"/>
      <c r="AW75" s="867"/>
      <c r="AX75" s="867"/>
      <c r="AY75" s="816"/>
      <c r="AZ75" s="864"/>
      <c r="BA75" s="864"/>
      <c r="BB75" s="864"/>
      <c r="BC75" s="864"/>
      <c r="BD75" s="865"/>
      <c r="BE75" s="216"/>
      <c r="BF75" s="216"/>
      <c r="BG75" s="216"/>
      <c r="BH75" s="216"/>
      <c r="BI75" s="216"/>
      <c r="BJ75" s="216"/>
      <c r="BK75" s="216"/>
      <c r="BL75" s="216"/>
      <c r="BM75" s="216"/>
      <c r="BN75" s="216"/>
      <c r="BO75" s="216"/>
      <c r="BP75" s="216"/>
      <c r="BQ75" s="213">
        <v>69</v>
      </c>
      <c r="BR75" s="218"/>
      <c r="BS75" s="850"/>
      <c r="BT75" s="851"/>
      <c r="BU75" s="851"/>
      <c r="BV75" s="851"/>
      <c r="BW75" s="851"/>
      <c r="BX75" s="851"/>
      <c r="BY75" s="851"/>
      <c r="BZ75" s="851"/>
      <c r="CA75" s="851"/>
      <c r="CB75" s="851"/>
      <c r="CC75" s="851"/>
      <c r="CD75" s="851"/>
      <c r="CE75" s="851"/>
      <c r="CF75" s="851"/>
      <c r="CG75" s="852"/>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46"/>
      <c r="EA75" s="197"/>
    </row>
    <row r="76" spans="1:131" s="198" customFormat="1" ht="26.25" customHeight="1">
      <c r="A76" s="212">
        <v>9</v>
      </c>
      <c r="B76" s="860"/>
      <c r="C76" s="861"/>
      <c r="D76" s="861"/>
      <c r="E76" s="861"/>
      <c r="F76" s="861"/>
      <c r="G76" s="861"/>
      <c r="H76" s="861"/>
      <c r="I76" s="861"/>
      <c r="J76" s="861"/>
      <c r="K76" s="861"/>
      <c r="L76" s="861"/>
      <c r="M76" s="861"/>
      <c r="N76" s="861"/>
      <c r="O76" s="861"/>
      <c r="P76" s="862"/>
      <c r="Q76" s="866"/>
      <c r="R76" s="867"/>
      <c r="S76" s="867"/>
      <c r="T76" s="867"/>
      <c r="U76" s="816"/>
      <c r="V76" s="868"/>
      <c r="W76" s="867"/>
      <c r="X76" s="867"/>
      <c r="Y76" s="867"/>
      <c r="Z76" s="816"/>
      <c r="AA76" s="868"/>
      <c r="AB76" s="867"/>
      <c r="AC76" s="867"/>
      <c r="AD76" s="867"/>
      <c r="AE76" s="816"/>
      <c r="AF76" s="868"/>
      <c r="AG76" s="867"/>
      <c r="AH76" s="867"/>
      <c r="AI76" s="867"/>
      <c r="AJ76" s="816"/>
      <c r="AK76" s="868"/>
      <c r="AL76" s="867"/>
      <c r="AM76" s="867"/>
      <c r="AN76" s="867"/>
      <c r="AO76" s="816"/>
      <c r="AP76" s="868"/>
      <c r="AQ76" s="867"/>
      <c r="AR76" s="867"/>
      <c r="AS76" s="867"/>
      <c r="AT76" s="816"/>
      <c r="AU76" s="868"/>
      <c r="AV76" s="867"/>
      <c r="AW76" s="867"/>
      <c r="AX76" s="867"/>
      <c r="AY76" s="816"/>
      <c r="AZ76" s="864"/>
      <c r="BA76" s="864"/>
      <c r="BB76" s="864"/>
      <c r="BC76" s="864"/>
      <c r="BD76" s="865"/>
      <c r="BE76" s="216"/>
      <c r="BF76" s="216"/>
      <c r="BG76" s="216"/>
      <c r="BH76" s="216"/>
      <c r="BI76" s="216"/>
      <c r="BJ76" s="216"/>
      <c r="BK76" s="216"/>
      <c r="BL76" s="216"/>
      <c r="BM76" s="216"/>
      <c r="BN76" s="216"/>
      <c r="BO76" s="216"/>
      <c r="BP76" s="216"/>
      <c r="BQ76" s="213">
        <v>70</v>
      </c>
      <c r="BR76" s="218"/>
      <c r="BS76" s="850"/>
      <c r="BT76" s="851"/>
      <c r="BU76" s="851"/>
      <c r="BV76" s="851"/>
      <c r="BW76" s="851"/>
      <c r="BX76" s="851"/>
      <c r="BY76" s="851"/>
      <c r="BZ76" s="851"/>
      <c r="CA76" s="851"/>
      <c r="CB76" s="851"/>
      <c r="CC76" s="851"/>
      <c r="CD76" s="851"/>
      <c r="CE76" s="851"/>
      <c r="CF76" s="851"/>
      <c r="CG76" s="852"/>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46"/>
      <c r="EA76" s="197"/>
    </row>
    <row r="77" spans="1:131" s="198" customFormat="1" ht="26.25" customHeight="1">
      <c r="A77" s="212">
        <v>10</v>
      </c>
      <c r="B77" s="860"/>
      <c r="C77" s="861"/>
      <c r="D77" s="861"/>
      <c r="E77" s="861"/>
      <c r="F77" s="861"/>
      <c r="G77" s="861"/>
      <c r="H77" s="861"/>
      <c r="I77" s="861"/>
      <c r="J77" s="861"/>
      <c r="K77" s="861"/>
      <c r="L77" s="861"/>
      <c r="M77" s="861"/>
      <c r="N77" s="861"/>
      <c r="O77" s="861"/>
      <c r="P77" s="862"/>
      <c r="Q77" s="866"/>
      <c r="R77" s="867"/>
      <c r="S77" s="867"/>
      <c r="T77" s="867"/>
      <c r="U77" s="816"/>
      <c r="V77" s="868"/>
      <c r="W77" s="867"/>
      <c r="X77" s="867"/>
      <c r="Y77" s="867"/>
      <c r="Z77" s="816"/>
      <c r="AA77" s="868"/>
      <c r="AB77" s="867"/>
      <c r="AC77" s="867"/>
      <c r="AD77" s="867"/>
      <c r="AE77" s="816"/>
      <c r="AF77" s="868"/>
      <c r="AG77" s="867"/>
      <c r="AH77" s="867"/>
      <c r="AI77" s="867"/>
      <c r="AJ77" s="816"/>
      <c r="AK77" s="868"/>
      <c r="AL77" s="867"/>
      <c r="AM77" s="867"/>
      <c r="AN77" s="867"/>
      <c r="AO77" s="816"/>
      <c r="AP77" s="868"/>
      <c r="AQ77" s="867"/>
      <c r="AR77" s="867"/>
      <c r="AS77" s="867"/>
      <c r="AT77" s="816"/>
      <c r="AU77" s="868"/>
      <c r="AV77" s="867"/>
      <c r="AW77" s="867"/>
      <c r="AX77" s="867"/>
      <c r="AY77" s="816"/>
      <c r="AZ77" s="864"/>
      <c r="BA77" s="864"/>
      <c r="BB77" s="864"/>
      <c r="BC77" s="864"/>
      <c r="BD77" s="865"/>
      <c r="BE77" s="216"/>
      <c r="BF77" s="216"/>
      <c r="BG77" s="216"/>
      <c r="BH77" s="216"/>
      <c r="BI77" s="216"/>
      <c r="BJ77" s="216"/>
      <c r="BK77" s="216"/>
      <c r="BL77" s="216"/>
      <c r="BM77" s="216"/>
      <c r="BN77" s="216"/>
      <c r="BO77" s="216"/>
      <c r="BP77" s="216"/>
      <c r="BQ77" s="213">
        <v>71</v>
      </c>
      <c r="BR77" s="218"/>
      <c r="BS77" s="850"/>
      <c r="BT77" s="851"/>
      <c r="BU77" s="851"/>
      <c r="BV77" s="851"/>
      <c r="BW77" s="851"/>
      <c r="BX77" s="851"/>
      <c r="BY77" s="851"/>
      <c r="BZ77" s="851"/>
      <c r="CA77" s="851"/>
      <c r="CB77" s="851"/>
      <c r="CC77" s="851"/>
      <c r="CD77" s="851"/>
      <c r="CE77" s="851"/>
      <c r="CF77" s="851"/>
      <c r="CG77" s="852"/>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46"/>
      <c r="EA77" s="197"/>
    </row>
    <row r="78" spans="1:131" s="198" customFormat="1" ht="26.25" customHeight="1">
      <c r="A78" s="21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4"/>
      <c r="BA78" s="864"/>
      <c r="BB78" s="864"/>
      <c r="BC78" s="864"/>
      <c r="BD78" s="865"/>
      <c r="BE78" s="216"/>
      <c r="BF78" s="216"/>
      <c r="BG78" s="216"/>
      <c r="BH78" s="216"/>
      <c r="BI78" s="216"/>
      <c r="BJ78" s="219"/>
      <c r="BK78" s="219"/>
      <c r="BL78" s="219"/>
      <c r="BM78" s="219"/>
      <c r="BN78" s="219"/>
      <c r="BO78" s="216"/>
      <c r="BP78" s="216"/>
      <c r="BQ78" s="213">
        <v>72</v>
      </c>
      <c r="BR78" s="218"/>
      <c r="BS78" s="850"/>
      <c r="BT78" s="851"/>
      <c r="BU78" s="851"/>
      <c r="BV78" s="851"/>
      <c r="BW78" s="851"/>
      <c r="BX78" s="851"/>
      <c r="BY78" s="851"/>
      <c r="BZ78" s="851"/>
      <c r="CA78" s="851"/>
      <c r="CB78" s="851"/>
      <c r="CC78" s="851"/>
      <c r="CD78" s="851"/>
      <c r="CE78" s="851"/>
      <c r="CF78" s="851"/>
      <c r="CG78" s="852"/>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46"/>
      <c r="EA78" s="197"/>
    </row>
    <row r="79" spans="1:131" s="198" customFormat="1" ht="26.25" customHeight="1">
      <c r="A79" s="21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4"/>
      <c r="BA79" s="864"/>
      <c r="BB79" s="864"/>
      <c r="BC79" s="864"/>
      <c r="BD79" s="865"/>
      <c r="BE79" s="216"/>
      <c r="BF79" s="216"/>
      <c r="BG79" s="216"/>
      <c r="BH79" s="216"/>
      <c r="BI79" s="216"/>
      <c r="BJ79" s="219"/>
      <c r="BK79" s="219"/>
      <c r="BL79" s="219"/>
      <c r="BM79" s="219"/>
      <c r="BN79" s="219"/>
      <c r="BO79" s="216"/>
      <c r="BP79" s="216"/>
      <c r="BQ79" s="213">
        <v>73</v>
      </c>
      <c r="BR79" s="218"/>
      <c r="BS79" s="850"/>
      <c r="BT79" s="851"/>
      <c r="BU79" s="851"/>
      <c r="BV79" s="851"/>
      <c r="BW79" s="851"/>
      <c r="BX79" s="851"/>
      <c r="BY79" s="851"/>
      <c r="BZ79" s="851"/>
      <c r="CA79" s="851"/>
      <c r="CB79" s="851"/>
      <c r="CC79" s="851"/>
      <c r="CD79" s="851"/>
      <c r="CE79" s="851"/>
      <c r="CF79" s="851"/>
      <c r="CG79" s="852"/>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46"/>
      <c r="EA79" s="197"/>
    </row>
    <row r="80" spans="1:131" s="198" customFormat="1" ht="26.25" customHeight="1">
      <c r="A80" s="21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4"/>
      <c r="BA80" s="864"/>
      <c r="BB80" s="864"/>
      <c r="BC80" s="864"/>
      <c r="BD80" s="865"/>
      <c r="BE80" s="216"/>
      <c r="BF80" s="216"/>
      <c r="BG80" s="216"/>
      <c r="BH80" s="216"/>
      <c r="BI80" s="216"/>
      <c r="BJ80" s="216"/>
      <c r="BK80" s="216"/>
      <c r="BL80" s="216"/>
      <c r="BM80" s="216"/>
      <c r="BN80" s="216"/>
      <c r="BO80" s="216"/>
      <c r="BP80" s="216"/>
      <c r="BQ80" s="213">
        <v>74</v>
      </c>
      <c r="BR80" s="218"/>
      <c r="BS80" s="850"/>
      <c r="BT80" s="851"/>
      <c r="BU80" s="851"/>
      <c r="BV80" s="851"/>
      <c r="BW80" s="851"/>
      <c r="BX80" s="851"/>
      <c r="BY80" s="851"/>
      <c r="BZ80" s="851"/>
      <c r="CA80" s="851"/>
      <c r="CB80" s="851"/>
      <c r="CC80" s="851"/>
      <c r="CD80" s="851"/>
      <c r="CE80" s="851"/>
      <c r="CF80" s="851"/>
      <c r="CG80" s="852"/>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46"/>
      <c r="EA80" s="197"/>
    </row>
    <row r="81" spans="1:131" s="198" customFormat="1" ht="26.25" customHeight="1">
      <c r="A81" s="21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4"/>
      <c r="BA81" s="864"/>
      <c r="BB81" s="864"/>
      <c r="BC81" s="864"/>
      <c r="BD81" s="865"/>
      <c r="BE81" s="216"/>
      <c r="BF81" s="216"/>
      <c r="BG81" s="216"/>
      <c r="BH81" s="216"/>
      <c r="BI81" s="216"/>
      <c r="BJ81" s="216"/>
      <c r="BK81" s="216"/>
      <c r="BL81" s="216"/>
      <c r="BM81" s="216"/>
      <c r="BN81" s="216"/>
      <c r="BO81" s="216"/>
      <c r="BP81" s="216"/>
      <c r="BQ81" s="213">
        <v>75</v>
      </c>
      <c r="BR81" s="218"/>
      <c r="BS81" s="850"/>
      <c r="BT81" s="851"/>
      <c r="BU81" s="851"/>
      <c r="BV81" s="851"/>
      <c r="BW81" s="851"/>
      <c r="BX81" s="851"/>
      <c r="BY81" s="851"/>
      <c r="BZ81" s="851"/>
      <c r="CA81" s="851"/>
      <c r="CB81" s="851"/>
      <c r="CC81" s="851"/>
      <c r="CD81" s="851"/>
      <c r="CE81" s="851"/>
      <c r="CF81" s="851"/>
      <c r="CG81" s="852"/>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46"/>
      <c r="EA81" s="197"/>
    </row>
    <row r="82" spans="1:131" s="198" customFormat="1" ht="26.25" customHeight="1">
      <c r="A82" s="21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4"/>
      <c r="BA82" s="864"/>
      <c r="BB82" s="864"/>
      <c r="BC82" s="864"/>
      <c r="BD82" s="865"/>
      <c r="BE82" s="216"/>
      <c r="BF82" s="216"/>
      <c r="BG82" s="216"/>
      <c r="BH82" s="216"/>
      <c r="BI82" s="216"/>
      <c r="BJ82" s="216"/>
      <c r="BK82" s="216"/>
      <c r="BL82" s="216"/>
      <c r="BM82" s="216"/>
      <c r="BN82" s="216"/>
      <c r="BO82" s="216"/>
      <c r="BP82" s="216"/>
      <c r="BQ82" s="213">
        <v>76</v>
      </c>
      <c r="BR82" s="218"/>
      <c r="BS82" s="850"/>
      <c r="BT82" s="851"/>
      <c r="BU82" s="851"/>
      <c r="BV82" s="851"/>
      <c r="BW82" s="851"/>
      <c r="BX82" s="851"/>
      <c r="BY82" s="851"/>
      <c r="BZ82" s="851"/>
      <c r="CA82" s="851"/>
      <c r="CB82" s="851"/>
      <c r="CC82" s="851"/>
      <c r="CD82" s="851"/>
      <c r="CE82" s="851"/>
      <c r="CF82" s="851"/>
      <c r="CG82" s="852"/>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46"/>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4"/>
      <c r="BA83" s="864"/>
      <c r="BB83" s="864"/>
      <c r="BC83" s="864"/>
      <c r="BD83" s="865"/>
      <c r="BE83" s="216"/>
      <c r="BF83" s="216"/>
      <c r="BG83" s="216"/>
      <c r="BH83" s="216"/>
      <c r="BI83" s="216"/>
      <c r="BJ83" s="216"/>
      <c r="BK83" s="216"/>
      <c r="BL83" s="216"/>
      <c r="BM83" s="216"/>
      <c r="BN83" s="216"/>
      <c r="BO83" s="216"/>
      <c r="BP83" s="216"/>
      <c r="BQ83" s="213">
        <v>77</v>
      </c>
      <c r="BR83" s="218"/>
      <c r="BS83" s="850"/>
      <c r="BT83" s="851"/>
      <c r="BU83" s="851"/>
      <c r="BV83" s="851"/>
      <c r="BW83" s="851"/>
      <c r="BX83" s="851"/>
      <c r="BY83" s="851"/>
      <c r="BZ83" s="851"/>
      <c r="CA83" s="851"/>
      <c r="CB83" s="851"/>
      <c r="CC83" s="851"/>
      <c r="CD83" s="851"/>
      <c r="CE83" s="851"/>
      <c r="CF83" s="851"/>
      <c r="CG83" s="852"/>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46"/>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4"/>
      <c r="BA84" s="864"/>
      <c r="BB84" s="864"/>
      <c r="BC84" s="864"/>
      <c r="BD84" s="865"/>
      <c r="BE84" s="216"/>
      <c r="BF84" s="216"/>
      <c r="BG84" s="216"/>
      <c r="BH84" s="216"/>
      <c r="BI84" s="216"/>
      <c r="BJ84" s="216"/>
      <c r="BK84" s="216"/>
      <c r="BL84" s="216"/>
      <c r="BM84" s="216"/>
      <c r="BN84" s="216"/>
      <c r="BO84" s="216"/>
      <c r="BP84" s="216"/>
      <c r="BQ84" s="213">
        <v>78</v>
      </c>
      <c r="BR84" s="218"/>
      <c r="BS84" s="850"/>
      <c r="BT84" s="851"/>
      <c r="BU84" s="851"/>
      <c r="BV84" s="851"/>
      <c r="BW84" s="851"/>
      <c r="BX84" s="851"/>
      <c r="BY84" s="851"/>
      <c r="BZ84" s="851"/>
      <c r="CA84" s="851"/>
      <c r="CB84" s="851"/>
      <c r="CC84" s="851"/>
      <c r="CD84" s="851"/>
      <c r="CE84" s="851"/>
      <c r="CF84" s="851"/>
      <c r="CG84" s="852"/>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46"/>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4"/>
      <c r="BA85" s="864"/>
      <c r="BB85" s="864"/>
      <c r="BC85" s="864"/>
      <c r="BD85" s="865"/>
      <c r="BE85" s="216"/>
      <c r="BF85" s="216"/>
      <c r="BG85" s="216"/>
      <c r="BH85" s="216"/>
      <c r="BI85" s="216"/>
      <c r="BJ85" s="216"/>
      <c r="BK85" s="216"/>
      <c r="BL85" s="216"/>
      <c r="BM85" s="216"/>
      <c r="BN85" s="216"/>
      <c r="BO85" s="216"/>
      <c r="BP85" s="216"/>
      <c r="BQ85" s="213">
        <v>79</v>
      </c>
      <c r="BR85" s="218"/>
      <c r="BS85" s="850"/>
      <c r="BT85" s="851"/>
      <c r="BU85" s="851"/>
      <c r="BV85" s="851"/>
      <c r="BW85" s="851"/>
      <c r="BX85" s="851"/>
      <c r="BY85" s="851"/>
      <c r="BZ85" s="851"/>
      <c r="CA85" s="851"/>
      <c r="CB85" s="851"/>
      <c r="CC85" s="851"/>
      <c r="CD85" s="851"/>
      <c r="CE85" s="851"/>
      <c r="CF85" s="851"/>
      <c r="CG85" s="852"/>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46"/>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4"/>
      <c r="BA86" s="864"/>
      <c r="BB86" s="864"/>
      <c r="BC86" s="864"/>
      <c r="BD86" s="865"/>
      <c r="BE86" s="216"/>
      <c r="BF86" s="216"/>
      <c r="BG86" s="216"/>
      <c r="BH86" s="216"/>
      <c r="BI86" s="216"/>
      <c r="BJ86" s="216"/>
      <c r="BK86" s="216"/>
      <c r="BL86" s="216"/>
      <c r="BM86" s="216"/>
      <c r="BN86" s="216"/>
      <c r="BO86" s="216"/>
      <c r="BP86" s="216"/>
      <c r="BQ86" s="213">
        <v>80</v>
      </c>
      <c r="BR86" s="218"/>
      <c r="BS86" s="850"/>
      <c r="BT86" s="851"/>
      <c r="BU86" s="851"/>
      <c r="BV86" s="851"/>
      <c r="BW86" s="851"/>
      <c r="BX86" s="851"/>
      <c r="BY86" s="851"/>
      <c r="BZ86" s="851"/>
      <c r="CA86" s="851"/>
      <c r="CB86" s="851"/>
      <c r="CC86" s="851"/>
      <c r="CD86" s="851"/>
      <c r="CE86" s="851"/>
      <c r="CF86" s="851"/>
      <c r="CG86" s="852"/>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46"/>
      <c r="EA86" s="197"/>
    </row>
    <row r="87" spans="1:131" s="198" customFormat="1" ht="26.25" customHeight="1">
      <c r="A87" s="220">
        <v>20</v>
      </c>
      <c r="B87" s="869"/>
      <c r="C87" s="870"/>
      <c r="D87" s="870"/>
      <c r="E87" s="870"/>
      <c r="F87" s="870"/>
      <c r="G87" s="870"/>
      <c r="H87" s="870"/>
      <c r="I87" s="870"/>
      <c r="J87" s="870"/>
      <c r="K87" s="870"/>
      <c r="L87" s="870"/>
      <c r="M87" s="870"/>
      <c r="N87" s="870"/>
      <c r="O87" s="870"/>
      <c r="P87" s="871"/>
      <c r="Q87" s="872"/>
      <c r="R87" s="873"/>
      <c r="S87" s="873"/>
      <c r="T87" s="873"/>
      <c r="U87" s="873"/>
      <c r="V87" s="873"/>
      <c r="W87" s="873"/>
      <c r="X87" s="873"/>
      <c r="Y87" s="873"/>
      <c r="Z87" s="873"/>
      <c r="AA87" s="873"/>
      <c r="AB87" s="873"/>
      <c r="AC87" s="873"/>
      <c r="AD87" s="873"/>
      <c r="AE87" s="873"/>
      <c r="AF87" s="873"/>
      <c r="AG87" s="873"/>
      <c r="AH87" s="873"/>
      <c r="AI87" s="873"/>
      <c r="AJ87" s="873"/>
      <c r="AK87" s="873"/>
      <c r="AL87" s="873"/>
      <c r="AM87" s="873"/>
      <c r="AN87" s="873"/>
      <c r="AO87" s="873"/>
      <c r="AP87" s="873"/>
      <c r="AQ87" s="873"/>
      <c r="AR87" s="873"/>
      <c r="AS87" s="873"/>
      <c r="AT87" s="873"/>
      <c r="AU87" s="873"/>
      <c r="AV87" s="873"/>
      <c r="AW87" s="873"/>
      <c r="AX87" s="873"/>
      <c r="AY87" s="873"/>
      <c r="AZ87" s="874"/>
      <c r="BA87" s="874"/>
      <c r="BB87" s="874"/>
      <c r="BC87" s="874"/>
      <c r="BD87" s="875"/>
      <c r="BE87" s="216"/>
      <c r="BF87" s="216"/>
      <c r="BG87" s="216"/>
      <c r="BH87" s="216"/>
      <c r="BI87" s="216"/>
      <c r="BJ87" s="216"/>
      <c r="BK87" s="216"/>
      <c r="BL87" s="216"/>
      <c r="BM87" s="216"/>
      <c r="BN87" s="216"/>
      <c r="BO87" s="216"/>
      <c r="BP87" s="216"/>
      <c r="BQ87" s="213">
        <v>81</v>
      </c>
      <c r="BR87" s="218"/>
      <c r="BS87" s="850"/>
      <c r="BT87" s="851"/>
      <c r="BU87" s="851"/>
      <c r="BV87" s="851"/>
      <c r="BW87" s="851"/>
      <c r="BX87" s="851"/>
      <c r="BY87" s="851"/>
      <c r="BZ87" s="851"/>
      <c r="CA87" s="851"/>
      <c r="CB87" s="851"/>
      <c r="CC87" s="851"/>
      <c r="CD87" s="851"/>
      <c r="CE87" s="851"/>
      <c r="CF87" s="851"/>
      <c r="CG87" s="852"/>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46"/>
      <c r="EA87" s="197"/>
    </row>
    <row r="88" spans="1:131" s="198" customFormat="1" ht="26.25" customHeight="1" thickBot="1">
      <c r="A88" s="215" t="s">
        <v>365</v>
      </c>
      <c r="B88" s="776" t="s">
        <v>397</v>
      </c>
      <c r="C88" s="777"/>
      <c r="D88" s="777"/>
      <c r="E88" s="777"/>
      <c r="F88" s="777"/>
      <c r="G88" s="777"/>
      <c r="H88" s="777"/>
      <c r="I88" s="777"/>
      <c r="J88" s="777"/>
      <c r="K88" s="777"/>
      <c r="L88" s="777"/>
      <c r="M88" s="777"/>
      <c r="N88" s="777"/>
      <c r="O88" s="777"/>
      <c r="P88" s="778"/>
      <c r="Q88" s="825"/>
      <c r="R88" s="826"/>
      <c r="S88" s="826"/>
      <c r="T88" s="826"/>
      <c r="U88" s="826"/>
      <c r="V88" s="826"/>
      <c r="W88" s="826"/>
      <c r="X88" s="826"/>
      <c r="Y88" s="826"/>
      <c r="Z88" s="826"/>
      <c r="AA88" s="826"/>
      <c r="AB88" s="826"/>
      <c r="AC88" s="826"/>
      <c r="AD88" s="826"/>
      <c r="AE88" s="826"/>
      <c r="AF88" s="829"/>
      <c r="AG88" s="829"/>
      <c r="AH88" s="829"/>
      <c r="AI88" s="829"/>
      <c r="AJ88" s="829"/>
      <c r="AK88" s="826"/>
      <c r="AL88" s="826"/>
      <c r="AM88" s="826"/>
      <c r="AN88" s="826"/>
      <c r="AO88" s="826"/>
      <c r="AP88" s="829"/>
      <c r="AQ88" s="829"/>
      <c r="AR88" s="829"/>
      <c r="AS88" s="829"/>
      <c r="AT88" s="829"/>
      <c r="AU88" s="829"/>
      <c r="AV88" s="829"/>
      <c r="AW88" s="829"/>
      <c r="AX88" s="829"/>
      <c r="AY88" s="829"/>
      <c r="AZ88" s="834"/>
      <c r="BA88" s="834"/>
      <c r="BB88" s="834"/>
      <c r="BC88" s="834"/>
      <c r="BD88" s="835"/>
      <c r="BE88" s="216"/>
      <c r="BF88" s="216"/>
      <c r="BG88" s="216"/>
      <c r="BH88" s="216"/>
      <c r="BI88" s="216"/>
      <c r="BJ88" s="216"/>
      <c r="BK88" s="216"/>
      <c r="BL88" s="216"/>
      <c r="BM88" s="216"/>
      <c r="BN88" s="216"/>
      <c r="BO88" s="216"/>
      <c r="BP88" s="216"/>
      <c r="BQ88" s="213">
        <v>82</v>
      </c>
      <c r="BR88" s="218"/>
      <c r="BS88" s="850"/>
      <c r="BT88" s="851"/>
      <c r="BU88" s="851"/>
      <c r="BV88" s="851"/>
      <c r="BW88" s="851"/>
      <c r="BX88" s="851"/>
      <c r="BY88" s="851"/>
      <c r="BZ88" s="851"/>
      <c r="CA88" s="851"/>
      <c r="CB88" s="851"/>
      <c r="CC88" s="851"/>
      <c r="CD88" s="851"/>
      <c r="CE88" s="851"/>
      <c r="CF88" s="851"/>
      <c r="CG88" s="852"/>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46"/>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0"/>
      <c r="BT89" s="851"/>
      <c r="BU89" s="851"/>
      <c r="BV89" s="851"/>
      <c r="BW89" s="851"/>
      <c r="BX89" s="851"/>
      <c r="BY89" s="851"/>
      <c r="BZ89" s="851"/>
      <c r="CA89" s="851"/>
      <c r="CB89" s="851"/>
      <c r="CC89" s="851"/>
      <c r="CD89" s="851"/>
      <c r="CE89" s="851"/>
      <c r="CF89" s="851"/>
      <c r="CG89" s="852"/>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46"/>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0"/>
      <c r="BT90" s="851"/>
      <c r="BU90" s="851"/>
      <c r="BV90" s="851"/>
      <c r="BW90" s="851"/>
      <c r="BX90" s="851"/>
      <c r="BY90" s="851"/>
      <c r="BZ90" s="851"/>
      <c r="CA90" s="851"/>
      <c r="CB90" s="851"/>
      <c r="CC90" s="851"/>
      <c r="CD90" s="851"/>
      <c r="CE90" s="851"/>
      <c r="CF90" s="851"/>
      <c r="CG90" s="852"/>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46"/>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0"/>
      <c r="BT91" s="851"/>
      <c r="BU91" s="851"/>
      <c r="BV91" s="851"/>
      <c r="BW91" s="851"/>
      <c r="BX91" s="851"/>
      <c r="BY91" s="851"/>
      <c r="BZ91" s="851"/>
      <c r="CA91" s="851"/>
      <c r="CB91" s="851"/>
      <c r="CC91" s="851"/>
      <c r="CD91" s="851"/>
      <c r="CE91" s="851"/>
      <c r="CF91" s="851"/>
      <c r="CG91" s="852"/>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46"/>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0"/>
      <c r="BT92" s="851"/>
      <c r="BU92" s="851"/>
      <c r="BV92" s="851"/>
      <c r="BW92" s="851"/>
      <c r="BX92" s="851"/>
      <c r="BY92" s="851"/>
      <c r="BZ92" s="851"/>
      <c r="CA92" s="851"/>
      <c r="CB92" s="851"/>
      <c r="CC92" s="851"/>
      <c r="CD92" s="851"/>
      <c r="CE92" s="851"/>
      <c r="CF92" s="851"/>
      <c r="CG92" s="852"/>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46"/>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0"/>
      <c r="BT93" s="851"/>
      <c r="BU93" s="851"/>
      <c r="BV93" s="851"/>
      <c r="BW93" s="851"/>
      <c r="BX93" s="851"/>
      <c r="BY93" s="851"/>
      <c r="BZ93" s="851"/>
      <c r="CA93" s="851"/>
      <c r="CB93" s="851"/>
      <c r="CC93" s="851"/>
      <c r="CD93" s="851"/>
      <c r="CE93" s="851"/>
      <c r="CF93" s="851"/>
      <c r="CG93" s="852"/>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46"/>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0"/>
      <c r="BT94" s="851"/>
      <c r="BU94" s="851"/>
      <c r="BV94" s="851"/>
      <c r="BW94" s="851"/>
      <c r="BX94" s="851"/>
      <c r="BY94" s="851"/>
      <c r="BZ94" s="851"/>
      <c r="CA94" s="851"/>
      <c r="CB94" s="851"/>
      <c r="CC94" s="851"/>
      <c r="CD94" s="851"/>
      <c r="CE94" s="851"/>
      <c r="CF94" s="851"/>
      <c r="CG94" s="852"/>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46"/>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0"/>
      <c r="BT95" s="851"/>
      <c r="BU95" s="851"/>
      <c r="BV95" s="851"/>
      <c r="BW95" s="851"/>
      <c r="BX95" s="851"/>
      <c r="BY95" s="851"/>
      <c r="BZ95" s="851"/>
      <c r="CA95" s="851"/>
      <c r="CB95" s="851"/>
      <c r="CC95" s="851"/>
      <c r="CD95" s="851"/>
      <c r="CE95" s="851"/>
      <c r="CF95" s="851"/>
      <c r="CG95" s="852"/>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46"/>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0"/>
      <c r="BT96" s="851"/>
      <c r="BU96" s="851"/>
      <c r="BV96" s="851"/>
      <c r="BW96" s="851"/>
      <c r="BX96" s="851"/>
      <c r="BY96" s="851"/>
      <c r="BZ96" s="851"/>
      <c r="CA96" s="851"/>
      <c r="CB96" s="851"/>
      <c r="CC96" s="851"/>
      <c r="CD96" s="851"/>
      <c r="CE96" s="851"/>
      <c r="CF96" s="851"/>
      <c r="CG96" s="852"/>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46"/>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0"/>
      <c r="BT97" s="851"/>
      <c r="BU97" s="851"/>
      <c r="BV97" s="851"/>
      <c r="BW97" s="851"/>
      <c r="BX97" s="851"/>
      <c r="BY97" s="851"/>
      <c r="BZ97" s="851"/>
      <c r="CA97" s="851"/>
      <c r="CB97" s="851"/>
      <c r="CC97" s="851"/>
      <c r="CD97" s="851"/>
      <c r="CE97" s="851"/>
      <c r="CF97" s="851"/>
      <c r="CG97" s="852"/>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46"/>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0"/>
      <c r="BT98" s="851"/>
      <c r="BU98" s="851"/>
      <c r="BV98" s="851"/>
      <c r="BW98" s="851"/>
      <c r="BX98" s="851"/>
      <c r="BY98" s="851"/>
      <c r="BZ98" s="851"/>
      <c r="CA98" s="851"/>
      <c r="CB98" s="851"/>
      <c r="CC98" s="851"/>
      <c r="CD98" s="851"/>
      <c r="CE98" s="851"/>
      <c r="CF98" s="851"/>
      <c r="CG98" s="852"/>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46"/>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0"/>
      <c r="BT99" s="851"/>
      <c r="BU99" s="851"/>
      <c r="BV99" s="851"/>
      <c r="BW99" s="851"/>
      <c r="BX99" s="851"/>
      <c r="BY99" s="851"/>
      <c r="BZ99" s="851"/>
      <c r="CA99" s="851"/>
      <c r="CB99" s="851"/>
      <c r="CC99" s="851"/>
      <c r="CD99" s="851"/>
      <c r="CE99" s="851"/>
      <c r="CF99" s="851"/>
      <c r="CG99" s="852"/>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46"/>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0"/>
      <c r="BT100" s="851"/>
      <c r="BU100" s="851"/>
      <c r="BV100" s="851"/>
      <c r="BW100" s="851"/>
      <c r="BX100" s="851"/>
      <c r="BY100" s="851"/>
      <c r="BZ100" s="851"/>
      <c r="CA100" s="851"/>
      <c r="CB100" s="851"/>
      <c r="CC100" s="851"/>
      <c r="CD100" s="851"/>
      <c r="CE100" s="851"/>
      <c r="CF100" s="851"/>
      <c r="CG100" s="852"/>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46"/>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0"/>
      <c r="BT101" s="851"/>
      <c r="BU101" s="851"/>
      <c r="BV101" s="851"/>
      <c r="BW101" s="851"/>
      <c r="BX101" s="851"/>
      <c r="BY101" s="851"/>
      <c r="BZ101" s="851"/>
      <c r="CA101" s="851"/>
      <c r="CB101" s="851"/>
      <c r="CC101" s="851"/>
      <c r="CD101" s="851"/>
      <c r="CE101" s="851"/>
      <c r="CF101" s="851"/>
      <c r="CG101" s="852"/>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46"/>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398</v>
      </c>
      <c r="BS102" s="777"/>
      <c r="BT102" s="777"/>
      <c r="BU102" s="777"/>
      <c r="BV102" s="777"/>
      <c r="BW102" s="777"/>
      <c r="BX102" s="777"/>
      <c r="BY102" s="777"/>
      <c r="BZ102" s="777"/>
      <c r="CA102" s="777"/>
      <c r="CB102" s="777"/>
      <c r="CC102" s="777"/>
      <c r="CD102" s="777"/>
      <c r="CE102" s="777"/>
      <c r="CF102" s="777"/>
      <c r="CG102" s="778"/>
      <c r="CH102" s="876"/>
      <c r="CI102" s="877"/>
      <c r="CJ102" s="877"/>
      <c r="CK102" s="877"/>
      <c r="CL102" s="878"/>
      <c r="CM102" s="876"/>
      <c r="CN102" s="877"/>
      <c r="CO102" s="877"/>
      <c r="CP102" s="877"/>
      <c r="CQ102" s="878"/>
      <c r="CR102" s="879"/>
      <c r="CS102" s="837"/>
      <c r="CT102" s="837"/>
      <c r="CU102" s="837"/>
      <c r="CV102" s="880"/>
      <c r="CW102" s="879"/>
      <c r="CX102" s="837"/>
      <c r="CY102" s="837"/>
      <c r="CZ102" s="837"/>
      <c r="DA102" s="880"/>
      <c r="DB102" s="879"/>
      <c r="DC102" s="837"/>
      <c r="DD102" s="837"/>
      <c r="DE102" s="837"/>
      <c r="DF102" s="880"/>
      <c r="DG102" s="879"/>
      <c r="DH102" s="837"/>
      <c r="DI102" s="837"/>
      <c r="DJ102" s="837"/>
      <c r="DK102" s="880"/>
      <c r="DL102" s="879"/>
      <c r="DM102" s="837"/>
      <c r="DN102" s="837"/>
      <c r="DO102" s="837"/>
      <c r="DP102" s="880"/>
      <c r="DQ102" s="879"/>
      <c r="DR102" s="837"/>
      <c r="DS102" s="837"/>
      <c r="DT102" s="837"/>
      <c r="DU102" s="880"/>
      <c r="DV102" s="905"/>
      <c r="DW102" s="906"/>
      <c r="DX102" s="906"/>
      <c r="DY102" s="906"/>
      <c r="DZ102" s="907"/>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8" t="s">
        <v>399</v>
      </c>
      <c r="BR103" s="908"/>
      <c r="BS103" s="908"/>
      <c r="BT103" s="908"/>
      <c r="BU103" s="908"/>
      <c r="BV103" s="908"/>
      <c r="BW103" s="908"/>
      <c r="BX103" s="908"/>
      <c r="BY103" s="908"/>
      <c r="BZ103" s="908"/>
      <c r="CA103" s="908"/>
      <c r="CB103" s="908"/>
      <c r="CC103" s="908"/>
      <c r="CD103" s="908"/>
      <c r="CE103" s="908"/>
      <c r="CF103" s="908"/>
      <c r="CG103" s="908"/>
      <c r="CH103" s="908"/>
      <c r="CI103" s="908"/>
      <c r="CJ103" s="908"/>
      <c r="CK103" s="908"/>
      <c r="CL103" s="908"/>
      <c r="CM103" s="908"/>
      <c r="CN103" s="908"/>
      <c r="CO103" s="908"/>
      <c r="CP103" s="908"/>
      <c r="CQ103" s="908"/>
      <c r="CR103" s="908"/>
      <c r="CS103" s="908"/>
      <c r="CT103" s="908"/>
      <c r="CU103" s="908"/>
      <c r="CV103" s="908"/>
      <c r="CW103" s="908"/>
      <c r="CX103" s="908"/>
      <c r="CY103" s="908"/>
      <c r="CZ103" s="908"/>
      <c r="DA103" s="908"/>
      <c r="DB103" s="908"/>
      <c r="DC103" s="908"/>
      <c r="DD103" s="908"/>
      <c r="DE103" s="908"/>
      <c r="DF103" s="908"/>
      <c r="DG103" s="908"/>
      <c r="DH103" s="908"/>
      <c r="DI103" s="908"/>
      <c r="DJ103" s="908"/>
      <c r="DK103" s="908"/>
      <c r="DL103" s="908"/>
      <c r="DM103" s="908"/>
      <c r="DN103" s="908"/>
      <c r="DO103" s="908"/>
      <c r="DP103" s="908"/>
      <c r="DQ103" s="908"/>
      <c r="DR103" s="908"/>
      <c r="DS103" s="908"/>
      <c r="DT103" s="908"/>
      <c r="DU103" s="908"/>
      <c r="DV103" s="908"/>
      <c r="DW103" s="908"/>
      <c r="DX103" s="908"/>
      <c r="DY103" s="908"/>
      <c r="DZ103" s="908"/>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9" t="s">
        <v>400</v>
      </c>
      <c r="BR104" s="909"/>
      <c r="BS104" s="909"/>
      <c r="BT104" s="909"/>
      <c r="BU104" s="909"/>
      <c r="BV104" s="909"/>
      <c r="BW104" s="909"/>
      <c r="BX104" s="909"/>
      <c r="BY104" s="909"/>
      <c r="BZ104" s="909"/>
      <c r="CA104" s="909"/>
      <c r="CB104" s="909"/>
      <c r="CC104" s="909"/>
      <c r="CD104" s="909"/>
      <c r="CE104" s="909"/>
      <c r="CF104" s="909"/>
      <c r="CG104" s="909"/>
      <c r="CH104" s="909"/>
      <c r="CI104" s="909"/>
      <c r="CJ104" s="909"/>
      <c r="CK104" s="909"/>
      <c r="CL104" s="909"/>
      <c r="CM104" s="909"/>
      <c r="CN104" s="909"/>
      <c r="CO104" s="909"/>
      <c r="CP104" s="909"/>
      <c r="CQ104" s="909"/>
      <c r="CR104" s="909"/>
      <c r="CS104" s="909"/>
      <c r="CT104" s="909"/>
      <c r="CU104" s="909"/>
      <c r="CV104" s="909"/>
      <c r="CW104" s="909"/>
      <c r="CX104" s="909"/>
      <c r="CY104" s="909"/>
      <c r="CZ104" s="909"/>
      <c r="DA104" s="909"/>
      <c r="DB104" s="909"/>
      <c r="DC104" s="909"/>
      <c r="DD104" s="909"/>
      <c r="DE104" s="909"/>
      <c r="DF104" s="909"/>
      <c r="DG104" s="909"/>
      <c r="DH104" s="909"/>
      <c r="DI104" s="909"/>
      <c r="DJ104" s="909"/>
      <c r="DK104" s="909"/>
      <c r="DL104" s="909"/>
      <c r="DM104" s="909"/>
      <c r="DN104" s="909"/>
      <c r="DO104" s="909"/>
      <c r="DP104" s="909"/>
      <c r="DQ104" s="909"/>
      <c r="DR104" s="909"/>
      <c r="DS104" s="909"/>
      <c r="DT104" s="909"/>
      <c r="DU104" s="909"/>
      <c r="DV104" s="909"/>
      <c r="DW104" s="909"/>
      <c r="DX104" s="909"/>
      <c r="DY104" s="909"/>
      <c r="DZ104" s="909"/>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0" t="s">
        <v>403</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404</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197" customFormat="1" ht="26.25" customHeight="1">
      <c r="A109" s="903" t="s">
        <v>405</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1" t="s">
        <v>406</v>
      </c>
      <c r="AB109" s="882"/>
      <c r="AC109" s="882"/>
      <c r="AD109" s="882"/>
      <c r="AE109" s="883"/>
      <c r="AF109" s="881" t="s">
        <v>285</v>
      </c>
      <c r="AG109" s="882"/>
      <c r="AH109" s="882"/>
      <c r="AI109" s="882"/>
      <c r="AJ109" s="883"/>
      <c r="AK109" s="881" t="s">
        <v>284</v>
      </c>
      <c r="AL109" s="882"/>
      <c r="AM109" s="882"/>
      <c r="AN109" s="882"/>
      <c r="AO109" s="883"/>
      <c r="AP109" s="881" t="s">
        <v>407</v>
      </c>
      <c r="AQ109" s="882"/>
      <c r="AR109" s="882"/>
      <c r="AS109" s="882"/>
      <c r="AT109" s="884"/>
      <c r="AU109" s="903" t="s">
        <v>405</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1" t="s">
        <v>406</v>
      </c>
      <c r="BR109" s="882"/>
      <c r="BS109" s="882"/>
      <c r="BT109" s="882"/>
      <c r="BU109" s="883"/>
      <c r="BV109" s="881" t="s">
        <v>285</v>
      </c>
      <c r="BW109" s="882"/>
      <c r="BX109" s="882"/>
      <c r="BY109" s="882"/>
      <c r="BZ109" s="883"/>
      <c r="CA109" s="881" t="s">
        <v>284</v>
      </c>
      <c r="CB109" s="882"/>
      <c r="CC109" s="882"/>
      <c r="CD109" s="882"/>
      <c r="CE109" s="883"/>
      <c r="CF109" s="904" t="s">
        <v>407</v>
      </c>
      <c r="CG109" s="904"/>
      <c r="CH109" s="904"/>
      <c r="CI109" s="904"/>
      <c r="CJ109" s="904"/>
      <c r="CK109" s="881" t="s">
        <v>408</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1" t="s">
        <v>406</v>
      </c>
      <c r="DH109" s="882"/>
      <c r="DI109" s="882"/>
      <c r="DJ109" s="882"/>
      <c r="DK109" s="883"/>
      <c r="DL109" s="881" t="s">
        <v>285</v>
      </c>
      <c r="DM109" s="882"/>
      <c r="DN109" s="882"/>
      <c r="DO109" s="882"/>
      <c r="DP109" s="883"/>
      <c r="DQ109" s="881" t="s">
        <v>284</v>
      </c>
      <c r="DR109" s="882"/>
      <c r="DS109" s="882"/>
      <c r="DT109" s="882"/>
      <c r="DU109" s="883"/>
      <c r="DV109" s="881" t="s">
        <v>407</v>
      </c>
      <c r="DW109" s="882"/>
      <c r="DX109" s="882"/>
      <c r="DY109" s="882"/>
      <c r="DZ109" s="884"/>
    </row>
    <row r="110" spans="1:131" s="197" customFormat="1" ht="26.25" customHeight="1">
      <c r="A110" s="885" t="s">
        <v>409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888">
        <v>4006788</v>
      </c>
      <c r="AB110" s="889"/>
      <c r="AC110" s="889"/>
      <c r="AD110" s="889"/>
      <c r="AE110" s="890"/>
      <c r="AF110" s="891">
        <v>4125367</v>
      </c>
      <c r="AG110" s="889"/>
      <c r="AH110" s="889"/>
      <c r="AI110" s="889"/>
      <c r="AJ110" s="890"/>
      <c r="AK110" s="891">
        <v>4151727</v>
      </c>
      <c r="AL110" s="889"/>
      <c r="AM110" s="889"/>
      <c r="AN110" s="889"/>
      <c r="AO110" s="890"/>
      <c r="AP110" s="892">
        <v>28.1</v>
      </c>
      <c r="AQ110" s="893"/>
      <c r="AR110" s="893"/>
      <c r="AS110" s="893"/>
      <c r="AT110" s="894"/>
      <c r="AU110" s="895" t="s">
        <v>61</v>
      </c>
      <c r="AV110" s="896"/>
      <c r="AW110" s="896"/>
      <c r="AX110" s="896"/>
      <c r="AY110" s="897"/>
      <c r="AZ110" s="939" t="s">
        <v>410</v>
      </c>
      <c r="BA110" s="886"/>
      <c r="BB110" s="886"/>
      <c r="BC110" s="886"/>
      <c r="BD110" s="886"/>
      <c r="BE110" s="886"/>
      <c r="BF110" s="886"/>
      <c r="BG110" s="886"/>
      <c r="BH110" s="886"/>
      <c r="BI110" s="886"/>
      <c r="BJ110" s="886"/>
      <c r="BK110" s="886"/>
      <c r="BL110" s="886"/>
      <c r="BM110" s="886"/>
      <c r="BN110" s="886"/>
      <c r="BO110" s="886"/>
      <c r="BP110" s="887"/>
      <c r="BQ110" s="925">
        <v>37290382</v>
      </c>
      <c r="BR110" s="926"/>
      <c r="BS110" s="926"/>
      <c r="BT110" s="926"/>
      <c r="BU110" s="926"/>
      <c r="BV110" s="926">
        <v>36869947</v>
      </c>
      <c r="BW110" s="926"/>
      <c r="BX110" s="926"/>
      <c r="BY110" s="926"/>
      <c r="BZ110" s="926"/>
      <c r="CA110" s="926">
        <v>35488865</v>
      </c>
      <c r="CB110" s="926"/>
      <c r="CC110" s="926"/>
      <c r="CD110" s="926"/>
      <c r="CE110" s="926"/>
      <c r="CF110" s="940">
        <v>240.5</v>
      </c>
      <c r="CG110" s="941"/>
      <c r="CH110" s="941"/>
      <c r="CI110" s="941"/>
      <c r="CJ110" s="941"/>
      <c r="CK110" s="942" t="s">
        <v>411</v>
      </c>
      <c r="CL110" s="943"/>
      <c r="CM110" s="922" t="s">
        <v>412</v>
      </c>
      <c r="CN110" s="923"/>
      <c r="CO110" s="923"/>
      <c r="CP110" s="923"/>
      <c r="CQ110" s="923"/>
      <c r="CR110" s="923"/>
      <c r="CS110" s="923"/>
      <c r="CT110" s="923"/>
      <c r="CU110" s="923"/>
      <c r="CV110" s="923"/>
      <c r="CW110" s="923"/>
      <c r="CX110" s="923"/>
      <c r="CY110" s="923"/>
      <c r="CZ110" s="923"/>
      <c r="DA110" s="923"/>
      <c r="DB110" s="923"/>
      <c r="DC110" s="923"/>
      <c r="DD110" s="923"/>
      <c r="DE110" s="923"/>
      <c r="DF110" s="924"/>
      <c r="DG110" s="925" t="s">
        <v>112</v>
      </c>
      <c r="DH110" s="926"/>
      <c r="DI110" s="926"/>
      <c r="DJ110" s="926"/>
      <c r="DK110" s="926"/>
      <c r="DL110" s="926" t="s">
        <v>112</v>
      </c>
      <c r="DM110" s="926"/>
      <c r="DN110" s="926"/>
      <c r="DO110" s="926"/>
      <c r="DP110" s="926"/>
      <c r="DQ110" s="926" t="s">
        <v>112</v>
      </c>
      <c r="DR110" s="926"/>
      <c r="DS110" s="926"/>
      <c r="DT110" s="926"/>
      <c r="DU110" s="926"/>
      <c r="DV110" s="927" t="s">
        <v>112</v>
      </c>
      <c r="DW110" s="927"/>
      <c r="DX110" s="927"/>
      <c r="DY110" s="927"/>
      <c r="DZ110" s="928"/>
    </row>
    <row r="111" spans="1:131" s="197" customFormat="1" ht="26.25" customHeight="1">
      <c r="A111" s="929" t="s">
        <v>413</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112</v>
      </c>
      <c r="AB111" s="933"/>
      <c r="AC111" s="933"/>
      <c r="AD111" s="933"/>
      <c r="AE111" s="934"/>
      <c r="AF111" s="935" t="s">
        <v>112</v>
      </c>
      <c r="AG111" s="933"/>
      <c r="AH111" s="933"/>
      <c r="AI111" s="933"/>
      <c r="AJ111" s="934"/>
      <c r="AK111" s="935" t="s">
        <v>112</v>
      </c>
      <c r="AL111" s="933"/>
      <c r="AM111" s="933"/>
      <c r="AN111" s="933"/>
      <c r="AO111" s="934"/>
      <c r="AP111" s="936" t="s">
        <v>112</v>
      </c>
      <c r="AQ111" s="937"/>
      <c r="AR111" s="937"/>
      <c r="AS111" s="937"/>
      <c r="AT111" s="938"/>
      <c r="AU111" s="898"/>
      <c r="AV111" s="899"/>
      <c r="AW111" s="899"/>
      <c r="AX111" s="899"/>
      <c r="AY111" s="900"/>
      <c r="AZ111" s="948" t="s">
        <v>414</v>
      </c>
      <c r="BA111" s="949"/>
      <c r="BB111" s="949"/>
      <c r="BC111" s="949"/>
      <c r="BD111" s="949"/>
      <c r="BE111" s="949"/>
      <c r="BF111" s="949"/>
      <c r="BG111" s="949"/>
      <c r="BH111" s="949"/>
      <c r="BI111" s="949"/>
      <c r="BJ111" s="949"/>
      <c r="BK111" s="949"/>
      <c r="BL111" s="949"/>
      <c r="BM111" s="949"/>
      <c r="BN111" s="949"/>
      <c r="BO111" s="949"/>
      <c r="BP111" s="950"/>
      <c r="BQ111" s="918" t="s">
        <v>112</v>
      </c>
      <c r="BR111" s="919"/>
      <c r="BS111" s="919"/>
      <c r="BT111" s="919"/>
      <c r="BU111" s="919"/>
      <c r="BV111" s="919" t="s">
        <v>112</v>
      </c>
      <c r="BW111" s="919"/>
      <c r="BX111" s="919"/>
      <c r="BY111" s="919"/>
      <c r="BZ111" s="919"/>
      <c r="CA111" s="919" t="s">
        <v>112</v>
      </c>
      <c r="CB111" s="919"/>
      <c r="CC111" s="919"/>
      <c r="CD111" s="919"/>
      <c r="CE111" s="919"/>
      <c r="CF111" s="913" t="s">
        <v>112</v>
      </c>
      <c r="CG111" s="914"/>
      <c r="CH111" s="914"/>
      <c r="CI111" s="914"/>
      <c r="CJ111" s="914"/>
      <c r="CK111" s="944"/>
      <c r="CL111" s="945"/>
      <c r="CM111" s="915" t="s">
        <v>415</v>
      </c>
      <c r="CN111" s="916"/>
      <c r="CO111" s="916"/>
      <c r="CP111" s="916"/>
      <c r="CQ111" s="916"/>
      <c r="CR111" s="916"/>
      <c r="CS111" s="916"/>
      <c r="CT111" s="916"/>
      <c r="CU111" s="916"/>
      <c r="CV111" s="916"/>
      <c r="CW111" s="916"/>
      <c r="CX111" s="916"/>
      <c r="CY111" s="916"/>
      <c r="CZ111" s="916"/>
      <c r="DA111" s="916"/>
      <c r="DB111" s="916"/>
      <c r="DC111" s="916"/>
      <c r="DD111" s="916"/>
      <c r="DE111" s="916"/>
      <c r="DF111" s="917"/>
      <c r="DG111" s="918" t="s">
        <v>112</v>
      </c>
      <c r="DH111" s="919"/>
      <c r="DI111" s="919"/>
      <c r="DJ111" s="919"/>
      <c r="DK111" s="919"/>
      <c r="DL111" s="919" t="s">
        <v>112</v>
      </c>
      <c r="DM111" s="919"/>
      <c r="DN111" s="919"/>
      <c r="DO111" s="919"/>
      <c r="DP111" s="919"/>
      <c r="DQ111" s="919" t="s">
        <v>112</v>
      </c>
      <c r="DR111" s="919"/>
      <c r="DS111" s="919"/>
      <c r="DT111" s="919"/>
      <c r="DU111" s="919"/>
      <c r="DV111" s="920" t="s">
        <v>112</v>
      </c>
      <c r="DW111" s="920"/>
      <c r="DX111" s="920"/>
      <c r="DY111" s="920"/>
      <c r="DZ111" s="921"/>
    </row>
    <row r="112" spans="1:131" s="197" customFormat="1" ht="26.25" customHeight="1">
      <c r="A112" s="951" t="s">
        <v>416</v>
      </c>
      <c r="B112" s="952"/>
      <c r="C112" s="949" t="s">
        <v>417</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57" t="s">
        <v>112</v>
      </c>
      <c r="AB112" s="958"/>
      <c r="AC112" s="958"/>
      <c r="AD112" s="958"/>
      <c r="AE112" s="959"/>
      <c r="AF112" s="960" t="s">
        <v>112</v>
      </c>
      <c r="AG112" s="958"/>
      <c r="AH112" s="958"/>
      <c r="AI112" s="958"/>
      <c r="AJ112" s="959"/>
      <c r="AK112" s="960" t="s">
        <v>112</v>
      </c>
      <c r="AL112" s="958"/>
      <c r="AM112" s="958"/>
      <c r="AN112" s="958"/>
      <c r="AO112" s="959"/>
      <c r="AP112" s="961" t="s">
        <v>112</v>
      </c>
      <c r="AQ112" s="962"/>
      <c r="AR112" s="962"/>
      <c r="AS112" s="962"/>
      <c r="AT112" s="963"/>
      <c r="AU112" s="898"/>
      <c r="AV112" s="899"/>
      <c r="AW112" s="899"/>
      <c r="AX112" s="899"/>
      <c r="AY112" s="900"/>
      <c r="AZ112" s="948" t="s">
        <v>418</v>
      </c>
      <c r="BA112" s="949"/>
      <c r="BB112" s="949"/>
      <c r="BC112" s="949"/>
      <c r="BD112" s="949"/>
      <c r="BE112" s="949"/>
      <c r="BF112" s="949"/>
      <c r="BG112" s="949"/>
      <c r="BH112" s="949"/>
      <c r="BI112" s="949"/>
      <c r="BJ112" s="949"/>
      <c r="BK112" s="949"/>
      <c r="BL112" s="949"/>
      <c r="BM112" s="949"/>
      <c r="BN112" s="949"/>
      <c r="BO112" s="949"/>
      <c r="BP112" s="950"/>
      <c r="BQ112" s="918">
        <v>14282696</v>
      </c>
      <c r="BR112" s="919"/>
      <c r="BS112" s="919"/>
      <c r="BT112" s="919"/>
      <c r="BU112" s="919"/>
      <c r="BV112" s="919">
        <v>13797708</v>
      </c>
      <c r="BW112" s="919"/>
      <c r="BX112" s="919"/>
      <c r="BY112" s="919"/>
      <c r="BZ112" s="919"/>
      <c r="CA112" s="919">
        <v>13294033</v>
      </c>
      <c r="CB112" s="919"/>
      <c r="CC112" s="919"/>
      <c r="CD112" s="919"/>
      <c r="CE112" s="919"/>
      <c r="CF112" s="913">
        <v>90.1</v>
      </c>
      <c r="CG112" s="914"/>
      <c r="CH112" s="914"/>
      <c r="CI112" s="914"/>
      <c r="CJ112" s="914"/>
      <c r="CK112" s="944"/>
      <c r="CL112" s="945"/>
      <c r="CM112" s="915" t="s">
        <v>419</v>
      </c>
      <c r="CN112" s="916"/>
      <c r="CO112" s="916"/>
      <c r="CP112" s="916"/>
      <c r="CQ112" s="916"/>
      <c r="CR112" s="916"/>
      <c r="CS112" s="916"/>
      <c r="CT112" s="916"/>
      <c r="CU112" s="916"/>
      <c r="CV112" s="916"/>
      <c r="CW112" s="916"/>
      <c r="CX112" s="916"/>
      <c r="CY112" s="916"/>
      <c r="CZ112" s="916"/>
      <c r="DA112" s="916"/>
      <c r="DB112" s="916"/>
      <c r="DC112" s="916"/>
      <c r="DD112" s="916"/>
      <c r="DE112" s="916"/>
      <c r="DF112" s="917"/>
      <c r="DG112" s="918" t="s">
        <v>112</v>
      </c>
      <c r="DH112" s="919"/>
      <c r="DI112" s="919"/>
      <c r="DJ112" s="919"/>
      <c r="DK112" s="919"/>
      <c r="DL112" s="919" t="s">
        <v>112</v>
      </c>
      <c r="DM112" s="919"/>
      <c r="DN112" s="919"/>
      <c r="DO112" s="919"/>
      <c r="DP112" s="919"/>
      <c r="DQ112" s="919" t="s">
        <v>112</v>
      </c>
      <c r="DR112" s="919"/>
      <c r="DS112" s="919"/>
      <c r="DT112" s="919"/>
      <c r="DU112" s="919"/>
      <c r="DV112" s="920" t="s">
        <v>112</v>
      </c>
      <c r="DW112" s="920"/>
      <c r="DX112" s="920"/>
      <c r="DY112" s="920"/>
      <c r="DZ112" s="921"/>
    </row>
    <row r="113" spans="1:130" s="197" customFormat="1" ht="26.25" customHeight="1">
      <c r="A113" s="953"/>
      <c r="B113" s="954"/>
      <c r="C113" s="949" t="s">
        <v>420</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32">
        <v>1128629</v>
      </c>
      <c r="AB113" s="933"/>
      <c r="AC113" s="933"/>
      <c r="AD113" s="933"/>
      <c r="AE113" s="934"/>
      <c r="AF113" s="935">
        <v>1076483</v>
      </c>
      <c r="AG113" s="933"/>
      <c r="AH113" s="933"/>
      <c r="AI113" s="933"/>
      <c r="AJ113" s="934"/>
      <c r="AK113" s="935">
        <v>1027628</v>
      </c>
      <c r="AL113" s="933"/>
      <c r="AM113" s="933"/>
      <c r="AN113" s="933"/>
      <c r="AO113" s="934"/>
      <c r="AP113" s="936">
        <v>7</v>
      </c>
      <c r="AQ113" s="937"/>
      <c r="AR113" s="937"/>
      <c r="AS113" s="937"/>
      <c r="AT113" s="938"/>
      <c r="AU113" s="898"/>
      <c r="AV113" s="899"/>
      <c r="AW113" s="899"/>
      <c r="AX113" s="899"/>
      <c r="AY113" s="900"/>
      <c r="AZ113" s="948" t="s">
        <v>421</v>
      </c>
      <c r="BA113" s="949"/>
      <c r="BB113" s="949"/>
      <c r="BC113" s="949"/>
      <c r="BD113" s="949"/>
      <c r="BE113" s="949"/>
      <c r="BF113" s="949"/>
      <c r="BG113" s="949"/>
      <c r="BH113" s="949"/>
      <c r="BI113" s="949"/>
      <c r="BJ113" s="949"/>
      <c r="BK113" s="949"/>
      <c r="BL113" s="949"/>
      <c r="BM113" s="949"/>
      <c r="BN113" s="949"/>
      <c r="BO113" s="949"/>
      <c r="BP113" s="950"/>
      <c r="BQ113" s="918" t="s">
        <v>112</v>
      </c>
      <c r="BR113" s="919"/>
      <c r="BS113" s="919"/>
      <c r="BT113" s="919"/>
      <c r="BU113" s="919"/>
      <c r="BV113" s="919" t="s">
        <v>112</v>
      </c>
      <c r="BW113" s="919"/>
      <c r="BX113" s="919"/>
      <c r="BY113" s="919"/>
      <c r="BZ113" s="919"/>
      <c r="CA113" s="919" t="s">
        <v>112</v>
      </c>
      <c r="CB113" s="919"/>
      <c r="CC113" s="919"/>
      <c r="CD113" s="919"/>
      <c r="CE113" s="919"/>
      <c r="CF113" s="913" t="s">
        <v>112</v>
      </c>
      <c r="CG113" s="914"/>
      <c r="CH113" s="914"/>
      <c r="CI113" s="914"/>
      <c r="CJ113" s="914"/>
      <c r="CK113" s="944"/>
      <c r="CL113" s="945"/>
      <c r="CM113" s="915" t="s">
        <v>422</v>
      </c>
      <c r="CN113" s="916"/>
      <c r="CO113" s="916"/>
      <c r="CP113" s="916"/>
      <c r="CQ113" s="916"/>
      <c r="CR113" s="916"/>
      <c r="CS113" s="916"/>
      <c r="CT113" s="916"/>
      <c r="CU113" s="916"/>
      <c r="CV113" s="916"/>
      <c r="CW113" s="916"/>
      <c r="CX113" s="916"/>
      <c r="CY113" s="916"/>
      <c r="CZ113" s="916"/>
      <c r="DA113" s="916"/>
      <c r="DB113" s="916"/>
      <c r="DC113" s="916"/>
      <c r="DD113" s="916"/>
      <c r="DE113" s="916"/>
      <c r="DF113" s="917"/>
      <c r="DG113" s="957" t="s">
        <v>112</v>
      </c>
      <c r="DH113" s="958"/>
      <c r="DI113" s="958"/>
      <c r="DJ113" s="958"/>
      <c r="DK113" s="959"/>
      <c r="DL113" s="960" t="s">
        <v>112</v>
      </c>
      <c r="DM113" s="958"/>
      <c r="DN113" s="958"/>
      <c r="DO113" s="958"/>
      <c r="DP113" s="959"/>
      <c r="DQ113" s="960" t="s">
        <v>112</v>
      </c>
      <c r="DR113" s="958"/>
      <c r="DS113" s="958"/>
      <c r="DT113" s="958"/>
      <c r="DU113" s="959"/>
      <c r="DV113" s="961" t="s">
        <v>112</v>
      </c>
      <c r="DW113" s="962"/>
      <c r="DX113" s="962"/>
      <c r="DY113" s="962"/>
      <c r="DZ113" s="963"/>
    </row>
    <row r="114" spans="1:130" s="197" customFormat="1" ht="26.25" customHeight="1">
      <c r="A114" s="953"/>
      <c r="B114" s="954"/>
      <c r="C114" s="949" t="s">
        <v>423</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57" t="s">
        <v>112</v>
      </c>
      <c r="AB114" s="958"/>
      <c r="AC114" s="958"/>
      <c r="AD114" s="958"/>
      <c r="AE114" s="959"/>
      <c r="AF114" s="960" t="s">
        <v>112</v>
      </c>
      <c r="AG114" s="958"/>
      <c r="AH114" s="958"/>
      <c r="AI114" s="958"/>
      <c r="AJ114" s="959"/>
      <c r="AK114" s="960" t="s">
        <v>112</v>
      </c>
      <c r="AL114" s="958"/>
      <c r="AM114" s="958"/>
      <c r="AN114" s="958"/>
      <c r="AO114" s="959"/>
      <c r="AP114" s="961" t="s">
        <v>112</v>
      </c>
      <c r="AQ114" s="962"/>
      <c r="AR114" s="962"/>
      <c r="AS114" s="962"/>
      <c r="AT114" s="963"/>
      <c r="AU114" s="898"/>
      <c r="AV114" s="899"/>
      <c r="AW114" s="899"/>
      <c r="AX114" s="899"/>
      <c r="AY114" s="900"/>
      <c r="AZ114" s="948" t="s">
        <v>424</v>
      </c>
      <c r="BA114" s="949"/>
      <c r="BB114" s="949"/>
      <c r="BC114" s="949"/>
      <c r="BD114" s="949"/>
      <c r="BE114" s="949"/>
      <c r="BF114" s="949"/>
      <c r="BG114" s="949"/>
      <c r="BH114" s="949"/>
      <c r="BI114" s="949"/>
      <c r="BJ114" s="949"/>
      <c r="BK114" s="949"/>
      <c r="BL114" s="949"/>
      <c r="BM114" s="949"/>
      <c r="BN114" s="949"/>
      <c r="BO114" s="949"/>
      <c r="BP114" s="950"/>
      <c r="BQ114" s="918">
        <v>5741886</v>
      </c>
      <c r="BR114" s="919"/>
      <c r="BS114" s="919"/>
      <c r="BT114" s="919"/>
      <c r="BU114" s="919"/>
      <c r="BV114" s="919">
        <v>5810174</v>
      </c>
      <c r="BW114" s="919"/>
      <c r="BX114" s="919"/>
      <c r="BY114" s="919"/>
      <c r="BZ114" s="919"/>
      <c r="CA114" s="919">
        <v>5638977</v>
      </c>
      <c r="CB114" s="919"/>
      <c r="CC114" s="919"/>
      <c r="CD114" s="919"/>
      <c r="CE114" s="919"/>
      <c r="CF114" s="913">
        <v>38.200000000000003</v>
      </c>
      <c r="CG114" s="914"/>
      <c r="CH114" s="914"/>
      <c r="CI114" s="914"/>
      <c r="CJ114" s="914"/>
      <c r="CK114" s="944"/>
      <c r="CL114" s="945"/>
      <c r="CM114" s="915" t="s">
        <v>425</v>
      </c>
      <c r="CN114" s="916"/>
      <c r="CO114" s="916"/>
      <c r="CP114" s="916"/>
      <c r="CQ114" s="916"/>
      <c r="CR114" s="916"/>
      <c r="CS114" s="916"/>
      <c r="CT114" s="916"/>
      <c r="CU114" s="916"/>
      <c r="CV114" s="916"/>
      <c r="CW114" s="916"/>
      <c r="CX114" s="916"/>
      <c r="CY114" s="916"/>
      <c r="CZ114" s="916"/>
      <c r="DA114" s="916"/>
      <c r="DB114" s="916"/>
      <c r="DC114" s="916"/>
      <c r="DD114" s="916"/>
      <c r="DE114" s="916"/>
      <c r="DF114" s="917"/>
      <c r="DG114" s="957" t="s">
        <v>112</v>
      </c>
      <c r="DH114" s="958"/>
      <c r="DI114" s="958"/>
      <c r="DJ114" s="958"/>
      <c r="DK114" s="959"/>
      <c r="DL114" s="960" t="s">
        <v>112</v>
      </c>
      <c r="DM114" s="958"/>
      <c r="DN114" s="958"/>
      <c r="DO114" s="958"/>
      <c r="DP114" s="959"/>
      <c r="DQ114" s="960" t="s">
        <v>112</v>
      </c>
      <c r="DR114" s="958"/>
      <c r="DS114" s="958"/>
      <c r="DT114" s="958"/>
      <c r="DU114" s="959"/>
      <c r="DV114" s="961" t="s">
        <v>112</v>
      </c>
      <c r="DW114" s="962"/>
      <c r="DX114" s="962"/>
      <c r="DY114" s="962"/>
      <c r="DZ114" s="963"/>
    </row>
    <row r="115" spans="1:130" s="197" customFormat="1" ht="26.25" customHeight="1">
      <c r="A115" s="953"/>
      <c r="B115" s="954"/>
      <c r="C115" s="949" t="s">
        <v>426</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32">
        <v>20374</v>
      </c>
      <c r="AB115" s="933"/>
      <c r="AC115" s="933"/>
      <c r="AD115" s="933"/>
      <c r="AE115" s="934"/>
      <c r="AF115" s="935">
        <v>425</v>
      </c>
      <c r="AG115" s="933"/>
      <c r="AH115" s="933"/>
      <c r="AI115" s="933"/>
      <c r="AJ115" s="934"/>
      <c r="AK115" s="935">
        <v>404</v>
      </c>
      <c r="AL115" s="933"/>
      <c r="AM115" s="933"/>
      <c r="AN115" s="933"/>
      <c r="AO115" s="934"/>
      <c r="AP115" s="936">
        <v>0</v>
      </c>
      <c r="AQ115" s="937"/>
      <c r="AR115" s="937"/>
      <c r="AS115" s="937"/>
      <c r="AT115" s="938"/>
      <c r="AU115" s="898"/>
      <c r="AV115" s="899"/>
      <c r="AW115" s="899"/>
      <c r="AX115" s="899"/>
      <c r="AY115" s="900"/>
      <c r="AZ115" s="948" t="s">
        <v>427</v>
      </c>
      <c r="BA115" s="949"/>
      <c r="BB115" s="949"/>
      <c r="BC115" s="949"/>
      <c r="BD115" s="949"/>
      <c r="BE115" s="949"/>
      <c r="BF115" s="949"/>
      <c r="BG115" s="949"/>
      <c r="BH115" s="949"/>
      <c r="BI115" s="949"/>
      <c r="BJ115" s="949"/>
      <c r="BK115" s="949"/>
      <c r="BL115" s="949"/>
      <c r="BM115" s="949"/>
      <c r="BN115" s="949"/>
      <c r="BO115" s="949"/>
      <c r="BP115" s="950"/>
      <c r="BQ115" s="918">
        <v>5580</v>
      </c>
      <c r="BR115" s="919"/>
      <c r="BS115" s="919"/>
      <c r="BT115" s="919"/>
      <c r="BU115" s="919"/>
      <c r="BV115" s="919">
        <v>419518</v>
      </c>
      <c r="BW115" s="919"/>
      <c r="BX115" s="919"/>
      <c r="BY115" s="919"/>
      <c r="BZ115" s="919"/>
      <c r="CA115" s="919">
        <v>16590</v>
      </c>
      <c r="CB115" s="919"/>
      <c r="CC115" s="919"/>
      <c r="CD115" s="919"/>
      <c r="CE115" s="919"/>
      <c r="CF115" s="913">
        <v>0.1</v>
      </c>
      <c r="CG115" s="914"/>
      <c r="CH115" s="914"/>
      <c r="CI115" s="914"/>
      <c r="CJ115" s="914"/>
      <c r="CK115" s="944"/>
      <c r="CL115" s="945"/>
      <c r="CM115" s="948" t="s">
        <v>428</v>
      </c>
      <c r="CN115" s="972"/>
      <c r="CO115" s="972"/>
      <c r="CP115" s="972"/>
      <c r="CQ115" s="972"/>
      <c r="CR115" s="972"/>
      <c r="CS115" s="972"/>
      <c r="CT115" s="972"/>
      <c r="CU115" s="972"/>
      <c r="CV115" s="972"/>
      <c r="CW115" s="972"/>
      <c r="CX115" s="972"/>
      <c r="CY115" s="972"/>
      <c r="CZ115" s="972"/>
      <c r="DA115" s="972"/>
      <c r="DB115" s="972"/>
      <c r="DC115" s="972"/>
      <c r="DD115" s="972"/>
      <c r="DE115" s="972"/>
      <c r="DF115" s="950"/>
      <c r="DG115" s="957" t="s">
        <v>112</v>
      </c>
      <c r="DH115" s="958"/>
      <c r="DI115" s="958"/>
      <c r="DJ115" s="958"/>
      <c r="DK115" s="959"/>
      <c r="DL115" s="960" t="s">
        <v>112</v>
      </c>
      <c r="DM115" s="958"/>
      <c r="DN115" s="958"/>
      <c r="DO115" s="958"/>
      <c r="DP115" s="959"/>
      <c r="DQ115" s="960" t="s">
        <v>112</v>
      </c>
      <c r="DR115" s="958"/>
      <c r="DS115" s="958"/>
      <c r="DT115" s="958"/>
      <c r="DU115" s="959"/>
      <c r="DV115" s="961" t="s">
        <v>112</v>
      </c>
      <c r="DW115" s="962"/>
      <c r="DX115" s="962"/>
      <c r="DY115" s="962"/>
      <c r="DZ115" s="963"/>
    </row>
    <row r="116" spans="1:130" s="197" customFormat="1" ht="26.25" customHeight="1">
      <c r="A116" s="955"/>
      <c r="B116" s="956"/>
      <c r="C116" s="970" t="s">
        <v>429</v>
      </c>
      <c r="D116" s="970"/>
      <c r="E116" s="970"/>
      <c r="F116" s="970"/>
      <c r="G116" s="970"/>
      <c r="H116" s="970"/>
      <c r="I116" s="970"/>
      <c r="J116" s="970"/>
      <c r="K116" s="970"/>
      <c r="L116" s="970"/>
      <c r="M116" s="970"/>
      <c r="N116" s="970"/>
      <c r="O116" s="970"/>
      <c r="P116" s="970"/>
      <c r="Q116" s="970"/>
      <c r="R116" s="970"/>
      <c r="S116" s="970"/>
      <c r="T116" s="970"/>
      <c r="U116" s="970"/>
      <c r="V116" s="970"/>
      <c r="W116" s="970"/>
      <c r="X116" s="970"/>
      <c r="Y116" s="970"/>
      <c r="Z116" s="971"/>
      <c r="AA116" s="957" t="s">
        <v>112</v>
      </c>
      <c r="AB116" s="958"/>
      <c r="AC116" s="958"/>
      <c r="AD116" s="958"/>
      <c r="AE116" s="959"/>
      <c r="AF116" s="960" t="s">
        <v>112</v>
      </c>
      <c r="AG116" s="958"/>
      <c r="AH116" s="958"/>
      <c r="AI116" s="958"/>
      <c r="AJ116" s="959"/>
      <c r="AK116" s="960" t="s">
        <v>112</v>
      </c>
      <c r="AL116" s="958"/>
      <c r="AM116" s="958"/>
      <c r="AN116" s="958"/>
      <c r="AO116" s="959"/>
      <c r="AP116" s="961" t="s">
        <v>112</v>
      </c>
      <c r="AQ116" s="962"/>
      <c r="AR116" s="962"/>
      <c r="AS116" s="962"/>
      <c r="AT116" s="963"/>
      <c r="AU116" s="898"/>
      <c r="AV116" s="899"/>
      <c r="AW116" s="899"/>
      <c r="AX116" s="899"/>
      <c r="AY116" s="900"/>
      <c r="AZ116" s="948" t="s">
        <v>430</v>
      </c>
      <c r="BA116" s="949"/>
      <c r="BB116" s="949"/>
      <c r="BC116" s="949"/>
      <c r="BD116" s="949"/>
      <c r="BE116" s="949"/>
      <c r="BF116" s="949"/>
      <c r="BG116" s="949"/>
      <c r="BH116" s="949"/>
      <c r="BI116" s="949"/>
      <c r="BJ116" s="949"/>
      <c r="BK116" s="949"/>
      <c r="BL116" s="949"/>
      <c r="BM116" s="949"/>
      <c r="BN116" s="949"/>
      <c r="BO116" s="949"/>
      <c r="BP116" s="950"/>
      <c r="BQ116" s="918" t="s">
        <v>112</v>
      </c>
      <c r="BR116" s="919"/>
      <c r="BS116" s="919"/>
      <c r="BT116" s="919"/>
      <c r="BU116" s="919"/>
      <c r="BV116" s="919" t="s">
        <v>112</v>
      </c>
      <c r="BW116" s="919"/>
      <c r="BX116" s="919"/>
      <c r="BY116" s="919"/>
      <c r="BZ116" s="919"/>
      <c r="CA116" s="919" t="s">
        <v>112</v>
      </c>
      <c r="CB116" s="919"/>
      <c r="CC116" s="919"/>
      <c r="CD116" s="919"/>
      <c r="CE116" s="919"/>
      <c r="CF116" s="913" t="s">
        <v>112</v>
      </c>
      <c r="CG116" s="914"/>
      <c r="CH116" s="914"/>
      <c r="CI116" s="914"/>
      <c r="CJ116" s="914"/>
      <c r="CK116" s="944"/>
      <c r="CL116" s="945"/>
      <c r="CM116" s="915" t="s">
        <v>431</v>
      </c>
      <c r="CN116" s="916"/>
      <c r="CO116" s="916"/>
      <c r="CP116" s="916"/>
      <c r="CQ116" s="916"/>
      <c r="CR116" s="916"/>
      <c r="CS116" s="916"/>
      <c r="CT116" s="916"/>
      <c r="CU116" s="916"/>
      <c r="CV116" s="916"/>
      <c r="CW116" s="916"/>
      <c r="CX116" s="916"/>
      <c r="CY116" s="916"/>
      <c r="CZ116" s="916"/>
      <c r="DA116" s="916"/>
      <c r="DB116" s="916"/>
      <c r="DC116" s="916"/>
      <c r="DD116" s="916"/>
      <c r="DE116" s="916"/>
      <c r="DF116" s="917"/>
      <c r="DG116" s="957" t="s">
        <v>112</v>
      </c>
      <c r="DH116" s="958"/>
      <c r="DI116" s="958"/>
      <c r="DJ116" s="958"/>
      <c r="DK116" s="959"/>
      <c r="DL116" s="960" t="s">
        <v>112</v>
      </c>
      <c r="DM116" s="958"/>
      <c r="DN116" s="958"/>
      <c r="DO116" s="958"/>
      <c r="DP116" s="959"/>
      <c r="DQ116" s="960" t="s">
        <v>112</v>
      </c>
      <c r="DR116" s="958"/>
      <c r="DS116" s="958"/>
      <c r="DT116" s="958"/>
      <c r="DU116" s="959"/>
      <c r="DV116" s="961" t="s">
        <v>112</v>
      </c>
      <c r="DW116" s="962"/>
      <c r="DX116" s="962"/>
      <c r="DY116" s="962"/>
      <c r="DZ116" s="963"/>
    </row>
    <row r="117" spans="1:130" s="197" customFormat="1" ht="26.25" customHeight="1">
      <c r="A117" s="903" t="s">
        <v>169</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992" t="s">
        <v>432</v>
      </c>
      <c r="Z117" s="883"/>
      <c r="AA117" s="995">
        <v>5155791</v>
      </c>
      <c r="AB117" s="965"/>
      <c r="AC117" s="965"/>
      <c r="AD117" s="965"/>
      <c r="AE117" s="966"/>
      <c r="AF117" s="964">
        <v>5202275</v>
      </c>
      <c r="AG117" s="965"/>
      <c r="AH117" s="965"/>
      <c r="AI117" s="965"/>
      <c r="AJ117" s="966"/>
      <c r="AK117" s="964">
        <v>5179759</v>
      </c>
      <c r="AL117" s="965"/>
      <c r="AM117" s="965"/>
      <c r="AN117" s="965"/>
      <c r="AO117" s="966"/>
      <c r="AP117" s="967"/>
      <c r="AQ117" s="968"/>
      <c r="AR117" s="968"/>
      <c r="AS117" s="968"/>
      <c r="AT117" s="969"/>
      <c r="AU117" s="898"/>
      <c r="AV117" s="899"/>
      <c r="AW117" s="899"/>
      <c r="AX117" s="899"/>
      <c r="AY117" s="900"/>
      <c r="AZ117" s="994" t="s">
        <v>433</v>
      </c>
      <c r="BA117" s="970"/>
      <c r="BB117" s="970"/>
      <c r="BC117" s="970"/>
      <c r="BD117" s="970"/>
      <c r="BE117" s="970"/>
      <c r="BF117" s="970"/>
      <c r="BG117" s="970"/>
      <c r="BH117" s="970"/>
      <c r="BI117" s="970"/>
      <c r="BJ117" s="970"/>
      <c r="BK117" s="970"/>
      <c r="BL117" s="970"/>
      <c r="BM117" s="970"/>
      <c r="BN117" s="970"/>
      <c r="BO117" s="970"/>
      <c r="BP117" s="971"/>
      <c r="BQ117" s="984" t="s">
        <v>112</v>
      </c>
      <c r="BR117" s="985"/>
      <c r="BS117" s="985"/>
      <c r="BT117" s="985"/>
      <c r="BU117" s="985"/>
      <c r="BV117" s="985" t="s">
        <v>112</v>
      </c>
      <c r="BW117" s="985"/>
      <c r="BX117" s="985"/>
      <c r="BY117" s="985"/>
      <c r="BZ117" s="985"/>
      <c r="CA117" s="985" t="s">
        <v>112</v>
      </c>
      <c r="CB117" s="985"/>
      <c r="CC117" s="985"/>
      <c r="CD117" s="985"/>
      <c r="CE117" s="985"/>
      <c r="CF117" s="913" t="s">
        <v>112</v>
      </c>
      <c r="CG117" s="914"/>
      <c r="CH117" s="914"/>
      <c r="CI117" s="914"/>
      <c r="CJ117" s="914"/>
      <c r="CK117" s="944"/>
      <c r="CL117" s="945"/>
      <c r="CM117" s="915" t="s">
        <v>434</v>
      </c>
      <c r="CN117" s="916"/>
      <c r="CO117" s="916"/>
      <c r="CP117" s="916"/>
      <c r="CQ117" s="916"/>
      <c r="CR117" s="916"/>
      <c r="CS117" s="916"/>
      <c r="CT117" s="916"/>
      <c r="CU117" s="916"/>
      <c r="CV117" s="916"/>
      <c r="CW117" s="916"/>
      <c r="CX117" s="916"/>
      <c r="CY117" s="916"/>
      <c r="CZ117" s="916"/>
      <c r="DA117" s="916"/>
      <c r="DB117" s="916"/>
      <c r="DC117" s="916"/>
      <c r="DD117" s="916"/>
      <c r="DE117" s="916"/>
      <c r="DF117" s="917"/>
      <c r="DG117" s="957" t="s">
        <v>112</v>
      </c>
      <c r="DH117" s="958"/>
      <c r="DI117" s="958"/>
      <c r="DJ117" s="958"/>
      <c r="DK117" s="959"/>
      <c r="DL117" s="960" t="s">
        <v>112</v>
      </c>
      <c r="DM117" s="958"/>
      <c r="DN117" s="958"/>
      <c r="DO117" s="958"/>
      <c r="DP117" s="959"/>
      <c r="DQ117" s="960" t="s">
        <v>112</v>
      </c>
      <c r="DR117" s="958"/>
      <c r="DS117" s="958"/>
      <c r="DT117" s="958"/>
      <c r="DU117" s="959"/>
      <c r="DV117" s="961" t="s">
        <v>112</v>
      </c>
      <c r="DW117" s="962"/>
      <c r="DX117" s="962"/>
      <c r="DY117" s="962"/>
      <c r="DZ117" s="963"/>
    </row>
    <row r="118" spans="1:130" s="197" customFormat="1" ht="26.25" customHeight="1">
      <c r="A118" s="903" t="s">
        <v>408</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1" t="s">
        <v>406</v>
      </c>
      <c r="AB118" s="882"/>
      <c r="AC118" s="882"/>
      <c r="AD118" s="882"/>
      <c r="AE118" s="883"/>
      <c r="AF118" s="881" t="s">
        <v>285</v>
      </c>
      <c r="AG118" s="882"/>
      <c r="AH118" s="882"/>
      <c r="AI118" s="882"/>
      <c r="AJ118" s="883"/>
      <c r="AK118" s="881" t="s">
        <v>284</v>
      </c>
      <c r="AL118" s="882"/>
      <c r="AM118" s="882"/>
      <c r="AN118" s="882"/>
      <c r="AO118" s="883"/>
      <c r="AP118" s="989" t="s">
        <v>407</v>
      </c>
      <c r="AQ118" s="990"/>
      <c r="AR118" s="990"/>
      <c r="AS118" s="990"/>
      <c r="AT118" s="991"/>
      <c r="AU118" s="901"/>
      <c r="AV118" s="902"/>
      <c r="AW118" s="902"/>
      <c r="AX118" s="902"/>
      <c r="AY118" s="902"/>
      <c r="AZ118" s="228" t="s">
        <v>169</v>
      </c>
      <c r="BA118" s="228"/>
      <c r="BB118" s="228"/>
      <c r="BC118" s="228"/>
      <c r="BD118" s="228"/>
      <c r="BE118" s="228"/>
      <c r="BF118" s="228"/>
      <c r="BG118" s="228"/>
      <c r="BH118" s="228"/>
      <c r="BI118" s="228"/>
      <c r="BJ118" s="228"/>
      <c r="BK118" s="228"/>
      <c r="BL118" s="228"/>
      <c r="BM118" s="228"/>
      <c r="BN118" s="228"/>
      <c r="BO118" s="992" t="s">
        <v>435</v>
      </c>
      <c r="BP118" s="993"/>
      <c r="BQ118" s="984">
        <v>57320544</v>
      </c>
      <c r="BR118" s="985"/>
      <c r="BS118" s="985"/>
      <c r="BT118" s="985"/>
      <c r="BU118" s="985"/>
      <c r="BV118" s="985">
        <v>56897347</v>
      </c>
      <c r="BW118" s="985"/>
      <c r="BX118" s="985"/>
      <c r="BY118" s="985"/>
      <c r="BZ118" s="985"/>
      <c r="CA118" s="985">
        <v>54438465</v>
      </c>
      <c r="CB118" s="985"/>
      <c r="CC118" s="985"/>
      <c r="CD118" s="985"/>
      <c r="CE118" s="985"/>
      <c r="CF118" s="986"/>
      <c r="CG118" s="987"/>
      <c r="CH118" s="987"/>
      <c r="CI118" s="987"/>
      <c r="CJ118" s="988"/>
      <c r="CK118" s="944"/>
      <c r="CL118" s="945"/>
      <c r="CM118" s="915" t="s">
        <v>436</v>
      </c>
      <c r="CN118" s="916"/>
      <c r="CO118" s="916"/>
      <c r="CP118" s="916"/>
      <c r="CQ118" s="916"/>
      <c r="CR118" s="916"/>
      <c r="CS118" s="916"/>
      <c r="CT118" s="916"/>
      <c r="CU118" s="916"/>
      <c r="CV118" s="916"/>
      <c r="CW118" s="916"/>
      <c r="CX118" s="916"/>
      <c r="CY118" s="916"/>
      <c r="CZ118" s="916"/>
      <c r="DA118" s="916"/>
      <c r="DB118" s="916"/>
      <c r="DC118" s="916"/>
      <c r="DD118" s="916"/>
      <c r="DE118" s="916"/>
      <c r="DF118" s="917"/>
      <c r="DG118" s="957" t="s">
        <v>112</v>
      </c>
      <c r="DH118" s="958"/>
      <c r="DI118" s="958"/>
      <c r="DJ118" s="958"/>
      <c r="DK118" s="959"/>
      <c r="DL118" s="960" t="s">
        <v>112</v>
      </c>
      <c r="DM118" s="958"/>
      <c r="DN118" s="958"/>
      <c r="DO118" s="958"/>
      <c r="DP118" s="959"/>
      <c r="DQ118" s="960" t="s">
        <v>112</v>
      </c>
      <c r="DR118" s="958"/>
      <c r="DS118" s="958"/>
      <c r="DT118" s="958"/>
      <c r="DU118" s="959"/>
      <c r="DV118" s="961" t="s">
        <v>112</v>
      </c>
      <c r="DW118" s="962"/>
      <c r="DX118" s="962"/>
      <c r="DY118" s="962"/>
      <c r="DZ118" s="963"/>
    </row>
    <row r="119" spans="1:130" s="197" customFormat="1" ht="26.25" customHeight="1">
      <c r="A119" s="973" t="s">
        <v>411</v>
      </c>
      <c r="B119" s="943"/>
      <c r="C119" s="922" t="s">
        <v>412</v>
      </c>
      <c r="D119" s="923"/>
      <c r="E119" s="923"/>
      <c r="F119" s="923"/>
      <c r="G119" s="923"/>
      <c r="H119" s="923"/>
      <c r="I119" s="923"/>
      <c r="J119" s="923"/>
      <c r="K119" s="923"/>
      <c r="L119" s="923"/>
      <c r="M119" s="923"/>
      <c r="N119" s="923"/>
      <c r="O119" s="923"/>
      <c r="P119" s="923"/>
      <c r="Q119" s="923"/>
      <c r="R119" s="923"/>
      <c r="S119" s="923"/>
      <c r="T119" s="923"/>
      <c r="U119" s="923"/>
      <c r="V119" s="923"/>
      <c r="W119" s="923"/>
      <c r="X119" s="923"/>
      <c r="Y119" s="923"/>
      <c r="Z119" s="924"/>
      <c r="AA119" s="888" t="s">
        <v>112</v>
      </c>
      <c r="AB119" s="889"/>
      <c r="AC119" s="889"/>
      <c r="AD119" s="889"/>
      <c r="AE119" s="890"/>
      <c r="AF119" s="891" t="s">
        <v>112</v>
      </c>
      <c r="AG119" s="889"/>
      <c r="AH119" s="889"/>
      <c r="AI119" s="889"/>
      <c r="AJ119" s="890"/>
      <c r="AK119" s="891" t="s">
        <v>112</v>
      </c>
      <c r="AL119" s="889"/>
      <c r="AM119" s="889"/>
      <c r="AN119" s="889"/>
      <c r="AO119" s="890"/>
      <c r="AP119" s="892" t="s">
        <v>112</v>
      </c>
      <c r="AQ119" s="893"/>
      <c r="AR119" s="893"/>
      <c r="AS119" s="893"/>
      <c r="AT119" s="894"/>
      <c r="AU119" s="976" t="s">
        <v>437</v>
      </c>
      <c r="AV119" s="977"/>
      <c r="AW119" s="977"/>
      <c r="AX119" s="977"/>
      <c r="AY119" s="978"/>
      <c r="AZ119" s="939" t="s">
        <v>438</v>
      </c>
      <c r="BA119" s="886"/>
      <c r="BB119" s="886"/>
      <c r="BC119" s="886"/>
      <c r="BD119" s="886"/>
      <c r="BE119" s="886"/>
      <c r="BF119" s="886"/>
      <c r="BG119" s="886"/>
      <c r="BH119" s="886"/>
      <c r="BI119" s="886"/>
      <c r="BJ119" s="886"/>
      <c r="BK119" s="886"/>
      <c r="BL119" s="886"/>
      <c r="BM119" s="886"/>
      <c r="BN119" s="886"/>
      <c r="BO119" s="886"/>
      <c r="BP119" s="887"/>
      <c r="BQ119" s="925">
        <v>11363646</v>
      </c>
      <c r="BR119" s="926"/>
      <c r="BS119" s="926"/>
      <c r="BT119" s="926"/>
      <c r="BU119" s="926"/>
      <c r="BV119" s="926">
        <v>12975320</v>
      </c>
      <c r="BW119" s="926"/>
      <c r="BX119" s="926"/>
      <c r="BY119" s="926"/>
      <c r="BZ119" s="926"/>
      <c r="CA119" s="926">
        <v>13785365</v>
      </c>
      <c r="CB119" s="926"/>
      <c r="CC119" s="926"/>
      <c r="CD119" s="926"/>
      <c r="CE119" s="926"/>
      <c r="CF119" s="940">
        <v>93.4</v>
      </c>
      <c r="CG119" s="941"/>
      <c r="CH119" s="941"/>
      <c r="CI119" s="941"/>
      <c r="CJ119" s="941"/>
      <c r="CK119" s="946"/>
      <c r="CL119" s="947"/>
      <c r="CM119" s="1003" t="s">
        <v>439</v>
      </c>
      <c r="CN119" s="1004"/>
      <c r="CO119" s="1004"/>
      <c r="CP119" s="1004"/>
      <c r="CQ119" s="1004"/>
      <c r="CR119" s="1004"/>
      <c r="CS119" s="1004"/>
      <c r="CT119" s="1004"/>
      <c r="CU119" s="1004"/>
      <c r="CV119" s="1004"/>
      <c r="CW119" s="1004"/>
      <c r="CX119" s="1004"/>
      <c r="CY119" s="1004"/>
      <c r="CZ119" s="1004"/>
      <c r="DA119" s="1004"/>
      <c r="DB119" s="1004"/>
      <c r="DC119" s="1004"/>
      <c r="DD119" s="1004"/>
      <c r="DE119" s="1004"/>
      <c r="DF119" s="1005"/>
      <c r="DG119" s="996" t="s">
        <v>112</v>
      </c>
      <c r="DH119" s="997"/>
      <c r="DI119" s="997"/>
      <c r="DJ119" s="997"/>
      <c r="DK119" s="998"/>
      <c r="DL119" s="999" t="s">
        <v>112</v>
      </c>
      <c r="DM119" s="997"/>
      <c r="DN119" s="997"/>
      <c r="DO119" s="997"/>
      <c r="DP119" s="998"/>
      <c r="DQ119" s="999" t="s">
        <v>112</v>
      </c>
      <c r="DR119" s="997"/>
      <c r="DS119" s="997"/>
      <c r="DT119" s="997"/>
      <c r="DU119" s="998"/>
      <c r="DV119" s="1000" t="s">
        <v>112</v>
      </c>
      <c r="DW119" s="1001"/>
      <c r="DX119" s="1001"/>
      <c r="DY119" s="1001"/>
      <c r="DZ119" s="1002"/>
    </row>
    <row r="120" spans="1:130" s="197" customFormat="1" ht="26.25" customHeight="1">
      <c r="A120" s="974"/>
      <c r="B120" s="945"/>
      <c r="C120" s="915" t="s">
        <v>415</v>
      </c>
      <c r="D120" s="916"/>
      <c r="E120" s="916"/>
      <c r="F120" s="916"/>
      <c r="G120" s="916"/>
      <c r="H120" s="916"/>
      <c r="I120" s="916"/>
      <c r="J120" s="916"/>
      <c r="K120" s="916"/>
      <c r="L120" s="916"/>
      <c r="M120" s="916"/>
      <c r="N120" s="916"/>
      <c r="O120" s="916"/>
      <c r="P120" s="916"/>
      <c r="Q120" s="916"/>
      <c r="R120" s="916"/>
      <c r="S120" s="916"/>
      <c r="T120" s="916"/>
      <c r="U120" s="916"/>
      <c r="V120" s="916"/>
      <c r="W120" s="916"/>
      <c r="X120" s="916"/>
      <c r="Y120" s="916"/>
      <c r="Z120" s="917"/>
      <c r="AA120" s="957" t="s">
        <v>112</v>
      </c>
      <c r="AB120" s="958"/>
      <c r="AC120" s="958"/>
      <c r="AD120" s="958"/>
      <c r="AE120" s="959"/>
      <c r="AF120" s="960" t="s">
        <v>112</v>
      </c>
      <c r="AG120" s="958"/>
      <c r="AH120" s="958"/>
      <c r="AI120" s="958"/>
      <c r="AJ120" s="959"/>
      <c r="AK120" s="960" t="s">
        <v>112</v>
      </c>
      <c r="AL120" s="958"/>
      <c r="AM120" s="958"/>
      <c r="AN120" s="958"/>
      <c r="AO120" s="959"/>
      <c r="AP120" s="961" t="s">
        <v>112</v>
      </c>
      <c r="AQ120" s="962"/>
      <c r="AR120" s="962"/>
      <c r="AS120" s="962"/>
      <c r="AT120" s="963"/>
      <c r="AU120" s="979"/>
      <c r="AV120" s="980"/>
      <c r="AW120" s="980"/>
      <c r="AX120" s="980"/>
      <c r="AY120" s="981"/>
      <c r="AZ120" s="948" t="s">
        <v>440</v>
      </c>
      <c r="BA120" s="949"/>
      <c r="BB120" s="949"/>
      <c r="BC120" s="949"/>
      <c r="BD120" s="949"/>
      <c r="BE120" s="949"/>
      <c r="BF120" s="949"/>
      <c r="BG120" s="949"/>
      <c r="BH120" s="949"/>
      <c r="BI120" s="949"/>
      <c r="BJ120" s="949"/>
      <c r="BK120" s="949"/>
      <c r="BL120" s="949"/>
      <c r="BM120" s="949"/>
      <c r="BN120" s="949"/>
      <c r="BO120" s="949"/>
      <c r="BP120" s="950"/>
      <c r="BQ120" s="918">
        <v>4137314</v>
      </c>
      <c r="BR120" s="919"/>
      <c r="BS120" s="919"/>
      <c r="BT120" s="919"/>
      <c r="BU120" s="919"/>
      <c r="BV120" s="919">
        <v>4357879</v>
      </c>
      <c r="BW120" s="919"/>
      <c r="BX120" s="919"/>
      <c r="BY120" s="919"/>
      <c r="BZ120" s="919"/>
      <c r="CA120" s="919">
        <v>4131131</v>
      </c>
      <c r="CB120" s="919"/>
      <c r="CC120" s="919"/>
      <c r="CD120" s="919"/>
      <c r="CE120" s="919"/>
      <c r="CF120" s="913">
        <v>28</v>
      </c>
      <c r="CG120" s="914"/>
      <c r="CH120" s="914"/>
      <c r="CI120" s="914"/>
      <c r="CJ120" s="914"/>
      <c r="CK120" s="1012" t="s">
        <v>441</v>
      </c>
      <c r="CL120" s="1013"/>
      <c r="CM120" s="1013"/>
      <c r="CN120" s="1013"/>
      <c r="CO120" s="1014"/>
      <c r="CP120" s="1020" t="s">
        <v>391</v>
      </c>
      <c r="CQ120" s="1021"/>
      <c r="CR120" s="1021"/>
      <c r="CS120" s="1021"/>
      <c r="CT120" s="1021"/>
      <c r="CU120" s="1021"/>
      <c r="CV120" s="1021"/>
      <c r="CW120" s="1021"/>
      <c r="CX120" s="1021"/>
      <c r="CY120" s="1021"/>
      <c r="CZ120" s="1021"/>
      <c r="DA120" s="1021"/>
      <c r="DB120" s="1021"/>
      <c r="DC120" s="1021"/>
      <c r="DD120" s="1021"/>
      <c r="DE120" s="1021"/>
      <c r="DF120" s="1022"/>
      <c r="DG120" s="925">
        <v>6953424</v>
      </c>
      <c r="DH120" s="926"/>
      <c r="DI120" s="926"/>
      <c r="DJ120" s="926"/>
      <c r="DK120" s="926"/>
      <c r="DL120" s="926">
        <v>6788982</v>
      </c>
      <c r="DM120" s="926"/>
      <c r="DN120" s="926"/>
      <c r="DO120" s="926"/>
      <c r="DP120" s="926"/>
      <c r="DQ120" s="926">
        <v>6408479</v>
      </c>
      <c r="DR120" s="926"/>
      <c r="DS120" s="926"/>
      <c r="DT120" s="926"/>
      <c r="DU120" s="926"/>
      <c r="DV120" s="927">
        <v>43.4</v>
      </c>
      <c r="DW120" s="927"/>
      <c r="DX120" s="927"/>
      <c r="DY120" s="927"/>
      <c r="DZ120" s="928"/>
    </row>
    <row r="121" spans="1:130" s="197" customFormat="1" ht="26.25" customHeight="1">
      <c r="A121" s="974"/>
      <c r="B121" s="945"/>
      <c r="C121" s="1009" t="s">
        <v>442</v>
      </c>
      <c r="D121" s="1010"/>
      <c r="E121" s="1010"/>
      <c r="F121" s="1010"/>
      <c r="G121" s="1010"/>
      <c r="H121" s="1010"/>
      <c r="I121" s="1010"/>
      <c r="J121" s="1010"/>
      <c r="K121" s="1010"/>
      <c r="L121" s="1010"/>
      <c r="M121" s="1010"/>
      <c r="N121" s="1010"/>
      <c r="O121" s="1010"/>
      <c r="P121" s="1010"/>
      <c r="Q121" s="1010"/>
      <c r="R121" s="1010"/>
      <c r="S121" s="1010"/>
      <c r="T121" s="1010"/>
      <c r="U121" s="1010"/>
      <c r="V121" s="1010"/>
      <c r="W121" s="1010"/>
      <c r="X121" s="1010"/>
      <c r="Y121" s="1010"/>
      <c r="Z121" s="1011"/>
      <c r="AA121" s="957" t="s">
        <v>112</v>
      </c>
      <c r="AB121" s="958"/>
      <c r="AC121" s="958"/>
      <c r="AD121" s="958"/>
      <c r="AE121" s="959"/>
      <c r="AF121" s="960" t="s">
        <v>112</v>
      </c>
      <c r="AG121" s="958"/>
      <c r="AH121" s="958"/>
      <c r="AI121" s="958"/>
      <c r="AJ121" s="959"/>
      <c r="AK121" s="960" t="s">
        <v>112</v>
      </c>
      <c r="AL121" s="958"/>
      <c r="AM121" s="958"/>
      <c r="AN121" s="958"/>
      <c r="AO121" s="959"/>
      <c r="AP121" s="961" t="s">
        <v>112</v>
      </c>
      <c r="AQ121" s="962"/>
      <c r="AR121" s="962"/>
      <c r="AS121" s="962"/>
      <c r="AT121" s="963"/>
      <c r="AU121" s="979"/>
      <c r="AV121" s="980"/>
      <c r="AW121" s="980"/>
      <c r="AX121" s="980"/>
      <c r="AY121" s="981"/>
      <c r="AZ121" s="994" t="s">
        <v>443</v>
      </c>
      <c r="BA121" s="970"/>
      <c r="BB121" s="970"/>
      <c r="BC121" s="970"/>
      <c r="BD121" s="970"/>
      <c r="BE121" s="970"/>
      <c r="BF121" s="970"/>
      <c r="BG121" s="970"/>
      <c r="BH121" s="970"/>
      <c r="BI121" s="970"/>
      <c r="BJ121" s="970"/>
      <c r="BK121" s="970"/>
      <c r="BL121" s="970"/>
      <c r="BM121" s="970"/>
      <c r="BN121" s="970"/>
      <c r="BO121" s="970"/>
      <c r="BP121" s="971"/>
      <c r="BQ121" s="984">
        <v>34267969</v>
      </c>
      <c r="BR121" s="985"/>
      <c r="BS121" s="985"/>
      <c r="BT121" s="985"/>
      <c r="BU121" s="985"/>
      <c r="BV121" s="985">
        <v>34210601</v>
      </c>
      <c r="BW121" s="985"/>
      <c r="BX121" s="985"/>
      <c r="BY121" s="985"/>
      <c r="BZ121" s="985"/>
      <c r="CA121" s="985">
        <v>33890953</v>
      </c>
      <c r="CB121" s="985"/>
      <c r="CC121" s="985"/>
      <c r="CD121" s="985"/>
      <c r="CE121" s="985"/>
      <c r="CF121" s="1023">
        <v>229.7</v>
      </c>
      <c r="CG121" s="1024"/>
      <c r="CH121" s="1024"/>
      <c r="CI121" s="1024"/>
      <c r="CJ121" s="1024"/>
      <c r="CK121" s="1015"/>
      <c r="CL121" s="1016"/>
      <c r="CM121" s="1016"/>
      <c r="CN121" s="1016"/>
      <c r="CO121" s="1017"/>
      <c r="CP121" s="1006" t="s">
        <v>388</v>
      </c>
      <c r="CQ121" s="1007"/>
      <c r="CR121" s="1007"/>
      <c r="CS121" s="1007"/>
      <c r="CT121" s="1007"/>
      <c r="CU121" s="1007"/>
      <c r="CV121" s="1007"/>
      <c r="CW121" s="1007"/>
      <c r="CX121" s="1007"/>
      <c r="CY121" s="1007"/>
      <c r="CZ121" s="1007"/>
      <c r="DA121" s="1007"/>
      <c r="DB121" s="1007"/>
      <c r="DC121" s="1007"/>
      <c r="DD121" s="1007"/>
      <c r="DE121" s="1007"/>
      <c r="DF121" s="1008"/>
      <c r="DG121" s="918">
        <v>3648086</v>
      </c>
      <c r="DH121" s="919"/>
      <c r="DI121" s="919"/>
      <c r="DJ121" s="919"/>
      <c r="DK121" s="919"/>
      <c r="DL121" s="919">
        <v>3542242</v>
      </c>
      <c r="DM121" s="919"/>
      <c r="DN121" s="919"/>
      <c r="DO121" s="919"/>
      <c r="DP121" s="919"/>
      <c r="DQ121" s="919">
        <v>3585709</v>
      </c>
      <c r="DR121" s="919"/>
      <c r="DS121" s="919"/>
      <c r="DT121" s="919"/>
      <c r="DU121" s="919"/>
      <c r="DV121" s="920">
        <v>24.3</v>
      </c>
      <c r="DW121" s="920"/>
      <c r="DX121" s="920"/>
      <c r="DY121" s="920"/>
      <c r="DZ121" s="921"/>
    </row>
    <row r="122" spans="1:130" s="197" customFormat="1" ht="26.25" customHeight="1">
      <c r="A122" s="974"/>
      <c r="B122" s="945"/>
      <c r="C122" s="915" t="s">
        <v>425</v>
      </c>
      <c r="D122" s="916"/>
      <c r="E122" s="916"/>
      <c r="F122" s="916"/>
      <c r="G122" s="916"/>
      <c r="H122" s="916"/>
      <c r="I122" s="916"/>
      <c r="J122" s="916"/>
      <c r="K122" s="916"/>
      <c r="L122" s="916"/>
      <c r="M122" s="916"/>
      <c r="N122" s="916"/>
      <c r="O122" s="916"/>
      <c r="P122" s="916"/>
      <c r="Q122" s="916"/>
      <c r="R122" s="916"/>
      <c r="S122" s="916"/>
      <c r="T122" s="916"/>
      <c r="U122" s="916"/>
      <c r="V122" s="916"/>
      <c r="W122" s="916"/>
      <c r="X122" s="916"/>
      <c r="Y122" s="916"/>
      <c r="Z122" s="917"/>
      <c r="AA122" s="957">
        <v>9928</v>
      </c>
      <c r="AB122" s="958"/>
      <c r="AC122" s="958"/>
      <c r="AD122" s="958"/>
      <c r="AE122" s="959"/>
      <c r="AF122" s="960" t="s">
        <v>112</v>
      </c>
      <c r="AG122" s="958"/>
      <c r="AH122" s="958"/>
      <c r="AI122" s="958"/>
      <c r="AJ122" s="959"/>
      <c r="AK122" s="960" t="s">
        <v>112</v>
      </c>
      <c r="AL122" s="958"/>
      <c r="AM122" s="958"/>
      <c r="AN122" s="958"/>
      <c r="AO122" s="959"/>
      <c r="AP122" s="961" t="s">
        <v>112</v>
      </c>
      <c r="AQ122" s="962"/>
      <c r="AR122" s="962"/>
      <c r="AS122" s="962"/>
      <c r="AT122" s="963"/>
      <c r="AU122" s="982"/>
      <c r="AV122" s="983"/>
      <c r="AW122" s="983"/>
      <c r="AX122" s="983"/>
      <c r="AY122" s="983"/>
      <c r="AZ122" s="228" t="s">
        <v>169</v>
      </c>
      <c r="BA122" s="228"/>
      <c r="BB122" s="228"/>
      <c r="BC122" s="228"/>
      <c r="BD122" s="228"/>
      <c r="BE122" s="228"/>
      <c r="BF122" s="228"/>
      <c r="BG122" s="228"/>
      <c r="BH122" s="228"/>
      <c r="BI122" s="228"/>
      <c r="BJ122" s="228"/>
      <c r="BK122" s="228"/>
      <c r="BL122" s="228"/>
      <c r="BM122" s="228"/>
      <c r="BN122" s="228"/>
      <c r="BO122" s="992" t="s">
        <v>444</v>
      </c>
      <c r="BP122" s="993"/>
      <c r="BQ122" s="1033">
        <v>49768929</v>
      </c>
      <c r="BR122" s="1034"/>
      <c r="BS122" s="1034"/>
      <c r="BT122" s="1034"/>
      <c r="BU122" s="1034"/>
      <c r="BV122" s="1034">
        <v>51543800</v>
      </c>
      <c r="BW122" s="1034"/>
      <c r="BX122" s="1034"/>
      <c r="BY122" s="1034"/>
      <c r="BZ122" s="1034"/>
      <c r="CA122" s="1034">
        <v>51807449</v>
      </c>
      <c r="CB122" s="1034"/>
      <c r="CC122" s="1034"/>
      <c r="CD122" s="1034"/>
      <c r="CE122" s="1034"/>
      <c r="CF122" s="986"/>
      <c r="CG122" s="987"/>
      <c r="CH122" s="987"/>
      <c r="CI122" s="987"/>
      <c r="CJ122" s="988"/>
      <c r="CK122" s="1015"/>
      <c r="CL122" s="1016"/>
      <c r="CM122" s="1016"/>
      <c r="CN122" s="1016"/>
      <c r="CO122" s="1017"/>
      <c r="CP122" s="1006" t="s">
        <v>390</v>
      </c>
      <c r="CQ122" s="1007"/>
      <c r="CR122" s="1007"/>
      <c r="CS122" s="1007"/>
      <c r="CT122" s="1007"/>
      <c r="CU122" s="1007"/>
      <c r="CV122" s="1007"/>
      <c r="CW122" s="1007"/>
      <c r="CX122" s="1007"/>
      <c r="CY122" s="1007"/>
      <c r="CZ122" s="1007"/>
      <c r="DA122" s="1007"/>
      <c r="DB122" s="1007"/>
      <c r="DC122" s="1007"/>
      <c r="DD122" s="1007"/>
      <c r="DE122" s="1007"/>
      <c r="DF122" s="1008"/>
      <c r="DG122" s="918">
        <v>1929989</v>
      </c>
      <c r="DH122" s="919"/>
      <c r="DI122" s="919"/>
      <c r="DJ122" s="919"/>
      <c r="DK122" s="919"/>
      <c r="DL122" s="919">
        <v>1818058</v>
      </c>
      <c r="DM122" s="919"/>
      <c r="DN122" s="919"/>
      <c r="DO122" s="919"/>
      <c r="DP122" s="919"/>
      <c r="DQ122" s="919">
        <v>1692931</v>
      </c>
      <c r="DR122" s="919"/>
      <c r="DS122" s="919"/>
      <c r="DT122" s="919"/>
      <c r="DU122" s="919"/>
      <c r="DV122" s="920">
        <v>11.5</v>
      </c>
      <c r="DW122" s="920"/>
      <c r="DX122" s="920"/>
      <c r="DY122" s="920"/>
      <c r="DZ122" s="921"/>
    </row>
    <row r="123" spans="1:130" s="197" customFormat="1" ht="26.25" customHeight="1" thickBot="1">
      <c r="A123" s="974"/>
      <c r="B123" s="945"/>
      <c r="C123" s="915" t="s">
        <v>431</v>
      </c>
      <c r="D123" s="916"/>
      <c r="E123" s="916"/>
      <c r="F123" s="916"/>
      <c r="G123" s="916"/>
      <c r="H123" s="916"/>
      <c r="I123" s="916"/>
      <c r="J123" s="916"/>
      <c r="K123" s="916"/>
      <c r="L123" s="916"/>
      <c r="M123" s="916"/>
      <c r="N123" s="916"/>
      <c r="O123" s="916"/>
      <c r="P123" s="916"/>
      <c r="Q123" s="916"/>
      <c r="R123" s="916"/>
      <c r="S123" s="916"/>
      <c r="T123" s="916"/>
      <c r="U123" s="916"/>
      <c r="V123" s="916"/>
      <c r="W123" s="916"/>
      <c r="X123" s="916"/>
      <c r="Y123" s="916"/>
      <c r="Z123" s="917"/>
      <c r="AA123" s="957" t="s">
        <v>112</v>
      </c>
      <c r="AB123" s="958"/>
      <c r="AC123" s="958"/>
      <c r="AD123" s="958"/>
      <c r="AE123" s="959"/>
      <c r="AF123" s="960" t="s">
        <v>112</v>
      </c>
      <c r="AG123" s="958"/>
      <c r="AH123" s="958"/>
      <c r="AI123" s="958"/>
      <c r="AJ123" s="959"/>
      <c r="AK123" s="960" t="s">
        <v>112</v>
      </c>
      <c r="AL123" s="958"/>
      <c r="AM123" s="958"/>
      <c r="AN123" s="958"/>
      <c r="AO123" s="959"/>
      <c r="AP123" s="961" t="s">
        <v>112</v>
      </c>
      <c r="AQ123" s="962"/>
      <c r="AR123" s="962"/>
      <c r="AS123" s="962"/>
      <c r="AT123" s="963"/>
      <c r="AU123" s="1030" t="s">
        <v>445</v>
      </c>
      <c r="AV123" s="1031"/>
      <c r="AW123" s="1031"/>
      <c r="AX123" s="1031"/>
      <c r="AY123" s="1031"/>
      <c r="AZ123" s="1031"/>
      <c r="BA123" s="1031"/>
      <c r="BB123" s="1031"/>
      <c r="BC123" s="1031"/>
      <c r="BD123" s="1031"/>
      <c r="BE123" s="1031"/>
      <c r="BF123" s="1031"/>
      <c r="BG123" s="1031"/>
      <c r="BH123" s="1031"/>
      <c r="BI123" s="1031"/>
      <c r="BJ123" s="1031"/>
      <c r="BK123" s="1031"/>
      <c r="BL123" s="1031"/>
      <c r="BM123" s="1031"/>
      <c r="BN123" s="1031"/>
      <c r="BO123" s="1031"/>
      <c r="BP123" s="1032"/>
      <c r="BQ123" s="1025">
        <v>51.4</v>
      </c>
      <c r="BR123" s="1026"/>
      <c r="BS123" s="1026"/>
      <c r="BT123" s="1026"/>
      <c r="BU123" s="1026"/>
      <c r="BV123" s="1026">
        <v>36.299999999999997</v>
      </c>
      <c r="BW123" s="1026"/>
      <c r="BX123" s="1026"/>
      <c r="BY123" s="1026"/>
      <c r="BZ123" s="1026"/>
      <c r="CA123" s="1026">
        <v>17.8</v>
      </c>
      <c r="CB123" s="1026"/>
      <c r="CC123" s="1026"/>
      <c r="CD123" s="1026"/>
      <c r="CE123" s="1026"/>
      <c r="CF123" s="1027"/>
      <c r="CG123" s="1028"/>
      <c r="CH123" s="1028"/>
      <c r="CI123" s="1028"/>
      <c r="CJ123" s="1029"/>
      <c r="CK123" s="1015"/>
      <c r="CL123" s="1016"/>
      <c r="CM123" s="1016"/>
      <c r="CN123" s="1016"/>
      <c r="CO123" s="1017"/>
      <c r="CP123" s="1006" t="s">
        <v>384</v>
      </c>
      <c r="CQ123" s="1007"/>
      <c r="CR123" s="1007"/>
      <c r="CS123" s="1007"/>
      <c r="CT123" s="1007"/>
      <c r="CU123" s="1007"/>
      <c r="CV123" s="1007"/>
      <c r="CW123" s="1007"/>
      <c r="CX123" s="1007"/>
      <c r="CY123" s="1007"/>
      <c r="CZ123" s="1007"/>
      <c r="DA123" s="1007"/>
      <c r="DB123" s="1007"/>
      <c r="DC123" s="1007"/>
      <c r="DD123" s="1007"/>
      <c r="DE123" s="1007"/>
      <c r="DF123" s="1008"/>
      <c r="DG123" s="957">
        <v>991500</v>
      </c>
      <c r="DH123" s="958"/>
      <c r="DI123" s="958"/>
      <c r="DJ123" s="958"/>
      <c r="DK123" s="959"/>
      <c r="DL123" s="960">
        <v>943401</v>
      </c>
      <c r="DM123" s="958"/>
      <c r="DN123" s="958"/>
      <c r="DO123" s="958"/>
      <c r="DP123" s="959"/>
      <c r="DQ123" s="960">
        <v>1000249</v>
      </c>
      <c r="DR123" s="958"/>
      <c r="DS123" s="958"/>
      <c r="DT123" s="958"/>
      <c r="DU123" s="959"/>
      <c r="DV123" s="961">
        <v>6.8</v>
      </c>
      <c r="DW123" s="962"/>
      <c r="DX123" s="962"/>
      <c r="DY123" s="962"/>
      <c r="DZ123" s="963"/>
    </row>
    <row r="124" spans="1:130" s="197" customFormat="1" ht="26.25" customHeight="1">
      <c r="A124" s="974"/>
      <c r="B124" s="945"/>
      <c r="C124" s="915" t="s">
        <v>434</v>
      </c>
      <c r="D124" s="916"/>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7"/>
      <c r="AA124" s="957" t="s">
        <v>112</v>
      </c>
      <c r="AB124" s="958"/>
      <c r="AC124" s="958"/>
      <c r="AD124" s="958"/>
      <c r="AE124" s="959"/>
      <c r="AF124" s="960" t="s">
        <v>112</v>
      </c>
      <c r="AG124" s="958"/>
      <c r="AH124" s="958"/>
      <c r="AI124" s="958"/>
      <c r="AJ124" s="959"/>
      <c r="AK124" s="960" t="s">
        <v>112</v>
      </c>
      <c r="AL124" s="958"/>
      <c r="AM124" s="958"/>
      <c r="AN124" s="958"/>
      <c r="AO124" s="959"/>
      <c r="AP124" s="961" t="s">
        <v>112</v>
      </c>
      <c r="AQ124" s="962"/>
      <c r="AR124" s="962"/>
      <c r="AS124" s="962"/>
      <c r="AT124" s="96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8"/>
      <c r="CL124" s="1018"/>
      <c r="CM124" s="1018"/>
      <c r="CN124" s="1018"/>
      <c r="CO124" s="1019"/>
      <c r="CP124" s="1006" t="s">
        <v>446</v>
      </c>
      <c r="CQ124" s="1007"/>
      <c r="CR124" s="1007"/>
      <c r="CS124" s="1007"/>
      <c r="CT124" s="1007"/>
      <c r="CU124" s="1007"/>
      <c r="CV124" s="1007"/>
      <c r="CW124" s="1007"/>
      <c r="CX124" s="1007"/>
      <c r="CY124" s="1007"/>
      <c r="CZ124" s="1007"/>
      <c r="DA124" s="1007"/>
      <c r="DB124" s="1007"/>
      <c r="DC124" s="1007"/>
      <c r="DD124" s="1007"/>
      <c r="DE124" s="1007"/>
      <c r="DF124" s="1008"/>
      <c r="DG124" s="996">
        <v>759697</v>
      </c>
      <c r="DH124" s="997"/>
      <c r="DI124" s="997"/>
      <c r="DJ124" s="997"/>
      <c r="DK124" s="998"/>
      <c r="DL124" s="999">
        <v>705025</v>
      </c>
      <c r="DM124" s="997"/>
      <c r="DN124" s="997"/>
      <c r="DO124" s="997"/>
      <c r="DP124" s="998"/>
      <c r="DQ124" s="999">
        <v>606665</v>
      </c>
      <c r="DR124" s="997"/>
      <c r="DS124" s="997"/>
      <c r="DT124" s="997"/>
      <c r="DU124" s="998"/>
      <c r="DV124" s="1000">
        <v>4.0999999999999996</v>
      </c>
      <c r="DW124" s="1001"/>
      <c r="DX124" s="1001"/>
      <c r="DY124" s="1001"/>
      <c r="DZ124" s="1002"/>
    </row>
    <row r="125" spans="1:130" s="197" customFormat="1" ht="26.25" customHeight="1" thickBot="1">
      <c r="A125" s="974"/>
      <c r="B125" s="945"/>
      <c r="C125" s="915" t="s">
        <v>436</v>
      </c>
      <c r="D125" s="916"/>
      <c r="E125" s="916"/>
      <c r="F125" s="916"/>
      <c r="G125" s="916"/>
      <c r="H125" s="916"/>
      <c r="I125" s="916"/>
      <c r="J125" s="916"/>
      <c r="K125" s="916"/>
      <c r="L125" s="916"/>
      <c r="M125" s="916"/>
      <c r="N125" s="916"/>
      <c r="O125" s="916"/>
      <c r="P125" s="916"/>
      <c r="Q125" s="916"/>
      <c r="R125" s="916"/>
      <c r="S125" s="916"/>
      <c r="T125" s="916"/>
      <c r="U125" s="916"/>
      <c r="V125" s="916"/>
      <c r="W125" s="916"/>
      <c r="X125" s="916"/>
      <c r="Y125" s="916"/>
      <c r="Z125" s="917"/>
      <c r="AA125" s="957" t="s">
        <v>112</v>
      </c>
      <c r="AB125" s="958"/>
      <c r="AC125" s="958"/>
      <c r="AD125" s="958"/>
      <c r="AE125" s="959"/>
      <c r="AF125" s="960" t="s">
        <v>112</v>
      </c>
      <c r="AG125" s="958"/>
      <c r="AH125" s="958"/>
      <c r="AI125" s="958"/>
      <c r="AJ125" s="959"/>
      <c r="AK125" s="960" t="s">
        <v>112</v>
      </c>
      <c r="AL125" s="958"/>
      <c r="AM125" s="958"/>
      <c r="AN125" s="958"/>
      <c r="AO125" s="959"/>
      <c r="AP125" s="961" t="s">
        <v>112</v>
      </c>
      <c r="AQ125" s="962"/>
      <c r="AR125" s="962"/>
      <c r="AS125" s="962"/>
      <c r="AT125" s="96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3" t="s">
        <v>447</v>
      </c>
      <c r="CL125" s="1013"/>
      <c r="CM125" s="1013"/>
      <c r="CN125" s="1013"/>
      <c r="CO125" s="1014"/>
      <c r="CP125" s="939" t="s">
        <v>448</v>
      </c>
      <c r="CQ125" s="886"/>
      <c r="CR125" s="886"/>
      <c r="CS125" s="886"/>
      <c r="CT125" s="886"/>
      <c r="CU125" s="886"/>
      <c r="CV125" s="886"/>
      <c r="CW125" s="886"/>
      <c r="CX125" s="886"/>
      <c r="CY125" s="886"/>
      <c r="CZ125" s="886"/>
      <c r="DA125" s="886"/>
      <c r="DB125" s="886"/>
      <c r="DC125" s="886"/>
      <c r="DD125" s="886"/>
      <c r="DE125" s="886"/>
      <c r="DF125" s="887"/>
      <c r="DG125" s="925" t="s">
        <v>112</v>
      </c>
      <c r="DH125" s="926"/>
      <c r="DI125" s="926"/>
      <c r="DJ125" s="926"/>
      <c r="DK125" s="926"/>
      <c r="DL125" s="926" t="s">
        <v>112</v>
      </c>
      <c r="DM125" s="926"/>
      <c r="DN125" s="926"/>
      <c r="DO125" s="926"/>
      <c r="DP125" s="926"/>
      <c r="DQ125" s="926" t="s">
        <v>112</v>
      </c>
      <c r="DR125" s="926"/>
      <c r="DS125" s="926"/>
      <c r="DT125" s="926"/>
      <c r="DU125" s="926"/>
      <c r="DV125" s="927" t="s">
        <v>112</v>
      </c>
      <c r="DW125" s="927"/>
      <c r="DX125" s="927"/>
      <c r="DY125" s="927"/>
      <c r="DZ125" s="928"/>
    </row>
    <row r="126" spans="1:130" s="197" customFormat="1" ht="26.25" customHeight="1">
      <c r="A126" s="974"/>
      <c r="B126" s="945"/>
      <c r="C126" s="915" t="s">
        <v>439</v>
      </c>
      <c r="D126" s="916"/>
      <c r="E126" s="916"/>
      <c r="F126" s="916"/>
      <c r="G126" s="916"/>
      <c r="H126" s="916"/>
      <c r="I126" s="916"/>
      <c r="J126" s="916"/>
      <c r="K126" s="916"/>
      <c r="L126" s="916"/>
      <c r="M126" s="916"/>
      <c r="N126" s="916"/>
      <c r="O126" s="916"/>
      <c r="P126" s="916"/>
      <c r="Q126" s="916"/>
      <c r="R126" s="916"/>
      <c r="S126" s="916"/>
      <c r="T126" s="916"/>
      <c r="U126" s="916"/>
      <c r="V126" s="916"/>
      <c r="W126" s="916"/>
      <c r="X126" s="916"/>
      <c r="Y126" s="916"/>
      <c r="Z126" s="917"/>
      <c r="AA126" s="957">
        <v>10000</v>
      </c>
      <c r="AB126" s="958"/>
      <c r="AC126" s="958"/>
      <c r="AD126" s="958"/>
      <c r="AE126" s="959"/>
      <c r="AF126" s="960" t="s">
        <v>112</v>
      </c>
      <c r="AG126" s="958"/>
      <c r="AH126" s="958"/>
      <c r="AI126" s="958"/>
      <c r="AJ126" s="959"/>
      <c r="AK126" s="960" t="s">
        <v>112</v>
      </c>
      <c r="AL126" s="958"/>
      <c r="AM126" s="958"/>
      <c r="AN126" s="958"/>
      <c r="AO126" s="959"/>
      <c r="AP126" s="961" t="s">
        <v>112</v>
      </c>
      <c r="AQ126" s="962"/>
      <c r="AR126" s="962"/>
      <c r="AS126" s="962"/>
      <c r="AT126" s="963"/>
      <c r="AU126" s="233"/>
      <c r="AV126" s="233"/>
      <c r="AW126" s="233"/>
      <c r="AX126" s="1035" t="s">
        <v>449</v>
      </c>
      <c r="AY126" s="1036"/>
      <c r="AZ126" s="1036"/>
      <c r="BA126" s="1036"/>
      <c r="BB126" s="1036"/>
      <c r="BC126" s="1036"/>
      <c r="BD126" s="1036"/>
      <c r="BE126" s="1037"/>
      <c r="BF126" s="1051" t="s">
        <v>450</v>
      </c>
      <c r="BG126" s="1036"/>
      <c r="BH126" s="1036"/>
      <c r="BI126" s="1036"/>
      <c r="BJ126" s="1036"/>
      <c r="BK126" s="1036"/>
      <c r="BL126" s="1037"/>
      <c r="BM126" s="1051" t="s">
        <v>451</v>
      </c>
      <c r="BN126" s="1036"/>
      <c r="BO126" s="1036"/>
      <c r="BP126" s="1036"/>
      <c r="BQ126" s="1036"/>
      <c r="BR126" s="1036"/>
      <c r="BS126" s="1037"/>
      <c r="BT126" s="1051" t="s">
        <v>452</v>
      </c>
      <c r="BU126" s="1036"/>
      <c r="BV126" s="1036"/>
      <c r="BW126" s="1036"/>
      <c r="BX126" s="1036"/>
      <c r="BY126" s="1036"/>
      <c r="BZ126" s="1052"/>
      <c r="CA126" s="233"/>
      <c r="CB126" s="233"/>
      <c r="CC126" s="233"/>
      <c r="CD126" s="234"/>
      <c r="CE126" s="234"/>
      <c r="CF126" s="234"/>
      <c r="CG126" s="231"/>
      <c r="CH126" s="231"/>
      <c r="CI126" s="231"/>
      <c r="CJ126" s="232"/>
      <c r="CK126" s="1016"/>
      <c r="CL126" s="1016"/>
      <c r="CM126" s="1016"/>
      <c r="CN126" s="1016"/>
      <c r="CO126" s="1017"/>
      <c r="CP126" s="948" t="s">
        <v>453</v>
      </c>
      <c r="CQ126" s="949"/>
      <c r="CR126" s="949"/>
      <c r="CS126" s="949"/>
      <c r="CT126" s="949"/>
      <c r="CU126" s="949"/>
      <c r="CV126" s="949"/>
      <c r="CW126" s="949"/>
      <c r="CX126" s="949"/>
      <c r="CY126" s="949"/>
      <c r="CZ126" s="949"/>
      <c r="DA126" s="949"/>
      <c r="DB126" s="949"/>
      <c r="DC126" s="949"/>
      <c r="DD126" s="949"/>
      <c r="DE126" s="949"/>
      <c r="DF126" s="950"/>
      <c r="DG126" s="918" t="s">
        <v>112</v>
      </c>
      <c r="DH126" s="919"/>
      <c r="DI126" s="919"/>
      <c r="DJ126" s="919"/>
      <c r="DK126" s="919"/>
      <c r="DL126" s="919">
        <v>413938</v>
      </c>
      <c r="DM126" s="919"/>
      <c r="DN126" s="919"/>
      <c r="DO126" s="919"/>
      <c r="DP126" s="919"/>
      <c r="DQ126" s="919" t="s">
        <v>112</v>
      </c>
      <c r="DR126" s="919"/>
      <c r="DS126" s="919"/>
      <c r="DT126" s="919"/>
      <c r="DU126" s="919"/>
      <c r="DV126" s="920" t="s">
        <v>112</v>
      </c>
      <c r="DW126" s="920"/>
      <c r="DX126" s="920"/>
      <c r="DY126" s="920"/>
      <c r="DZ126" s="921"/>
    </row>
    <row r="127" spans="1:130" s="197" customFormat="1" ht="26.25" customHeight="1" thickBot="1">
      <c r="A127" s="975"/>
      <c r="B127" s="947"/>
      <c r="C127" s="1003" t="s">
        <v>454</v>
      </c>
      <c r="D127" s="1004"/>
      <c r="E127" s="1004"/>
      <c r="F127" s="1004"/>
      <c r="G127" s="1004"/>
      <c r="H127" s="1004"/>
      <c r="I127" s="1004"/>
      <c r="J127" s="1004"/>
      <c r="K127" s="1004"/>
      <c r="L127" s="1004"/>
      <c r="M127" s="1004"/>
      <c r="N127" s="1004"/>
      <c r="O127" s="1004"/>
      <c r="P127" s="1004"/>
      <c r="Q127" s="1004"/>
      <c r="R127" s="1004"/>
      <c r="S127" s="1004"/>
      <c r="T127" s="1004"/>
      <c r="U127" s="1004"/>
      <c r="V127" s="1004"/>
      <c r="W127" s="1004"/>
      <c r="X127" s="1004"/>
      <c r="Y127" s="1004"/>
      <c r="Z127" s="1005"/>
      <c r="AA127" s="957">
        <v>446</v>
      </c>
      <c r="AB127" s="958"/>
      <c r="AC127" s="958"/>
      <c r="AD127" s="958"/>
      <c r="AE127" s="959"/>
      <c r="AF127" s="960">
        <v>425</v>
      </c>
      <c r="AG127" s="958"/>
      <c r="AH127" s="958"/>
      <c r="AI127" s="958"/>
      <c r="AJ127" s="959"/>
      <c r="AK127" s="960">
        <v>404</v>
      </c>
      <c r="AL127" s="958"/>
      <c r="AM127" s="958"/>
      <c r="AN127" s="958"/>
      <c r="AO127" s="959"/>
      <c r="AP127" s="961">
        <v>0</v>
      </c>
      <c r="AQ127" s="962"/>
      <c r="AR127" s="962"/>
      <c r="AS127" s="962"/>
      <c r="AT127" s="963"/>
      <c r="AU127" s="233"/>
      <c r="AV127" s="233"/>
      <c r="AW127" s="233"/>
      <c r="AX127" s="885" t="s">
        <v>455</v>
      </c>
      <c r="AY127" s="886"/>
      <c r="AZ127" s="886"/>
      <c r="BA127" s="886"/>
      <c r="BB127" s="886"/>
      <c r="BC127" s="886"/>
      <c r="BD127" s="886"/>
      <c r="BE127" s="887"/>
      <c r="BF127" s="1040" t="s">
        <v>112</v>
      </c>
      <c r="BG127" s="1041"/>
      <c r="BH127" s="1041"/>
      <c r="BI127" s="1041"/>
      <c r="BJ127" s="1041"/>
      <c r="BK127" s="1041"/>
      <c r="BL127" s="1050"/>
      <c r="BM127" s="1040">
        <v>12.58</v>
      </c>
      <c r="BN127" s="1041"/>
      <c r="BO127" s="1041"/>
      <c r="BP127" s="1041"/>
      <c r="BQ127" s="1041"/>
      <c r="BR127" s="1041"/>
      <c r="BS127" s="1050"/>
      <c r="BT127" s="1040">
        <v>20</v>
      </c>
      <c r="BU127" s="1041"/>
      <c r="BV127" s="1041"/>
      <c r="BW127" s="1041"/>
      <c r="BX127" s="1041"/>
      <c r="BY127" s="1041"/>
      <c r="BZ127" s="1042"/>
      <c r="CA127" s="234"/>
      <c r="CB127" s="234"/>
      <c r="CC127" s="234"/>
      <c r="CD127" s="234"/>
      <c r="CE127" s="234"/>
      <c r="CF127" s="234"/>
      <c r="CG127" s="231"/>
      <c r="CH127" s="231"/>
      <c r="CI127" s="231"/>
      <c r="CJ127" s="232"/>
      <c r="CK127" s="1038"/>
      <c r="CL127" s="1038"/>
      <c r="CM127" s="1038"/>
      <c r="CN127" s="1038"/>
      <c r="CO127" s="1039"/>
      <c r="CP127" s="1043" t="s">
        <v>456</v>
      </c>
      <c r="CQ127" s="1044"/>
      <c r="CR127" s="1044"/>
      <c r="CS127" s="1044"/>
      <c r="CT127" s="1044"/>
      <c r="CU127" s="1044"/>
      <c r="CV127" s="1044"/>
      <c r="CW127" s="1044"/>
      <c r="CX127" s="1044"/>
      <c r="CY127" s="1044"/>
      <c r="CZ127" s="1044"/>
      <c r="DA127" s="1044"/>
      <c r="DB127" s="1044"/>
      <c r="DC127" s="1044"/>
      <c r="DD127" s="1044"/>
      <c r="DE127" s="1044"/>
      <c r="DF127" s="1045"/>
      <c r="DG127" s="1046">
        <v>5580</v>
      </c>
      <c r="DH127" s="1047"/>
      <c r="DI127" s="1047"/>
      <c r="DJ127" s="1047"/>
      <c r="DK127" s="1047"/>
      <c r="DL127" s="1047">
        <v>5580</v>
      </c>
      <c r="DM127" s="1047"/>
      <c r="DN127" s="1047"/>
      <c r="DO127" s="1047"/>
      <c r="DP127" s="1047"/>
      <c r="DQ127" s="1047">
        <v>16590</v>
      </c>
      <c r="DR127" s="1047"/>
      <c r="DS127" s="1047"/>
      <c r="DT127" s="1047"/>
      <c r="DU127" s="1047"/>
      <c r="DV127" s="1048">
        <v>0.1</v>
      </c>
      <c r="DW127" s="1048"/>
      <c r="DX127" s="1048"/>
      <c r="DY127" s="1048"/>
      <c r="DZ127" s="1049"/>
    </row>
    <row r="128" spans="1:130" s="197" customFormat="1" ht="26.25" customHeight="1">
      <c r="A128" s="1070" t="s">
        <v>457</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458</v>
      </c>
      <c r="X128" s="1072"/>
      <c r="Y128" s="1072"/>
      <c r="Z128" s="1073"/>
      <c r="AA128" s="1088">
        <v>282542</v>
      </c>
      <c r="AB128" s="1089"/>
      <c r="AC128" s="1089"/>
      <c r="AD128" s="1089"/>
      <c r="AE128" s="1090"/>
      <c r="AF128" s="1091">
        <v>260329</v>
      </c>
      <c r="AG128" s="1089"/>
      <c r="AH128" s="1089"/>
      <c r="AI128" s="1089"/>
      <c r="AJ128" s="1090"/>
      <c r="AK128" s="1091">
        <v>255486</v>
      </c>
      <c r="AL128" s="1089"/>
      <c r="AM128" s="1089"/>
      <c r="AN128" s="1089"/>
      <c r="AO128" s="1090"/>
      <c r="AP128" s="1092"/>
      <c r="AQ128" s="1093"/>
      <c r="AR128" s="1093"/>
      <c r="AS128" s="1093"/>
      <c r="AT128" s="1094"/>
      <c r="AU128" s="235"/>
      <c r="AV128" s="235"/>
      <c r="AW128" s="235"/>
      <c r="AX128" s="1053" t="s">
        <v>459</v>
      </c>
      <c r="AY128" s="949"/>
      <c r="AZ128" s="949"/>
      <c r="BA128" s="949"/>
      <c r="BB128" s="949"/>
      <c r="BC128" s="949"/>
      <c r="BD128" s="949"/>
      <c r="BE128" s="950"/>
      <c r="BF128" s="1065" t="s">
        <v>112</v>
      </c>
      <c r="BG128" s="1066"/>
      <c r="BH128" s="1066"/>
      <c r="BI128" s="1066"/>
      <c r="BJ128" s="1066"/>
      <c r="BK128" s="1066"/>
      <c r="BL128" s="1067"/>
      <c r="BM128" s="1065">
        <v>17.579999999999998</v>
      </c>
      <c r="BN128" s="1066"/>
      <c r="BO128" s="1066"/>
      <c r="BP128" s="1066"/>
      <c r="BQ128" s="1066"/>
      <c r="BR128" s="1066"/>
      <c r="BS128" s="1067"/>
      <c r="BT128" s="1065">
        <v>30</v>
      </c>
      <c r="BU128" s="1068"/>
      <c r="BV128" s="1068"/>
      <c r="BW128" s="1068"/>
      <c r="BX128" s="1068"/>
      <c r="BY128" s="1068"/>
      <c r="BZ128" s="106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9" t="s">
        <v>91</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59" t="s">
        <v>460</v>
      </c>
      <c r="X129" s="1060"/>
      <c r="Y129" s="1060"/>
      <c r="Z129" s="1061"/>
      <c r="AA129" s="957">
        <v>18013369</v>
      </c>
      <c r="AB129" s="958"/>
      <c r="AC129" s="958"/>
      <c r="AD129" s="958"/>
      <c r="AE129" s="959"/>
      <c r="AF129" s="960">
        <v>18176285</v>
      </c>
      <c r="AG129" s="958"/>
      <c r="AH129" s="958"/>
      <c r="AI129" s="958"/>
      <c r="AJ129" s="959"/>
      <c r="AK129" s="960">
        <v>18269373</v>
      </c>
      <c r="AL129" s="958"/>
      <c r="AM129" s="958"/>
      <c r="AN129" s="958"/>
      <c r="AO129" s="959"/>
      <c r="AP129" s="1062"/>
      <c r="AQ129" s="1063"/>
      <c r="AR129" s="1063"/>
      <c r="AS129" s="1063"/>
      <c r="AT129" s="1064"/>
      <c r="AU129" s="235"/>
      <c r="AV129" s="235"/>
      <c r="AW129" s="235"/>
      <c r="AX129" s="1053" t="s">
        <v>461</v>
      </c>
      <c r="AY129" s="949"/>
      <c r="AZ129" s="949"/>
      <c r="BA129" s="949"/>
      <c r="BB129" s="949"/>
      <c r="BC129" s="949"/>
      <c r="BD129" s="949"/>
      <c r="BE129" s="950"/>
      <c r="BF129" s="1054">
        <v>10.1</v>
      </c>
      <c r="BG129" s="1055"/>
      <c r="BH129" s="1055"/>
      <c r="BI129" s="1055"/>
      <c r="BJ129" s="1055"/>
      <c r="BK129" s="1055"/>
      <c r="BL129" s="1056"/>
      <c r="BM129" s="1054">
        <v>25</v>
      </c>
      <c r="BN129" s="1055"/>
      <c r="BO129" s="1055"/>
      <c r="BP129" s="1055"/>
      <c r="BQ129" s="1055"/>
      <c r="BR129" s="1055"/>
      <c r="BS129" s="1056"/>
      <c r="BT129" s="1054">
        <v>35</v>
      </c>
      <c r="BU129" s="1057"/>
      <c r="BV129" s="1057"/>
      <c r="BW129" s="1057"/>
      <c r="BX129" s="1057"/>
      <c r="BY129" s="1057"/>
      <c r="BZ129" s="105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9" t="s">
        <v>462</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59" t="s">
        <v>463</v>
      </c>
      <c r="X130" s="1060"/>
      <c r="Y130" s="1060"/>
      <c r="Z130" s="1061"/>
      <c r="AA130" s="957">
        <v>3326121</v>
      </c>
      <c r="AB130" s="958"/>
      <c r="AC130" s="958"/>
      <c r="AD130" s="958"/>
      <c r="AE130" s="959"/>
      <c r="AF130" s="960">
        <v>3431341</v>
      </c>
      <c r="AG130" s="958"/>
      <c r="AH130" s="958"/>
      <c r="AI130" s="958"/>
      <c r="AJ130" s="959"/>
      <c r="AK130" s="960">
        <v>3514170</v>
      </c>
      <c r="AL130" s="958"/>
      <c r="AM130" s="958"/>
      <c r="AN130" s="958"/>
      <c r="AO130" s="959"/>
      <c r="AP130" s="1062"/>
      <c r="AQ130" s="1063"/>
      <c r="AR130" s="1063"/>
      <c r="AS130" s="1063"/>
      <c r="AT130" s="1064"/>
      <c r="AU130" s="235"/>
      <c r="AV130" s="235"/>
      <c r="AW130" s="235"/>
      <c r="AX130" s="1112" t="s">
        <v>464</v>
      </c>
      <c r="AY130" s="1044"/>
      <c r="AZ130" s="1044"/>
      <c r="BA130" s="1044"/>
      <c r="BB130" s="1044"/>
      <c r="BC130" s="1044"/>
      <c r="BD130" s="1044"/>
      <c r="BE130" s="1045"/>
      <c r="BF130" s="1074">
        <v>17.8</v>
      </c>
      <c r="BG130" s="1075"/>
      <c r="BH130" s="1075"/>
      <c r="BI130" s="1075"/>
      <c r="BJ130" s="1075"/>
      <c r="BK130" s="1075"/>
      <c r="BL130" s="1076"/>
      <c r="BM130" s="1074">
        <v>350</v>
      </c>
      <c r="BN130" s="1075"/>
      <c r="BO130" s="1075"/>
      <c r="BP130" s="1075"/>
      <c r="BQ130" s="1075"/>
      <c r="BR130" s="1075"/>
      <c r="BS130" s="1076"/>
      <c r="BT130" s="1077"/>
      <c r="BU130" s="1078"/>
      <c r="BV130" s="1078"/>
      <c r="BW130" s="1078"/>
      <c r="BX130" s="1078"/>
      <c r="BY130" s="1078"/>
      <c r="BZ130" s="107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0"/>
      <c r="B131" s="1081"/>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2" t="s">
        <v>465</v>
      </c>
      <c r="X131" s="1083"/>
      <c r="Y131" s="1083"/>
      <c r="Z131" s="1084"/>
      <c r="AA131" s="996">
        <v>14687248</v>
      </c>
      <c r="AB131" s="997"/>
      <c r="AC131" s="997"/>
      <c r="AD131" s="997"/>
      <c r="AE131" s="998"/>
      <c r="AF131" s="999">
        <v>14744944</v>
      </c>
      <c r="AG131" s="997"/>
      <c r="AH131" s="997"/>
      <c r="AI131" s="997"/>
      <c r="AJ131" s="998"/>
      <c r="AK131" s="999">
        <v>14755203</v>
      </c>
      <c r="AL131" s="997"/>
      <c r="AM131" s="997"/>
      <c r="AN131" s="997"/>
      <c r="AO131" s="998"/>
      <c r="AP131" s="1085"/>
      <c r="AQ131" s="1086"/>
      <c r="AR131" s="1086"/>
      <c r="AS131" s="1086"/>
      <c r="AT131" s="108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6" t="s">
        <v>466</v>
      </c>
      <c r="B132" s="1097"/>
      <c r="C132" s="1097"/>
      <c r="D132" s="1097"/>
      <c r="E132" s="1097"/>
      <c r="F132" s="1097"/>
      <c r="G132" s="1097"/>
      <c r="H132" s="1097"/>
      <c r="I132" s="1097"/>
      <c r="J132" s="1097"/>
      <c r="K132" s="1097"/>
      <c r="L132" s="1097"/>
      <c r="M132" s="1097"/>
      <c r="N132" s="1097"/>
      <c r="O132" s="1097"/>
      <c r="P132" s="1097"/>
      <c r="Q132" s="1097"/>
      <c r="R132" s="1097"/>
      <c r="S132" s="1097"/>
      <c r="T132" s="1097"/>
      <c r="U132" s="1097"/>
      <c r="V132" s="1100" t="s">
        <v>467</v>
      </c>
      <c r="W132" s="1100"/>
      <c r="X132" s="1100"/>
      <c r="Y132" s="1100"/>
      <c r="Z132" s="1101"/>
      <c r="AA132" s="1102">
        <v>10.533818180000001</v>
      </c>
      <c r="AB132" s="1103"/>
      <c r="AC132" s="1103"/>
      <c r="AD132" s="1103"/>
      <c r="AE132" s="1104"/>
      <c r="AF132" s="1105">
        <v>10.24490157</v>
      </c>
      <c r="AG132" s="1103"/>
      <c r="AH132" s="1103"/>
      <c r="AI132" s="1103"/>
      <c r="AJ132" s="1104"/>
      <c r="AK132" s="1105">
        <v>9.5566492709999995</v>
      </c>
      <c r="AL132" s="1103"/>
      <c r="AM132" s="1103"/>
      <c r="AN132" s="1103"/>
      <c r="AO132" s="1104"/>
      <c r="AP132" s="986"/>
      <c r="AQ132" s="987"/>
      <c r="AR132" s="987"/>
      <c r="AS132" s="987"/>
      <c r="AT132" s="110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8"/>
      <c r="B133" s="1099"/>
      <c r="C133" s="1099"/>
      <c r="D133" s="1099"/>
      <c r="E133" s="1099"/>
      <c r="F133" s="1099"/>
      <c r="G133" s="1099"/>
      <c r="H133" s="1099"/>
      <c r="I133" s="1099"/>
      <c r="J133" s="1099"/>
      <c r="K133" s="1099"/>
      <c r="L133" s="1099"/>
      <c r="M133" s="1099"/>
      <c r="N133" s="1099"/>
      <c r="O133" s="1099"/>
      <c r="P133" s="1099"/>
      <c r="Q133" s="1099"/>
      <c r="R133" s="1099"/>
      <c r="S133" s="1099"/>
      <c r="T133" s="1099"/>
      <c r="U133" s="1099"/>
      <c r="V133" s="1107" t="s">
        <v>468</v>
      </c>
      <c r="W133" s="1107"/>
      <c r="X133" s="1107"/>
      <c r="Y133" s="1107"/>
      <c r="Z133" s="1108"/>
      <c r="AA133" s="1109">
        <v>11.4</v>
      </c>
      <c r="AB133" s="1110"/>
      <c r="AC133" s="1110"/>
      <c r="AD133" s="1110"/>
      <c r="AE133" s="1111"/>
      <c r="AF133" s="1109">
        <v>11</v>
      </c>
      <c r="AG133" s="1110"/>
      <c r="AH133" s="1110"/>
      <c r="AI133" s="1110"/>
      <c r="AJ133" s="1111"/>
      <c r="AK133" s="1109">
        <v>10.1</v>
      </c>
      <c r="AL133" s="1110"/>
      <c r="AM133" s="1110"/>
      <c r="AN133" s="1110"/>
      <c r="AO133" s="1111"/>
      <c r="AP133" s="1027"/>
      <c r="AQ133" s="1028"/>
      <c r="AR133" s="1028"/>
      <c r="AS133" s="1028"/>
      <c r="AT133" s="109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6" t="s">
        <v>471</v>
      </c>
      <c r="L7" s="254"/>
      <c r="M7" s="255" t="s">
        <v>472</v>
      </c>
      <c r="N7" s="256"/>
    </row>
    <row r="8" spans="1:16">
      <c r="A8" s="248"/>
      <c r="B8" s="244"/>
      <c r="C8" s="244"/>
      <c r="D8" s="244"/>
      <c r="E8" s="244"/>
      <c r="F8" s="244"/>
      <c r="G8" s="257"/>
      <c r="H8" s="258"/>
      <c r="I8" s="258"/>
      <c r="J8" s="259"/>
      <c r="K8" s="1117"/>
      <c r="L8" s="260" t="s">
        <v>473</v>
      </c>
      <c r="M8" s="261" t="s">
        <v>474</v>
      </c>
      <c r="N8" s="262" t="s">
        <v>475</v>
      </c>
    </row>
    <row r="9" spans="1:16">
      <c r="A9" s="248"/>
      <c r="B9" s="244"/>
      <c r="C9" s="244"/>
      <c r="D9" s="244"/>
      <c r="E9" s="244"/>
      <c r="F9" s="244"/>
      <c r="G9" s="1118" t="s">
        <v>476</v>
      </c>
      <c r="H9" s="1119"/>
      <c r="I9" s="1119"/>
      <c r="J9" s="1120"/>
      <c r="K9" s="263">
        <v>4325633</v>
      </c>
      <c r="L9" s="264">
        <v>80646</v>
      </c>
      <c r="M9" s="265">
        <v>64737</v>
      </c>
      <c r="N9" s="266">
        <v>24.6</v>
      </c>
    </row>
    <row r="10" spans="1:16">
      <c r="A10" s="248"/>
      <c r="B10" s="244"/>
      <c r="C10" s="244"/>
      <c r="D10" s="244"/>
      <c r="E10" s="244"/>
      <c r="F10" s="244"/>
      <c r="G10" s="1118" t="s">
        <v>477</v>
      </c>
      <c r="H10" s="1119"/>
      <c r="I10" s="1119"/>
      <c r="J10" s="1120"/>
      <c r="K10" s="267">
        <v>369930</v>
      </c>
      <c r="L10" s="268">
        <v>6897</v>
      </c>
      <c r="M10" s="269">
        <v>4418</v>
      </c>
      <c r="N10" s="270">
        <v>56.1</v>
      </c>
    </row>
    <row r="11" spans="1:16" ht="13.5" customHeight="1">
      <c r="A11" s="248"/>
      <c r="B11" s="244"/>
      <c r="C11" s="244"/>
      <c r="D11" s="244"/>
      <c r="E11" s="244"/>
      <c r="F11" s="244"/>
      <c r="G11" s="1118" t="s">
        <v>478</v>
      </c>
      <c r="H11" s="1119"/>
      <c r="I11" s="1119"/>
      <c r="J11" s="1120"/>
      <c r="K11" s="267">
        <v>1093</v>
      </c>
      <c r="L11" s="268">
        <v>20</v>
      </c>
      <c r="M11" s="269">
        <v>5597</v>
      </c>
      <c r="N11" s="270">
        <v>-99.6</v>
      </c>
    </row>
    <row r="12" spans="1:16" ht="13.5" customHeight="1">
      <c r="A12" s="248"/>
      <c r="B12" s="244"/>
      <c r="C12" s="244"/>
      <c r="D12" s="244"/>
      <c r="E12" s="244"/>
      <c r="F12" s="244"/>
      <c r="G12" s="1118" t="s">
        <v>479</v>
      </c>
      <c r="H12" s="1119"/>
      <c r="I12" s="1119"/>
      <c r="J12" s="1120"/>
      <c r="K12" s="267">
        <v>130215</v>
      </c>
      <c r="L12" s="268">
        <v>2428</v>
      </c>
      <c r="M12" s="269">
        <v>967</v>
      </c>
      <c r="N12" s="270">
        <v>151.1</v>
      </c>
    </row>
    <row r="13" spans="1:16" ht="13.5" customHeight="1">
      <c r="A13" s="248"/>
      <c r="B13" s="244"/>
      <c r="C13" s="244"/>
      <c r="D13" s="244"/>
      <c r="E13" s="244"/>
      <c r="F13" s="244"/>
      <c r="G13" s="1118" t="s">
        <v>480</v>
      </c>
      <c r="H13" s="1119"/>
      <c r="I13" s="1119"/>
      <c r="J13" s="1120"/>
      <c r="K13" s="267" t="s">
        <v>481</v>
      </c>
      <c r="L13" s="268" t="s">
        <v>481</v>
      </c>
      <c r="M13" s="269">
        <v>2</v>
      </c>
      <c r="N13" s="270" t="s">
        <v>481</v>
      </c>
    </row>
    <row r="14" spans="1:16" ht="13.5" customHeight="1">
      <c r="A14" s="248"/>
      <c r="B14" s="244"/>
      <c r="C14" s="244"/>
      <c r="D14" s="244"/>
      <c r="E14" s="244"/>
      <c r="F14" s="244"/>
      <c r="G14" s="1118" t="s">
        <v>482</v>
      </c>
      <c r="H14" s="1119"/>
      <c r="I14" s="1119"/>
      <c r="J14" s="1120"/>
      <c r="K14" s="267">
        <v>86451</v>
      </c>
      <c r="L14" s="268">
        <v>1612</v>
      </c>
      <c r="M14" s="269">
        <v>2800</v>
      </c>
      <c r="N14" s="270">
        <v>-42.4</v>
      </c>
    </row>
    <row r="15" spans="1:16" ht="13.5" customHeight="1">
      <c r="A15" s="248"/>
      <c r="B15" s="244"/>
      <c r="C15" s="244"/>
      <c r="D15" s="244"/>
      <c r="E15" s="244"/>
      <c r="F15" s="244"/>
      <c r="G15" s="1118" t="s">
        <v>483</v>
      </c>
      <c r="H15" s="1119"/>
      <c r="I15" s="1119"/>
      <c r="J15" s="1120"/>
      <c r="K15" s="267">
        <v>66978</v>
      </c>
      <c r="L15" s="268">
        <v>1249</v>
      </c>
      <c r="M15" s="269">
        <v>1482</v>
      </c>
      <c r="N15" s="270">
        <v>-15.7</v>
      </c>
    </row>
    <row r="16" spans="1:16">
      <c r="A16" s="248"/>
      <c r="B16" s="244"/>
      <c r="C16" s="244"/>
      <c r="D16" s="244"/>
      <c r="E16" s="244"/>
      <c r="F16" s="244"/>
      <c r="G16" s="1121" t="s">
        <v>484</v>
      </c>
      <c r="H16" s="1122"/>
      <c r="I16" s="1122"/>
      <c r="J16" s="1123"/>
      <c r="K16" s="268">
        <v>-372061</v>
      </c>
      <c r="L16" s="268">
        <v>-6937</v>
      </c>
      <c r="M16" s="269">
        <v>-7690</v>
      </c>
      <c r="N16" s="270">
        <v>-9.8000000000000007</v>
      </c>
    </row>
    <row r="17" spans="1:16">
      <c r="A17" s="248"/>
      <c r="B17" s="244"/>
      <c r="C17" s="244"/>
      <c r="D17" s="244"/>
      <c r="E17" s="244"/>
      <c r="F17" s="244"/>
      <c r="G17" s="1121" t="s">
        <v>169</v>
      </c>
      <c r="H17" s="1122"/>
      <c r="I17" s="1122"/>
      <c r="J17" s="1123"/>
      <c r="K17" s="268">
        <v>4608239</v>
      </c>
      <c r="L17" s="268">
        <v>85915</v>
      </c>
      <c r="M17" s="269">
        <v>72313</v>
      </c>
      <c r="N17" s="270">
        <v>18.8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3" t="s">
        <v>489</v>
      </c>
      <c r="H21" s="1114"/>
      <c r="I21" s="1114"/>
      <c r="J21" s="1115"/>
      <c r="K21" s="280">
        <v>9.94</v>
      </c>
      <c r="L21" s="281">
        <v>7.17</v>
      </c>
      <c r="M21" s="282">
        <v>2.77</v>
      </c>
      <c r="N21" s="249"/>
      <c r="O21" s="283"/>
      <c r="P21" s="279"/>
    </row>
    <row r="22" spans="1:16" s="284" customFormat="1">
      <c r="A22" s="279"/>
      <c r="B22" s="249"/>
      <c r="C22" s="249"/>
      <c r="D22" s="249"/>
      <c r="E22" s="249"/>
      <c r="F22" s="249"/>
      <c r="G22" s="1113" t="s">
        <v>490</v>
      </c>
      <c r="H22" s="1114"/>
      <c r="I22" s="1114"/>
      <c r="J22" s="1115"/>
      <c r="K22" s="285">
        <v>97.4</v>
      </c>
      <c r="L22" s="286">
        <v>98.1</v>
      </c>
      <c r="M22" s="287">
        <v>-0.7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6" t="s">
        <v>471</v>
      </c>
      <c r="L30" s="254"/>
      <c r="M30" s="255" t="s">
        <v>472</v>
      </c>
      <c r="N30" s="256"/>
    </row>
    <row r="31" spans="1:16">
      <c r="A31" s="248"/>
      <c r="B31" s="244"/>
      <c r="C31" s="244"/>
      <c r="D31" s="244"/>
      <c r="E31" s="244"/>
      <c r="F31" s="244"/>
      <c r="G31" s="257"/>
      <c r="H31" s="258"/>
      <c r="I31" s="258"/>
      <c r="J31" s="259"/>
      <c r="K31" s="1117"/>
      <c r="L31" s="260" t="s">
        <v>473</v>
      </c>
      <c r="M31" s="261" t="s">
        <v>474</v>
      </c>
      <c r="N31" s="262" t="s">
        <v>475</v>
      </c>
    </row>
    <row r="32" spans="1:16" ht="27" customHeight="1">
      <c r="A32" s="248"/>
      <c r="B32" s="244"/>
      <c r="C32" s="244"/>
      <c r="D32" s="244"/>
      <c r="E32" s="244"/>
      <c r="F32" s="244"/>
      <c r="G32" s="1129" t="s">
        <v>494</v>
      </c>
      <c r="H32" s="1130"/>
      <c r="I32" s="1130"/>
      <c r="J32" s="1131"/>
      <c r="K32" s="294">
        <v>4151727</v>
      </c>
      <c r="L32" s="294">
        <v>77404</v>
      </c>
      <c r="M32" s="295">
        <v>43357</v>
      </c>
      <c r="N32" s="296">
        <v>78.5</v>
      </c>
    </row>
    <row r="33" spans="1:16" ht="13.5" customHeight="1">
      <c r="A33" s="248"/>
      <c r="B33" s="244"/>
      <c r="C33" s="244"/>
      <c r="D33" s="244"/>
      <c r="E33" s="244"/>
      <c r="F33" s="244"/>
      <c r="G33" s="1129" t="s">
        <v>495</v>
      </c>
      <c r="H33" s="1130"/>
      <c r="I33" s="1130"/>
      <c r="J33" s="1131"/>
      <c r="K33" s="294" t="s">
        <v>481</v>
      </c>
      <c r="L33" s="294" t="s">
        <v>481</v>
      </c>
      <c r="M33" s="295">
        <v>5</v>
      </c>
      <c r="N33" s="296" t="s">
        <v>481</v>
      </c>
    </row>
    <row r="34" spans="1:16" ht="27" customHeight="1">
      <c r="A34" s="248"/>
      <c r="B34" s="244"/>
      <c r="C34" s="244"/>
      <c r="D34" s="244"/>
      <c r="E34" s="244"/>
      <c r="F34" s="244"/>
      <c r="G34" s="1129" t="s">
        <v>496</v>
      </c>
      <c r="H34" s="1130"/>
      <c r="I34" s="1130"/>
      <c r="J34" s="1131"/>
      <c r="K34" s="294" t="s">
        <v>481</v>
      </c>
      <c r="L34" s="294" t="s">
        <v>481</v>
      </c>
      <c r="M34" s="295">
        <v>40</v>
      </c>
      <c r="N34" s="296" t="s">
        <v>481</v>
      </c>
    </row>
    <row r="35" spans="1:16" ht="27" customHeight="1">
      <c r="A35" s="248"/>
      <c r="B35" s="244"/>
      <c r="C35" s="244"/>
      <c r="D35" s="244"/>
      <c r="E35" s="244"/>
      <c r="F35" s="244"/>
      <c r="G35" s="1129" t="s">
        <v>497</v>
      </c>
      <c r="H35" s="1130"/>
      <c r="I35" s="1130"/>
      <c r="J35" s="1131"/>
      <c r="K35" s="294">
        <v>1027628</v>
      </c>
      <c r="L35" s="294">
        <v>19159</v>
      </c>
      <c r="M35" s="295">
        <v>11850</v>
      </c>
      <c r="N35" s="296">
        <v>61.7</v>
      </c>
    </row>
    <row r="36" spans="1:16" ht="27" customHeight="1">
      <c r="A36" s="248"/>
      <c r="B36" s="244"/>
      <c r="C36" s="244"/>
      <c r="D36" s="244"/>
      <c r="E36" s="244"/>
      <c r="F36" s="244"/>
      <c r="G36" s="1129" t="s">
        <v>498</v>
      </c>
      <c r="H36" s="1130"/>
      <c r="I36" s="1130"/>
      <c r="J36" s="1131"/>
      <c r="K36" s="294" t="s">
        <v>481</v>
      </c>
      <c r="L36" s="294" t="s">
        <v>481</v>
      </c>
      <c r="M36" s="295">
        <v>2171</v>
      </c>
      <c r="N36" s="296" t="s">
        <v>481</v>
      </c>
    </row>
    <row r="37" spans="1:16" ht="13.5" customHeight="1">
      <c r="A37" s="248"/>
      <c r="B37" s="244"/>
      <c r="C37" s="244"/>
      <c r="D37" s="244"/>
      <c r="E37" s="244"/>
      <c r="F37" s="244"/>
      <c r="G37" s="1129" t="s">
        <v>499</v>
      </c>
      <c r="H37" s="1130"/>
      <c r="I37" s="1130"/>
      <c r="J37" s="1131"/>
      <c r="K37" s="294">
        <v>404</v>
      </c>
      <c r="L37" s="294">
        <v>8</v>
      </c>
      <c r="M37" s="295">
        <v>1425</v>
      </c>
      <c r="N37" s="296">
        <v>-99.4</v>
      </c>
    </row>
    <row r="38" spans="1:16" ht="27" customHeight="1">
      <c r="A38" s="248"/>
      <c r="B38" s="244"/>
      <c r="C38" s="244"/>
      <c r="D38" s="244"/>
      <c r="E38" s="244"/>
      <c r="F38" s="244"/>
      <c r="G38" s="1132" t="s">
        <v>500</v>
      </c>
      <c r="H38" s="1133"/>
      <c r="I38" s="1133"/>
      <c r="J38" s="1134"/>
      <c r="K38" s="297" t="s">
        <v>481</v>
      </c>
      <c r="L38" s="297" t="s">
        <v>481</v>
      </c>
      <c r="M38" s="298">
        <v>6</v>
      </c>
      <c r="N38" s="299" t="s">
        <v>481</v>
      </c>
      <c r="O38" s="293"/>
    </row>
    <row r="39" spans="1:16">
      <c r="A39" s="248"/>
      <c r="B39" s="244"/>
      <c r="C39" s="244"/>
      <c r="D39" s="244"/>
      <c r="E39" s="244"/>
      <c r="F39" s="244"/>
      <c r="G39" s="1132" t="s">
        <v>501</v>
      </c>
      <c r="H39" s="1133"/>
      <c r="I39" s="1133"/>
      <c r="J39" s="1134"/>
      <c r="K39" s="300">
        <v>-255486</v>
      </c>
      <c r="L39" s="300">
        <v>-4763</v>
      </c>
      <c r="M39" s="301">
        <v>-5332</v>
      </c>
      <c r="N39" s="302">
        <v>-10.7</v>
      </c>
      <c r="O39" s="293"/>
    </row>
    <row r="40" spans="1:16" ht="27" customHeight="1">
      <c r="A40" s="248"/>
      <c r="B40" s="244"/>
      <c r="C40" s="244"/>
      <c r="D40" s="244"/>
      <c r="E40" s="244"/>
      <c r="F40" s="244"/>
      <c r="G40" s="1129" t="s">
        <v>502</v>
      </c>
      <c r="H40" s="1130"/>
      <c r="I40" s="1130"/>
      <c r="J40" s="1131"/>
      <c r="K40" s="300">
        <v>-3514170</v>
      </c>
      <c r="L40" s="300">
        <v>-65518</v>
      </c>
      <c r="M40" s="301">
        <v>-35626</v>
      </c>
      <c r="N40" s="302">
        <v>83.9</v>
      </c>
      <c r="O40" s="293"/>
    </row>
    <row r="41" spans="1:16">
      <c r="A41" s="248"/>
      <c r="B41" s="244"/>
      <c r="C41" s="244"/>
      <c r="D41" s="244"/>
      <c r="E41" s="244"/>
      <c r="F41" s="244"/>
      <c r="G41" s="1135" t="s">
        <v>279</v>
      </c>
      <c r="H41" s="1136"/>
      <c r="I41" s="1136"/>
      <c r="J41" s="1137"/>
      <c r="K41" s="294">
        <v>1410103</v>
      </c>
      <c r="L41" s="300">
        <v>26290</v>
      </c>
      <c r="M41" s="301">
        <v>17897</v>
      </c>
      <c r="N41" s="302">
        <v>46.9</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4" t="s">
        <v>471</v>
      </c>
      <c r="J49" s="1126" t="s">
        <v>506</v>
      </c>
      <c r="K49" s="1127"/>
      <c r="L49" s="1127"/>
      <c r="M49" s="1127"/>
      <c r="N49" s="1128"/>
    </row>
    <row r="50" spans="1:14">
      <c r="A50" s="248"/>
      <c r="B50" s="244"/>
      <c r="C50" s="244"/>
      <c r="D50" s="244"/>
      <c r="E50" s="244"/>
      <c r="F50" s="244"/>
      <c r="G50" s="312"/>
      <c r="H50" s="313"/>
      <c r="I50" s="1125"/>
      <c r="J50" s="314" t="s">
        <v>507</v>
      </c>
      <c r="K50" s="315" t="s">
        <v>508</v>
      </c>
      <c r="L50" s="316" t="s">
        <v>509</v>
      </c>
      <c r="M50" s="317" t="s">
        <v>510</v>
      </c>
      <c r="N50" s="318" t="s">
        <v>511</v>
      </c>
    </row>
    <row r="51" spans="1:14">
      <c r="A51" s="248"/>
      <c r="B51" s="244"/>
      <c r="C51" s="244"/>
      <c r="D51" s="244"/>
      <c r="E51" s="244"/>
      <c r="F51" s="244"/>
      <c r="G51" s="310" t="s">
        <v>512</v>
      </c>
      <c r="H51" s="311"/>
      <c r="I51" s="319">
        <v>6291771</v>
      </c>
      <c r="J51" s="320">
        <v>114874</v>
      </c>
      <c r="K51" s="321">
        <v>26.3</v>
      </c>
      <c r="L51" s="322">
        <v>58009</v>
      </c>
      <c r="M51" s="323">
        <v>16.5</v>
      </c>
      <c r="N51" s="324">
        <v>9.8000000000000007</v>
      </c>
    </row>
    <row r="52" spans="1:14">
      <c r="A52" s="248"/>
      <c r="B52" s="244"/>
      <c r="C52" s="244"/>
      <c r="D52" s="244"/>
      <c r="E52" s="244"/>
      <c r="F52" s="244"/>
      <c r="G52" s="325"/>
      <c r="H52" s="326" t="s">
        <v>513</v>
      </c>
      <c r="I52" s="327">
        <v>3709145</v>
      </c>
      <c r="J52" s="328">
        <v>67721</v>
      </c>
      <c r="K52" s="329">
        <v>4</v>
      </c>
      <c r="L52" s="330">
        <v>32190</v>
      </c>
      <c r="M52" s="331">
        <v>20.399999999999999</v>
      </c>
      <c r="N52" s="332">
        <v>-16.399999999999999</v>
      </c>
    </row>
    <row r="53" spans="1:14">
      <c r="A53" s="248"/>
      <c r="B53" s="244"/>
      <c r="C53" s="244"/>
      <c r="D53" s="244"/>
      <c r="E53" s="244"/>
      <c r="F53" s="244"/>
      <c r="G53" s="310" t="s">
        <v>514</v>
      </c>
      <c r="H53" s="311"/>
      <c r="I53" s="319">
        <v>5271860</v>
      </c>
      <c r="J53" s="320">
        <v>96788</v>
      </c>
      <c r="K53" s="321">
        <v>-15.7</v>
      </c>
      <c r="L53" s="322">
        <v>61882</v>
      </c>
      <c r="M53" s="323">
        <v>6.7</v>
      </c>
      <c r="N53" s="324">
        <v>-22.4</v>
      </c>
    </row>
    <row r="54" spans="1:14">
      <c r="A54" s="248"/>
      <c r="B54" s="244"/>
      <c r="C54" s="244"/>
      <c r="D54" s="244"/>
      <c r="E54" s="244"/>
      <c r="F54" s="244"/>
      <c r="G54" s="325"/>
      <c r="H54" s="326" t="s">
        <v>513</v>
      </c>
      <c r="I54" s="327">
        <v>2662065</v>
      </c>
      <c r="J54" s="328">
        <v>48874</v>
      </c>
      <c r="K54" s="329">
        <v>-27.8</v>
      </c>
      <c r="L54" s="330">
        <v>32175</v>
      </c>
      <c r="M54" s="331">
        <v>0</v>
      </c>
      <c r="N54" s="332">
        <v>-27.8</v>
      </c>
    </row>
    <row r="55" spans="1:14">
      <c r="A55" s="248"/>
      <c r="B55" s="244"/>
      <c r="C55" s="244"/>
      <c r="D55" s="244"/>
      <c r="E55" s="244"/>
      <c r="F55" s="244"/>
      <c r="G55" s="310" t="s">
        <v>515</v>
      </c>
      <c r="H55" s="311"/>
      <c r="I55" s="319">
        <v>4994102</v>
      </c>
      <c r="J55" s="320">
        <v>92545</v>
      </c>
      <c r="K55" s="321">
        <v>-4.4000000000000004</v>
      </c>
      <c r="L55" s="322">
        <v>47569</v>
      </c>
      <c r="M55" s="323">
        <v>-23.1</v>
      </c>
      <c r="N55" s="324">
        <v>18.7</v>
      </c>
    </row>
    <row r="56" spans="1:14">
      <c r="A56" s="248"/>
      <c r="B56" s="244"/>
      <c r="C56" s="244"/>
      <c r="D56" s="244"/>
      <c r="E56" s="244"/>
      <c r="F56" s="244"/>
      <c r="G56" s="325"/>
      <c r="H56" s="326" t="s">
        <v>513</v>
      </c>
      <c r="I56" s="327">
        <v>2612653</v>
      </c>
      <c r="J56" s="328">
        <v>48415</v>
      </c>
      <c r="K56" s="329">
        <v>-0.9</v>
      </c>
      <c r="L56" s="330">
        <v>26255</v>
      </c>
      <c r="M56" s="331">
        <v>-18.399999999999999</v>
      </c>
      <c r="N56" s="332">
        <v>17.5</v>
      </c>
    </row>
    <row r="57" spans="1:14">
      <c r="A57" s="248"/>
      <c r="B57" s="244"/>
      <c r="C57" s="244"/>
      <c r="D57" s="244"/>
      <c r="E57" s="244"/>
      <c r="F57" s="244"/>
      <c r="G57" s="310" t="s">
        <v>516</v>
      </c>
      <c r="H57" s="311"/>
      <c r="I57" s="319">
        <v>4118414</v>
      </c>
      <c r="J57" s="320">
        <v>76212</v>
      </c>
      <c r="K57" s="321">
        <v>-17.600000000000001</v>
      </c>
      <c r="L57" s="322">
        <v>50880</v>
      </c>
      <c r="M57" s="323">
        <v>7</v>
      </c>
      <c r="N57" s="324">
        <v>-24.6</v>
      </c>
    </row>
    <row r="58" spans="1:14">
      <c r="A58" s="248"/>
      <c r="B58" s="244"/>
      <c r="C58" s="244"/>
      <c r="D58" s="244"/>
      <c r="E58" s="244"/>
      <c r="F58" s="244"/>
      <c r="G58" s="325"/>
      <c r="H58" s="326" t="s">
        <v>513</v>
      </c>
      <c r="I58" s="327">
        <v>2475165</v>
      </c>
      <c r="J58" s="328">
        <v>45803</v>
      </c>
      <c r="K58" s="329">
        <v>-5.4</v>
      </c>
      <c r="L58" s="330">
        <v>26879</v>
      </c>
      <c r="M58" s="331">
        <v>2.4</v>
      </c>
      <c r="N58" s="332">
        <v>-7.8</v>
      </c>
    </row>
    <row r="59" spans="1:14">
      <c r="A59" s="248"/>
      <c r="B59" s="244"/>
      <c r="C59" s="244"/>
      <c r="D59" s="244"/>
      <c r="E59" s="244"/>
      <c r="F59" s="244"/>
      <c r="G59" s="310" t="s">
        <v>517</v>
      </c>
      <c r="H59" s="311"/>
      <c r="I59" s="319">
        <v>4187485</v>
      </c>
      <c r="J59" s="320">
        <v>78071</v>
      </c>
      <c r="K59" s="321">
        <v>2.4</v>
      </c>
      <c r="L59" s="322">
        <v>63956</v>
      </c>
      <c r="M59" s="323">
        <v>25.7</v>
      </c>
      <c r="N59" s="324">
        <v>-23.3</v>
      </c>
    </row>
    <row r="60" spans="1:14">
      <c r="A60" s="248"/>
      <c r="B60" s="244"/>
      <c r="C60" s="244"/>
      <c r="D60" s="244"/>
      <c r="E60" s="244"/>
      <c r="F60" s="244"/>
      <c r="G60" s="325"/>
      <c r="H60" s="326" t="s">
        <v>513</v>
      </c>
      <c r="I60" s="333">
        <v>2574261</v>
      </c>
      <c r="J60" s="328">
        <v>47994</v>
      </c>
      <c r="K60" s="329">
        <v>4.8</v>
      </c>
      <c r="L60" s="330">
        <v>29239</v>
      </c>
      <c r="M60" s="331">
        <v>8.8000000000000007</v>
      </c>
      <c r="N60" s="332">
        <v>-4</v>
      </c>
    </row>
    <row r="61" spans="1:14">
      <c r="A61" s="248"/>
      <c r="B61" s="244"/>
      <c r="C61" s="244"/>
      <c r="D61" s="244"/>
      <c r="E61" s="244"/>
      <c r="F61" s="244"/>
      <c r="G61" s="310" t="s">
        <v>518</v>
      </c>
      <c r="H61" s="334"/>
      <c r="I61" s="335">
        <v>4972726</v>
      </c>
      <c r="J61" s="336">
        <v>91698</v>
      </c>
      <c r="K61" s="337">
        <v>-1.8</v>
      </c>
      <c r="L61" s="338">
        <v>56459</v>
      </c>
      <c r="M61" s="339">
        <v>6.6</v>
      </c>
      <c r="N61" s="324">
        <v>-8.4</v>
      </c>
    </row>
    <row r="62" spans="1:14">
      <c r="A62" s="248"/>
      <c r="B62" s="244"/>
      <c r="C62" s="244"/>
      <c r="D62" s="244"/>
      <c r="E62" s="244"/>
      <c r="F62" s="244"/>
      <c r="G62" s="325"/>
      <c r="H62" s="326" t="s">
        <v>513</v>
      </c>
      <c r="I62" s="327">
        <v>2806658</v>
      </c>
      <c r="J62" s="328">
        <v>51761</v>
      </c>
      <c r="K62" s="329">
        <v>-5.0999999999999996</v>
      </c>
      <c r="L62" s="330">
        <v>29348</v>
      </c>
      <c r="M62" s="331">
        <v>2.6</v>
      </c>
      <c r="N62" s="332">
        <v>-7.7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8" t="s">
        <v>3</v>
      </c>
      <c r="D47" s="1138"/>
      <c r="E47" s="1139"/>
      <c r="F47" s="11">
        <v>15.88</v>
      </c>
      <c r="G47" s="12">
        <v>15.43</v>
      </c>
      <c r="H47" s="12">
        <v>15.57</v>
      </c>
      <c r="I47" s="12">
        <v>15.46</v>
      </c>
      <c r="J47" s="13">
        <v>15.05</v>
      </c>
    </row>
    <row r="48" spans="2:10" ht="57.75" customHeight="1">
      <c r="B48" s="14"/>
      <c r="C48" s="1140" t="s">
        <v>4</v>
      </c>
      <c r="D48" s="1140"/>
      <c r="E48" s="1141"/>
      <c r="F48" s="15">
        <v>9.1</v>
      </c>
      <c r="G48" s="16">
        <v>8.08</v>
      </c>
      <c r="H48" s="16">
        <v>7.79</v>
      </c>
      <c r="I48" s="16">
        <v>7.4</v>
      </c>
      <c r="J48" s="17">
        <v>8.6999999999999993</v>
      </c>
    </row>
    <row r="49" spans="2:10" ht="57.75" customHeight="1" thickBot="1">
      <c r="B49" s="18"/>
      <c r="C49" s="1142" t="s">
        <v>5</v>
      </c>
      <c r="D49" s="1142"/>
      <c r="E49" s="1143"/>
      <c r="F49" s="19">
        <v>2.91</v>
      </c>
      <c r="G49" s="20">
        <v>1.96</v>
      </c>
      <c r="H49" s="20" t="s">
        <v>525</v>
      </c>
      <c r="I49" s="20" t="s">
        <v>526</v>
      </c>
      <c r="J49" s="21">
        <v>5.8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0" t="s">
        <v>527</v>
      </c>
      <c r="D34" s="1150"/>
      <c r="E34" s="1151"/>
      <c r="F34" s="32">
        <v>6.54</v>
      </c>
      <c r="G34" s="33">
        <v>7.44</v>
      </c>
      <c r="H34" s="33">
        <v>8.5</v>
      </c>
      <c r="I34" s="33">
        <v>9.3699999999999992</v>
      </c>
      <c r="J34" s="34">
        <v>10.37</v>
      </c>
      <c r="K34" s="22"/>
      <c r="L34" s="22"/>
      <c r="M34" s="22"/>
      <c r="N34" s="22"/>
      <c r="O34" s="22"/>
      <c r="P34" s="22"/>
    </row>
    <row r="35" spans="1:16" ht="39" customHeight="1">
      <c r="A35" s="22"/>
      <c r="B35" s="35"/>
      <c r="C35" s="1144" t="s">
        <v>528</v>
      </c>
      <c r="D35" s="1145"/>
      <c r="E35" s="1146"/>
      <c r="F35" s="36">
        <v>6.32</v>
      </c>
      <c r="G35" s="37">
        <v>7.27</v>
      </c>
      <c r="H35" s="37">
        <v>7.87</v>
      </c>
      <c r="I35" s="37">
        <v>8.15</v>
      </c>
      <c r="J35" s="38">
        <v>9.44</v>
      </c>
      <c r="K35" s="22"/>
      <c r="L35" s="22"/>
      <c r="M35" s="22"/>
      <c r="N35" s="22"/>
      <c r="O35" s="22"/>
      <c r="P35" s="22"/>
    </row>
    <row r="36" spans="1:16" ht="39" customHeight="1">
      <c r="A36" s="22"/>
      <c r="B36" s="35"/>
      <c r="C36" s="1144" t="s">
        <v>529</v>
      </c>
      <c r="D36" s="1145"/>
      <c r="E36" s="1146"/>
      <c r="F36" s="36">
        <v>9.1</v>
      </c>
      <c r="G36" s="37">
        <v>8.08</v>
      </c>
      <c r="H36" s="37">
        <v>7.79</v>
      </c>
      <c r="I36" s="37">
        <v>7.4</v>
      </c>
      <c r="J36" s="38">
        <v>8.6999999999999993</v>
      </c>
      <c r="K36" s="22"/>
      <c r="L36" s="22"/>
      <c r="M36" s="22"/>
      <c r="N36" s="22"/>
      <c r="O36" s="22"/>
      <c r="P36" s="22"/>
    </row>
    <row r="37" spans="1:16" ht="39" customHeight="1">
      <c r="A37" s="22"/>
      <c r="B37" s="35"/>
      <c r="C37" s="1144" t="s">
        <v>530</v>
      </c>
      <c r="D37" s="1145"/>
      <c r="E37" s="1146"/>
      <c r="F37" s="36">
        <v>1.79</v>
      </c>
      <c r="G37" s="37">
        <v>0.88</v>
      </c>
      <c r="H37" s="37">
        <v>1.17</v>
      </c>
      <c r="I37" s="37">
        <v>1.48</v>
      </c>
      <c r="J37" s="38">
        <v>1.69</v>
      </c>
      <c r="K37" s="22"/>
      <c r="L37" s="22"/>
      <c r="M37" s="22"/>
      <c r="N37" s="22"/>
      <c r="O37" s="22"/>
      <c r="P37" s="22"/>
    </row>
    <row r="38" spans="1:16" ht="39" customHeight="1">
      <c r="A38" s="22"/>
      <c r="B38" s="35"/>
      <c r="C38" s="1144" t="s">
        <v>531</v>
      </c>
      <c r="D38" s="1145"/>
      <c r="E38" s="1146"/>
      <c r="F38" s="36">
        <v>0.7</v>
      </c>
      <c r="G38" s="37">
        <v>1.7</v>
      </c>
      <c r="H38" s="37">
        <v>1.64</v>
      </c>
      <c r="I38" s="37">
        <v>1.55</v>
      </c>
      <c r="J38" s="38">
        <v>1.47</v>
      </c>
      <c r="K38" s="22"/>
      <c r="L38" s="22"/>
      <c r="M38" s="22"/>
      <c r="N38" s="22"/>
      <c r="O38" s="22"/>
      <c r="P38" s="22"/>
    </row>
    <row r="39" spans="1:16" ht="39" customHeight="1">
      <c r="A39" s="22"/>
      <c r="B39" s="35"/>
      <c r="C39" s="1144" t="s">
        <v>532</v>
      </c>
      <c r="D39" s="1145"/>
      <c r="E39" s="1146"/>
      <c r="F39" s="36">
        <v>0.54</v>
      </c>
      <c r="G39" s="37">
        <v>1.37</v>
      </c>
      <c r="H39" s="37">
        <v>0.59</v>
      </c>
      <c r="I39" s="37">
        <v>0.88</v>
      </c>
      <c r="J39" s="38">
        <v>1.46</v>
      </c>
      <c r="K39" s="22"/>
      <c r="L39" s="22"/>
      <c r="M39" s="22"/>
      <c r="N39" s="22"/>
      <c r="O39" s="22"/>
      <c r="P39" s="22"/>
    </row>
    <row r="40" spans="1:16" ht="39" customHeight="1">
      <c r="A40" s="22"/>
      <c r="B40" s="35"/>
      <c r="C40" s="1144" t="s">
        <v>533</v>
      </c>
      <c r="D40" s="1145"/>
      <c r="E40" s="1146"/>
      <c r="F40" s="36">
        <v>0.69</v>
      </c>
      <c r="G40" s="37">
        <v>0.65</v>
      </c>
      <c r="H40" s="37">
        <v>0.65</v>
      </c>
      <c r="I40" s="37">
        <v>0.65</v>
      </c>
      <c r="J40" s="38">
        <v>0.61</v>
      </c>
      <c r="K40" s="22"/>
      <c r="L40" s="22"/>
      <c r="M40" s="22"/>
      <c r="N40" s="22"/>
      <c r="O40" s="22"/>
      <c r="P40" s="22"/>
    </row>
    <row r="41" spans="1:16" ht="39" customHeight="1">
      <c r="A41" s="22"/>
      <c r="B41" s="35"/>
      <c r="C41" s="1144" t="s">
        <v>534</v>
      </c>
      <c r="D41" s="1145"/>
      <c r="E41" s="1146"/>
      <c r="F41" s="36" t="s">
        <v>481</v>
      </c>
      <c r="G41" s="37" t="s">
        <v>481</v>
      </c>
      <c r="H41" s="37">
        <v>0.23</v>
      </c>
      <c r="I41" s="37">
        <v>0.25</v>
      </c>
      <c r="J41" s="38">
        <v>0.28000000000000003</v>
      </c>
      <c r="K41" s="22"/>
      <c r="L41" s="22"/>
      <c r="M41" s="22"/>
      <c r="N41" s="22"/>
      <c r="O41" s="22"/>
      <c r="P41" s="22"/>
    </row>
    <row r="42" spans="1:16" ht="39" customHeight="1">
      <c r="A42" s="22"/>
      <c r="B42" s="39"/>
      <c r="C42" s="1144" t="s">
        <v>535</v>
      </c>
      <c r="D42" s="1145"/>
      <c r="E42" s="1146"/>
      <c r="F42" s="36" t="s">
        <v>481</v>
      </c>
      <c r="G42" s="37" t="s">
        <v>481</v>
      </c>
      <c r="H42" s="37" t="s">
        <v>481</v>
      </c>
      <c r="I42" s="37" t="s">
        <v>481</v>
      </c>
      <c r="J42" s="38" t="s">
        <v>481</v>
      </c>
      <c r="K42" s="22"/>
      <c r="L42" s="22"/>
      <c r="M42" s="22"/>
      <c r="N42" s="22"/>
      <c r="O42" s="22"/>
      <c r="P42" s="22"/>
    </row>
    <row r="43" spans="1:16" ht="39" customHeight="1" thickBot="1">
      <c r="A43" s="22"/>
      <c r="B43" s="40"/>
      <c r="C43" s="1147" t="s">
        <v>536</v>
      </c>
      <c r="D43" s="1148"/>
      <c r="E43" s="1149"/>
      <c r="F43" s="41">
        <v>0.14000000000000001</v>
      </c>
      <c r="G43" s="42">
        <v>7.0000000000000007E-2</v>
      </c>
      <c r="H43" s="42">
        <v>0.1</v>
      </c>
      <c r="I43" s="42">
        <v>0.15</v>
      </c>
      <c r="J43" s="43">
        <v>0.22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0" t="s">
        <v>11</v>
      </c>
      <c r="C45" s="1161"/>
      <c r="D45" s="58"/>
      <c r="E45" s="1166" t="s">
        <v>12</v>
      </c>
      <c r="F45" s="1166"/>
      <c r="G45" s="1166"/>
      <c r="H45" s="1166"/>
      <c r="I45" s="1166"/>
      <c r="J45" s="1167"/>
      <c r="K45" s="59">
        <v>3965</v>
      </c>
      <c r="L45" s="60">
        <v>4055</v>
      </c>
      <c r="M45" s="60">
        <v>4007</v>
      </c>
      <c r="N45" s="60">
        <v>4125</v>
      </c>
      <c r="O45" s="61">
        <v>4152</v>
      </c>
      <c r="P45" s="48"/>
      <c r="Q45" s="48"/>
      <c r="R45" s="48"/>
      <c r="S45" s="48"/>
      <c r="T45" s="48"/>
      <c r="U45" s="48"/>
    </row>
    <row r="46" spans="1:21" ht="30.75" customHeight="1">
      <c r="A46" s="48"/>
      <c r="B46" s="1162"/>
      <c r="C46" s="1163"/>
      <c r="D46" s="62"/>
      <c r="E46" s="1154" t="s">
        <v>13</v>
      </c>
      <c r="F46" s="1154"/>
      <c r="G46" s="1154"/>
      <c r="H46" s="1154"/>
      <c r="I46" s="1154"/>
      <c r="J46" s="1155"/>
      <c r="K46" s="63" t="s">
        <v>481</v>
      </c>
      <c r="L46" s="64" t="s">
        <v>481</v>
      </c>
      <c r="M46" s="64" t="s">
        <v>481</v>
      </c>
      <c r="N46" s="64" t="s">
        <v>481</v>
      </c>
      <c r="O46" s="65" t="s">
        <v>481</v>
      </c>
      <c r="P46" s="48"/>
      <c r="Q46" s="48"/>
      <c r="R46" s="48"/>
      <c r="S46" s="48"/>
      <c r="T46" s="48"/>
      <c r="U46" s="48"/>
    </row>
    <row r="47" spans="1:21" ht="30.75" customHeight="1">
      <c r="A47" s="48"/>
      <c r="B47" s="1162"/>
      <c r="C47" s="1163"/>
      <c r="D47" s="62"/>
      <c r="E47" s="1154" t="s">
        <v>14</v>
      </c>
      <c r="F47" s="1154"/>
      <c r="G47" s="1154"/>
      <c r="H47" s="1154"/>
      <c r="I47" s="1154"/>
      <c r="J47" s="1155"/>
      <c r="K47" s="63" t="s">
        <v>481</v>
      </c>
      <c r="L47" s="64" t="s">
        <v>481</v>
      </c>
      <c r="M47" s="64" t="s">
        <v>481</v>
      </c>
      <c r="N47" s="64" t="s">
        <v>481</v>
      </c>
      <c r="O47" s="65" t="s">
        <v>481</v>
      </c>
      <c r="P47" s="48"/>
      <c r="Q47" s="48"/>
      <c r="R47" s="48"/>
      <c r="S47" s="48"/>
      <c r="T47" s="48"/>
      <c r="U47" s="48"/>
    </row>
    <row r="48" spans="1:21" ht="30.75" customHeight="1">
      <c r="A48" s="48"/>
      <c r="B48" s="1162"/>
      <c r="C48" s="1163"/>
      <c r="D48" s="62"/>
      <c r="E48" s="1154" t="s">
        <v>15</v>
      </c>
      <c r="F48" s="1154"/>
      <c r="G48" s="1154"/>
      <c r="H48" s="1154"/>
      <c r="I48" s="1154"/>
      <c r="J48" s="1155"/>
      <c r="K48" s="63">
        <v>1152</v>
      </c>
      <c r="L48" s="64">
        <v>1334</v>
      </c>
      <c r="M48" s="64">
        <v>1129</v>
      </c>
      <c r="N48" s="64">
        <v>1076</v>
      </c>
      <c r="O48" s="65">
        <v>1028</v>
      </c>
      <c r="P48" s="48"/>
      <c r="Q48" s="48"/>
      <c r="R48" s="48"/>
      <c r="S48" s="48"/>
      <c r="T48" s="48"/>
      <c r="U48" s="48"/>
    </row>
    <row r="49" spans="1:21" ht="30.75" customHeight="1">
      <c r="A49" s="48"/>
      <c r="B49" s="1162"/>
      <c r="C49" s="1163"/>
      <c r="D49" s="62"/>
      <c r="E49" s="1154" t="s">
        <v>16</v>
      </c>
      <c r="F49" s="1154"/>
      <c r="G49" s="1154"/>
      <c r="H49" s="1154"/>
      <c r="I49" s="1154"/>
      <c r="J49" s="1155"/>
      <c r="K49" s="63" t="s">
        <v>481</v>
      </c>
      <c r="L49" s="64" t="s">
        <v>481</v>
      </c>
      <c r="M49" s="64" t="s">
        <v>481</v>
      </c>
      <c r="N49" s="64" t="s">
        <v>481</v>
      </c>
      <c r="O49" s="65" t="s">
        <v>481</v>
      </c>
      <c r="P49" s="48"/>
      <c r="Q49" s="48"/>
      <c r="R49" s="48"/>
      <c r="S49" s="48"/>
      <c r="T49" s="48"/>
      <c r="U49" s="48"/>
    </row>
    <row r="50" spans="1:21" ht="30.75" customHeight="1">
      <c r="A50" s="48"/>
      <c r="B50" s="1162"/>
      <c r="C50" s="1163"/>
      <c r="D50" s="62"/>
      <c r="E50" s="1154" t="s">
        <v>17</v>
      </c>
      <c r="F50" s="1154"/>
      <c r="G50" s="1154"/>
      <c r="H50" s="1154"/>
      <c r="I50" s="1154"/>
      <c r="J50" s="1155"/>
      <c r="K50" s="63">
        <v>20</v>
      </c>
      <c r="L50" s="64">
        <v>20</v>
      </c>
      <c r="M50" s="64">
        <v>20</v>
      </c>
      <c r="N50" s="64">
        <v>0</v>
      </c>
      <c r="O50" s="65">
        <v>0</v>
      </c>
      <c r="P50" s="48"/>
      <c r="Q50" s="48"/>
      <c r="R50" s="48"/>
      <c r="S50" s="48"/>
      <c r="T50" s="48"/>
      <c r="U50" s="48"/>
    </row>
    <row r="51" spans="1:21" ht="30.75" customHeight="1">
      <c r="A51" s="48"/>
      <c r="B51" s="1164"/>
      <c r="C51" s="1165"/>
      <c r="D51" s="66"/>
      <c r="E51" s="1154" t="s">
        <v>18</v>
      </c>
      <c r="F51" s="1154"/>
      <c r="G51" s="1154"/>
      <c r="H51" s="1154"/>
      <c r="I51" s="1154"/>
      <c r="J51" s="1155"/>
      <c r="K51" s="63" t="s">
        <v>481</v>
      </c>
      <c r="L51" s="64" t="s">
        <v>481</v>
      </c>
      <c r="M51" s="64" t="s">
        <v>481</v>
      </c>
      <c r="N51" s="64" t="s">
        <v>481</v>
      </c>
      <c r="O51" s="65" t="s">
        <v>481</v>
      </c>
      <c r="P51" s="48"/>
      <c r="Q51" s="48"/>
      <c r="R51" s="48"/>
      <c r="S51" s="48"/>
      <c r="T51" s="48"/>
      <c r="U51" s="48"/>
    </row>
    <row r="52" spans="1:21" ht="30.75" customHeight="1">
      <c r="A52" s="48"/>
      <c r="B52" s="1152" t="s">
        <v>19</v>
      </c>
      <c r="C52" s="1153"/>
      <c r="D52" s="66"/>
      <c r="E52" s="1154" t="s">
        <v>20</v>
      </c>
      <c r="F52" s="1154"/>
      <c r="G52" s="1154"/>
      <c r="H52" s="1154"/>
      <c r="I52" s="1154"/>
      <c r="J52" s="1155"/>
      <c r="K52" s="63">
        <v>3475</v>
      </c>
      <c r="L52" s="64">
        <v>3587</v>
      </c>
      <c r="M52" s="64">
        <v>3608</v>
      </c>
      <c r="N52" s="64">
        <v>3691</v>
      </c>
      <c r="O52" s="65">
        <v>3769</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1662</v>
      </c>
      <c r="L53" s="69">
        <v>1822</v>
      </c>
      <c r="M53" s="69">
        <v>1548</v>
      </c>
      <c r="N53" s="69">
        <v>1510</v>
      </c>
      <c r="O53" s="70">
        <v>1411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2015-04-30T00:28:53Z</cp:lastPrinted>
  <dcterms:created xsi:type="dcterms:W3CDTF">2015-02-17T06:54:32Z</dcterms:created>
  <dcterms:modified xsi:type="dcterms:W3CDTF">2015-05-12T01:59:48Z</dcterms:modified>
  <cp:category/>
</cp:coreProperties>
</file>