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10860" windowHeight="80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AM36" i="9"/>
  <c r="C36" i="9"/>
  <c r="C35" i="9"/>
  <c r="CO34" i="9"/>
  <c r="CO35" i="9" s="1"/>
  <c r="CO36" i="9" s="1"/>
  <c r="BW34" i="9"/>
  <c r="BW35" i="9" s="1"/>
  <c r="BW36" i="9" s="1"/>
  <c r="BW37" i="9" s="1"/>
  <c r="BW38" i="9" s="1"/>
  <c r="BW39" i="9" s="1"/>
  <c r="BW40" i="9" s="1"/>
  <c r="BW41" i="9" s="1"/>
  <c r="BW42" i="9" s="1"/>
  <c r="BW43"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alcChain>
</file>

<file path=xl/sharedStrings.xml><?xml version="1.0" encoding="utf-8"?>
<sst xmlns="http://schemas.openxmlformats.org/spreadsheetml/2006/main" count="1017" uniqueCount="564">
  <si>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</si>
  <si>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</si>
  <si>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</si>
  <si>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</si>
  <si>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</si>
  <si>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</si>
  <si>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</si>
  <si>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</si>
  <si>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</si>
  <si>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</si>
  <si>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</si>
  <si>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</si>
  <si>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</si>
  <si>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</si>
  <si>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</si>
  <si>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</si>
  <si>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</si>
  <si>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</si>
  <si>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</si>
  <si>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</si>
  <si>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</si>
  <si>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</si>
  <si>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</si>
  <si>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</si>
  <si>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</si>
  <si>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</si>
  <si>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</si>
  <si>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</si>
  <si>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</si>
  <si>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</si>
  <si>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</si>
  <si>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</si>
  <si>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</si>
  <si>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</si>
  <si>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</si>
  <si>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</si>
  <si>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</si>
  <si>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</si>
  <si>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</si>
  <si>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</si>
  <si>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</si>
  <si>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</si>
  <si>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</si>
  <si>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</si>
  <si>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</si>
  <si>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</si>
  <si>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</si>
  <si>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</si>
  <si>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</si>
  <si>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</si>
  <si>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</si>
  <si>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</si>
  <si>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</si>
  <si>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</si>
  <si>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</si>
  <si>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</si>
  <si>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</si>
  <si>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</si>
  <si>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</si>
  <si>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</si>
  <si>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</si>
  <si>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</si>
  <si>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</si>
  <si>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</si>
  <si>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</si>
  <si>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</si>
  <si>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</si>
  <si>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</si>
  <si>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</si>
  <si>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</si>
  <si>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</si>
  <si>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</si>
  <si>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</si>
  <si>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</si>
  <si>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</si>
  <si>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</si>
  <si>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</si>
  <si>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</si>
  <si>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</si>
  <si>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</si>
  <si>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</si>
  <si>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</si>
  <si>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</si>
  <si>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</si>
  <si>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</si>
  <si>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</si>
  <si>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</si>
  <si>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</si>
  <si>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</si>
  <si>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</si>
  <si>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</si>
  <si>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</si>
  <si>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</si>
  <si>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</si>
  <si>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</si>
  <si>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</si>
  <si>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</si>
  <si>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</si>
  <si>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</si>
  <si>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</si>
  <si>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</si>
  <si>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</si>
  <si>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</si>
  <si>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</si>
  <si>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</si>
  <si>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</si>
  <si>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</si>
  <si>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</si>
  <si>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</si>
  <si>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</si>
  <si>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</si>
  <si>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</si>
  <si>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</si>
  <si>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</si>
  <si>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</si>
  <si>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</si>
  <si>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</si>
  <si>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</si>
  <si>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</si>
  <si>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</si>
  <si>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</si>
  <si>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</si>
  <si>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</si>
  <si>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</si>
  <si>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</si>
  <si>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</si>
  <si>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</si>
  <si>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</si>
  <si>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</si>
  <si>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</si>
  <si>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</si>
  <si>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</si>
  <si>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</si>
  <si>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</si>
  <si>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</si>
  <si>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</si>
  <si>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</si>
  <si>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</si>
  <si>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</si>
  <si>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</si>
  <si>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</si>
  <si>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</si>
  <si>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</si>
  <si>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</si>
  <si>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</si>
  <si>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</si>
  <si>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</si>
  <si>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</si>
  <si>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</si>
  <si>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</si>
  <si>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</si>
  <si>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</si>
  <si>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</si>
  <si>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</si>
  <si>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</si>
  <si>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</si>
  <si>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</si>
  <si>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</si>
  <si>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</si>
  <si>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</si>
  <si>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</si>
  <si>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</si>
  <si>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</si>
  <si>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</si>
  <si>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</si>
  <si>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</si>
  <si>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</si>
  <si>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</si>
  <si>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</si>
  <si>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</si>
  <si>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</si>
  <si>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</si>
  <si>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</si>
  <si>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</si>
  <si>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</si>
  <si>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</si>
  <si>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</si>
  <si>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</si>
  <si>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</si>
  <si>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</si>
  <si>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</si>
  <si>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</si>
  <si>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</si>
  <si>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</si>
  <si>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</si>
  <si>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</si>
  <si>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</si>
  <si>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</si>
  <si>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</si>
  <si>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</si>
  <si>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</si>
  <si>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</si>
  <si>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</si>
  <si>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</si>
  <si>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</si>
  <si>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岐阜県美濃市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</si>
  <si>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</si>
  <si>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</si>
  <si>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</si>
  <si>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</si>
  <si>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</si>
  <si>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</si>
  <si>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</si>
  <si>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</si>
  <si>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</si>
  <si>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</si>
  <si>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</si>
  <si>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</si>
  <si>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</si>
  <si>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</si>
  <si>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</si>
  <si>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</si>
  <si>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</si>
  <si>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</si>
  <si>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</si>
  <si>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</si>
  <si>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</si>
  <si>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</si>
  <si>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</si>
  <si>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</si>
  <si>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</si>
  <si>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</si>
  <si>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</si>
  <si>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</si>
  <si>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</si>
  <si>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</si>
  <si>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</si>
  <si>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</si>
  <si>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</si>
  <si>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</si>
  <si>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</si>
  <si>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</si>
  <si>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</si>
  <si>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</si>
  <si>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</si>
  <si>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</si>
  <si>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</si>
  <si>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</si>
  <si>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</si>
  <si>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</si>
  <si>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</si>
  <si>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</si>
  <si>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</si>
  <si>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</si>
  <si>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</si>
  <si>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</si>
  <si>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</si>
  <si>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</si>
  <si>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</si>
  <si>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</si>
  <si>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</si>
  <si>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</si>
  <si>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</si>
  <si>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</si>
  <si>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</si>
  <si>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</si>
  <si>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</si>
  <si>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</si>
  <si>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</si>
  <si>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</si>
  <si>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</si>
  <si>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</si>
  <si>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</si>
  <si>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</si>
  <si>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</si>
  <si>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</si>
  <si>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</si>
  <si>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</si>
  <si>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</si>
  <si>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</si>
  <si>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</si>
  <si>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</si>
  <si>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</si>
  <si>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</si>
  <si>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</si>
  <si>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</si>
  <si>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</si>
  <si>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</si>
  <si>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</si>
  <si>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</si>
  <si>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</si>
  <si>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</si>
  <si>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</si>
  <si>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</si>
  <si>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</si>
  <si>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</si>
  <si>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</si>
  <si>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</si>
  <si>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</si>
  <si>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</si>
  <si>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</si>
  <si>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</si>
  <si>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</si>
  <si>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</si>
  <si>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</si>
  <si>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</si>
  <si>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</si>
  <si>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</si>
  <si>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</si>
  <si>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</si>
  <si>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</si>
  <si>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</si>
  <si>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</si>
  <si>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</si>
  <si>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</si>
  <si>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</si>
  <si>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</si>
  <si>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</si>
  <si>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</si>
  <si>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</si>
  <si>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</si>
  <si>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</si>
  <si>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</si>
  <si>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</si>
  <si>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</si>
  <si>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</si>
  <si>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</si>
  <si>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</si>
  <si>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</si>
  <si>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</si>
  <si>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</si>
  <si>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</si>
  <si>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</si>
  <si>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</si>
  <si>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</si>
  <si>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</si>
  <si>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</si>
  <si>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</si>
  <si>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</si>
  <si>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</si>
  <si>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</si>
  <si>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</si>
  <si>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</si>
  <si>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</si>
  <si>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</si>
  <si>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</si>
  <si>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</si>
  <si>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</si>
  <si>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</si>
  <si>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</si>
  <si>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</si>
  <si>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</si>
  <si>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</si>
  <si>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岐阜県美濃市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</si>
  <si>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</si>
  <si>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</si>
  <si>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</si>
  <si>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</si>
  <si>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</si>
  <si>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</si>
  <si>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</si>
  <si>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</si>
  <si>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</si>
  <si>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</si>
  <si>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</si>
  <si>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</si>
  <si>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</si>
  <si>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</si>
  <si>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</si>
  <si>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</si>
  <si>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</si>
  <si>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</si>
  <si>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</si>
  <si>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</si>
  <si>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</si>
  <si>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</si>
  <si>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</si>
  <si>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</si>
  <si>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</si>
  <si>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</si>
  <si>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</si>
  <si>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</si>
  <si>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</si>
  <si>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</si>
  <si>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</si>
  <si>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</si>
  <si>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</si>
  <si>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交通災害共済事業特別会計</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</si>
  <si>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</si>
  <si>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</si>
  <si>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</si>
  <si>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</si>
  <si>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</si>
  <si>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上水道事業会計</t>
    <phoneticPr fontId="5"/>
  </si>
  <si>
    <t>簡易水道特別会計</t>
    <phoneticPr fontId="5"/>
  </si>
  <si>
    <t>法非適用企業</t>
    <phoneticPr fontId="5"/>
  </si>
  <si>
    <t>農業集落排水事業特別会計</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</si>
  <si>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</si>
  <si>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</si>
  <si>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</si>
  <si>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</si>
  <si>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</si>
  <si>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</si>
  <si>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</si>
  <si>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</si>
  <si>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</si>
  <si>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</si>
  <si>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</si>
  <si>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</si>
  <si>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</si>
  <si>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</si>
  <si>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</si>
  <si>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</si>
  <si>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</si>
  <si>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</si>
  <si>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</si>
  <si>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</si>
  <si>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</si>
  <si>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</si>
  <si>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</si>
  <si>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</si>
  <si>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</si>
  <si>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</si>
  <si>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</si>
  <si>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</si>
  <si>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</si>
  <si>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</si>
  <si>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</si>
  <si>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</si>
  <si>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</si>
  <si>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</si>
  <si>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</si>
  <si>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</si>
  <si>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</si>
  <si>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</si>
  <si>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</si>
  <si>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</si>
  <si>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</si>
  <si>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</si>
  <si>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</si>
  <si>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</si>
  <si>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</si>
  <si>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</si>
  <si>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</si>
  <si>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</si>
  <si>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</si>
  <si>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</si>
  <si>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</si>
  <si>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</si>
  <si>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</si>
  <si>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</si>
  <si>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</si>
  <si>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</si>
  <si>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</si>
  <si>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</si>
  <si>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</si>
  <si>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</si>
  <si>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</si>
  <si>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</si>
  <si>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</si>
  <si>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</si>
  <si>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</si>
  <si>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</si>
  <si>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</si>
  <si>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</si>
  <si>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</si>
  <si>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</si>
  <si>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</si>
  <si>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</si>
  <si>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</si>
  <si>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</si>
  <si>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</si>
  <si>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</si>
  <si>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</si>
  <si>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</si>
  <si>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</si>
  <si>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</si>
  <si>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</si>
  <si>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</si>
  <si>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</si>
  <si>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</si>
  <si>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</si>
  <si>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</si>
  <si>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</si>
  <si>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</si>
  <si>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</si>
  <si>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</si>
  <si>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</si>
  <si>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</si>
  <si>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</si>
  <si>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</si>
  <si>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</si>
  <si>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</si>
  <si>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</si>
  <si>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</si>
  <si>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</si>
  <si>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</si>
  <si>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</si>
  <si>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</si>
  <si>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</si>
  <si>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</si>
  <si>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</si>
  <si>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</si>
  <si>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</si>
  <si>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</si>
  <si>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</si>
  <si>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</si>
  <si>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</si>
  <si>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</si>
  <si>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</si>
  <si>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</si>
  <si>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</si>
  <si>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</si>
  <si>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</si>
  <si>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</si>
  <si>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</si>
  <si>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</si>
  <si>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</si>
  <si>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</si>
  <si>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</si>
  <si>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</si>
  <si>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</si>
  <si>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</si>
  <si>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</si>
  <si>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</si>
  <si>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</si>
  <si>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</si>
  <si>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</si>
  <si>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</si>
  <si>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</si>
  <si>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</si>
  <si>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</si>
  <si>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 0.03</t>
  </si>
  <si>
    <t>▲ 0.24</t>
  </si>
  <si>
    <t>病院事業会計</t>
  </si>
  <si>
    <t>一般会計</t>
  </si>
  <si>
    <t>上水道事業会計</t>
  </si>
  <si>
    <t>国民健康保険特別会計</t>
  </si>
  <si>
    <t>介護保険特別会計</t>
  </si>
  <si>
    <t>後期高齢者医療特別会計</t>
  </si>
  <si>
    <t>下水道特別会計</t>
  </si>
  <si>
    <t>交通災害共済事業特別会計</t>
  </si>
  <si>
    <t>その他会計（赤字）</t>
  </si>
  <si>
    <t>その他会計（黒字）</t>
  </si>
  <si>
    <t>-</t>
    <phoneticPr fontId="2"/>
  </si>
  <si>
    <t>-</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</si>
  <si>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24"/>
  </si>
  <si>
    <t>中濃地域広域行政事務組合(視聴覚ライブラリー運営費特別会計)</t>
    <rPh sb="13" eb="16">
      <t>シチョウカク</t>
    </rPh>
    <rPh sb="22" eb="25">
      <t>ウンエイヒ</t>
    </rPh>
    <rPh sb="25" eb="27">
      <t>トクベツ</t>
    </rPh>
    <rPh sb="27" eb="29">
      <t>カイケイ</t>
    </rPh>
    <phoneticPr fontId="24"/>
  </si>
  <si>
    <t>中濃地域広域行政事務組合(介護保険事業特別会計)</t>
    <rPh sb="13" eb="15">
      <t>カイゴ</t>
    </rPh>
    <rPh sb="15" eb="17">
      <t>ホケン</t>
    </rPh>
    <rPh sb="17" eb="19">
      <t>ジギョウ</t>
    </rPh>
    <rPh sb="19" eb="21">
      <t>トクベツ</t>
    </rPh>
    <rPh sb="21" eb="23">
      <t>カイケイ</t>
    </rPh>
    <phoneticPr fontId="24"/>
  </si>
  <si>
    <t>中濃地域広域行政事務組合(造林事業特別会計)</t>
    <rPh sb="13" eb="15">
      <t>ゾウリン</t>
    </rPh>
    <rPh sb="15" eb="17">
      <t>ジギョウ</t>
    </rPh>
    <rPh sb="17" eb="19">
      <t>トクベツ</t>
    </rPh>
    <rPh sb="19" eb="21">
      <t>カイケイ</t>
    </rPh>
    <phoneticPr fontId="24"/>
  </si>
  <si>
    <t>中濃地域広域行政事務組合(障害者自立支援事業特別会計)</t>
    <rPh sb="13" eb="16">
      <t>ショウガイシャ</t>
    </rPh>
    <rPh sb="16" eb="18">
      <t>ジリツ</t>
    </rPh>
    <rPh sb="18" eb="20">
      <t>シエン</t>
    </rPh>
    <rPh sb="20" eb="22">
      <t>ジギョウ</t>
    </rPh>
    <rPh sb="22" eb="24">
      <t>トクベツ</t>
    </rPh>
    <rPh sb="24" eb="26">
      <t>カイケイ</t>
    </rPh>
    <phoneticPr fontId="24"/>
  </si>
  <si>
    <t>中濃消防組合</t>
    <rPh sb="0" eb="2">
      <t>チュウノウ</t>
    </rPh>
    <rPh sb="2" eb="4">
      <t>ショウボウ</t>
    </rPh>
    <rPh sb="4" eb="6">
      <t>クミアイ</t>
    </rPh>
    <phoneticPr fontId="24"/>
  </si>
  <si>
    <t>岐阜県市町村職員退職手当組合</t>
    <rPh sb="0" eb="3">
      <t>ギフケン</t>
    </rPh>
    <rPh sb="3" eb="6">
      <t>シチョウソン</t>
    </rPh>
    <rPh sb="6" eb="8">
      <t>ショクイン</t>
    </rPh>
    <rPh sb="8" eb="10">
      <t>タイショク</t>
    </rPh>
    <rPh sb="10" eb="12">
      <t>テアテ</t>
    </rPh>
    <rPh sb="12" eb="14">
      <t>クミアイ</t>
    </rPh>
    <phoneticPr fontId="24"/>
  </si>
  <si>
    <t>岐阜県市町村会館組合</t>
    <rPh sb="0" eb="3">
      <t>ギフケン</t>
    </rPh>
    <rPh sb="3" eb="6">
      <t>シチョウソン</t>
    </rPh>
    <rPh sb="6" eb="8">
      <t>カイカン</t>
    </rPh>
    <rPh sb="8" eb="10">
      <t>クミアイ</t>
    </rPh>
    <phoneticPr fontId="24"/>
  </si>
  <si>
    <t>中濃地域農業共済事務組合</t>
    <rPh sb="0" eb="2">
      <t>チュウノウ</t>
    </rPh>
    <rPh sb="2" eb="4">
      <t>チイキ</t>
    </rPh>
    <rPh sb="4" eb="6">
      <t>ノウギョウ</t>
    </rPh>
    <rPh sb="6" eb="8">
      <t>キョウサイ</t>
    </rPh>
    <rPh sb="8" eb="10">
      <t>ジム</t>
    </rPh>
    <rPh sb="10" eb="12">
      <t>クミアイ</t>
    </rPh>
    <phoneticPr fontId="24"/>
  </si>
  <si>
    <t>岐阜地域児童発達支援センター組合</t>
    <rPh sb="0" eb="2">
      <t>ギフ</t>
    </rPh>
    <rPh sb="2" eb="4">
      <t>チイキ</t>
    </rPh>
    <rPh sb="4" eb="6">
      <t>ジドウ</t>
    </rPh>
    <rPh sb="6" eb="8">
      <t>ハッタツ</t>
    </rPh>
    <rPh sb="8" eb="10">
      <t>シエン</t>
    </rPh>
    <rPh sb="14" eb="16">
      <t>クミアイ</t>
    </rPh>
    <phoneticPr fontId="24"/>
  </si>
  <si>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4"/>
  </si>
  <si>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4"/>
  </si>
  <si>
    <t>美濃市土地開発公社</t>
    <rPh sb="0" eb="3">
      <t>ミノシ</t>
    </rPh>
    <rPh sb="3" eb="5">
      <t>トチ</t>
    </rPh>
    <rPh sb="5" eb="7">
      <t>カイハツ</t>
    </rPh>
    <rPh sb="7" eb="9">
      <t>コウシャ</t>
    </rPh>
    <phoneticPr fontId="24"/>
  </si>
  <si>
    <t>株式会社にわか茶屋</t>
    <rPh sb="0" eb="2">
      <t>カブシキ</t>
    </rPh>
    <rPh sb="2" eb="4">
      <t>カイシャ</t>
    </rPh>
    <rPh sb="7" eb="9">
      <t>チャヤ</t>
    </rPh>
    <phoneticPr fontId="24"/>
  </si>
  <si>
    <t>長良川鉄道株式会社</t>
    <rPh sb="0" eb="3">
      <t>ナガラガワ</t>
    </rPh>
    <rPh sb="3" eb="5">
      <t>テツドウ</t>
    </rPh>
    <rPh sb="5" eb="7">
      <t>カブシキ</t>
    </rPh>
    <rPh sb="7" eb="9">
      <t>カイシャ</t>
    </rPh>
    <phoneticPr fontId="24"/>
  </si>
  <si>
    <t>-</t>
    <phoneticPr fontId="2"/>
  </si>
  <si>
    <t>-</t>
    <phoneticPr fontId="2"/>
  </si>
  <si>
    <t>-</t>
    <phoneticPr fontId="2"/>
  </si>
  <si>
    <t>-</t>
    <phoneticPr fontId="2"/>
  </si>
  <si>
    <t>-</t>
    <phoneticPr fontId="2"/>
  </si>
  <si>
    <t>-</t>
    <phoneticPr fontId="2"/>
  </si>
  <si>
    <t>基金等から34百万円繰入</t>
    <rPh sb="0" eb="2">
      <t>キキン</t>
    </rPh>
    <rPh sb="2" eb="3">
      <t>トウ</t>
    </rPh>
    <rPh sb="7" eb="10">
      <t>ヒャクマンエン</t>
    </rPh>
    <rPh sb="10" eb="12">
      <t>クリイレ</t>
    </rPh>
    <phoneticPr fontId="2"/>
  </si>
  <si>
    <t>基金から259百万円繰入</t>
    <phoneticPr fontId="2"/>
  </si>
  <si>
    <t>基金から2,200百万円繰入</t>
    <phoneticPr fontId="2"/>
  </si>
  <si>
    <t>基金から1,320百万円繰入</t>
    <phoneticPr fontId="2"/>
  </si>
  <si>
    <t>基金から24百万円繰入</t>
    <phoneticPr fontId="2"/>
  </si>
  <si>
    <t>基金から430百万円繰入</t>
    <rPh sb="0" eb="2">
      <t>キキン</t>
    </rPh>
    <rPh sb="7" eb="10">
      <t>ヒャクマンエン</t>
    </rPh>
    <rPh sb="10" eb="12">
      <t>クリイレ</t>
    </rPh>
    <phoneticPr fontId="2"/>
  </si>
  <si>
    <t>基金から0百万円繰入</t>
    <rPh sb="0" eb="2">
      <t>キキン</t>
    </rPh>
    <rPh sb="5" eb="8">
      <t>ヒャクマンエン</t>
    </rPh>
    <rPh sb="8" eb="10">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</si>
</sst>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53670</c:v>
                </c:pt>
                <c:pt idx="1">
                  <c:v>50545</c:v>
                </c:pt>
                <c:pt idx="2">
                  <c:v>49094</c:v>
                </c:pt>
                <c:pt idx="3">
                  <c:v>60245</c:v>
                </c:pt>
                <c:pt idx="4">
                  <c:v>68386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28441</c:v>
                </c:pt>
                <c:pt idx="1">
                  <c:v>26818</c:v>
                </c:pt>
                <c:pt idx="2">
                  <c:v>35938</c:v>
                </c:pt>
                <c:pt idx="3">
                  <c:v>43933</c:v>
                </c:pt>
                <c:pt idx="4">
                  <c:v>47475</c:v>
                </c:pt>
              </c:numCache>
            </c:numRef>
          </c:val>
          <c:smooth val="0"/>
        </c:ser>
        <c:dLbls>
          <c:showLegendKey val="0"/>
          <c:showVal val="0"/>
          <c:showCatName val="0"/>
          <c:showSerName val="0"/>
          <c:showPercent val="0"/>
          <c:showBubbleSize val="0"/>
        </c:dLbls>
        <c:marker val="1"/>
        <c:smooth val="0"/>
        <c:axId val="155350144"/>
        <c:axId val="155352064"/>
      </c:lineChart>
      <c:catAx>
        <c:axId val="155350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352064"/>
        <c:crosses val="autoZero"/>
        <c:auto val="1"/>
        <c:lblAlgn val="ctr"/>
        <c:lblOffset val="100"/>
        <c:tickLblSkip val="1"/>
        <c:tickMarkSkip val="1"/>
        <c:noMultiLvlLbl val="0"/>
      </c:catAx>
      <c:valAx>
        <c:axId val="155352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35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5.19</c:v>
                </c:pt>
                <c:pt idx="1">
                  <c:v>7.3</c:v>
                </c:pt>
                <c:pt idx="2">
                  <c:v>7.41</c:v>
                </c:pt>
                <c:pt idx="3">
                  <c:v>7.13</c:v>
                </c:pt>
                <c:pt idx="4">
                  <c:v>11.87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14.46</c:v>
                </c:pt>
                <c:pt idx="1">
                  <c:v>20.93</c:v>
                </c:pt>
                <c:pt idx="2">
                  <c:v>23.6</c:v>
                </c:pt>
                <c:pt idx="3">
                  <c:v>25.98</c:v>
                </c:pt>
                <c:pt idx="4">
                  <c:v>25.63</c:v>
                </c:pt>
              </c:numCache>
            </c:numRef>
          </c:val>
        </c:ser>
        <c:dLbls>
          <c:showLegendKey val="0"/>
          <c:showVal val="0"/>
          <c:showCatName val="0"/>
          <c:showSerName val="0"/>
          <c:showPercent val="0"/>
          <c:showBubbleSize val="0"/>
        </c:dLbls>
        <c:gapWidth val="250"/>
        <c:overlap val="100"/>
        <c:axId val="156244224"/>
        <c:axId val="156254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c:v>
                </c:pt>
                <c:pt idx="1">
                  <c:v>8.99</c:v>
                </c:pt>
                <c:pt idx="2">
                  <c:v>-0.03</c:v>
                </c:pt>
                <c:pt idx="3">
                  <c:v>-0.24</c:v>
                </c:pt>
                <c:pt idx="4">
                  <c:v>4.97</c:v>
                </c:pt>
              </c:numCache>
            </c:numRef>
          </c:val>
          <c:smooth val="0"/>
        </c:ser>
        <c:dLbls>
          <c:showLegendKey val="0"/>
          <c:showVal val="0"/>
          <c:showCatName val="0"/>
          <c:showSerName val="0"/>
          <c:showPercent val="0"/>
          <c:showBubbleSize val="0"/>
        </c:dLbls>
        <c:marker val="1"/>
        <c:smooth val="0"/>
        <c:axId val="156244224"/>
        <c:axId val="156254592"/>
      </c:lineChart>
      <c:catAx>
        <c:axId val="15624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254592"/>
        <c:crosses val="autoZero"/>
        <c:auto val="1"/>
        <c:lblAlgn val="ctr"/>
        <c:lblOffset val="100"/>
        <c:tickLblSkip val="1"/>
        <c:tickMarkSkip val="1"/>
        <c:noMultiLvlLbl val="0"/>
      </c:catAx>
      <c:valAx>
        <c:axId val="15625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4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交通災害共済事業特別会計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0.05</c:v>
                </c:pt>
                <c:pt idx="8">
                  <c:v>#N/A</c:v>
                </c:pt>
                <c:pt idx="9">
                  <c:v>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0.56999999999999995</c:v>
                </c:pt>
                <c:pt idx="2">
                  <c:v>#N/A</c:v>
                </c:pt>
                <c:pt idx="3">
                  <c:v>0.7</c:v>
                </c:pt>
                <c:pt idx="4">
                  <c:v>#N/A</c:v>
                </c:pt>
                <c:pt idx="5">
                  <c:v>0.56999999999999995</c:v>
                </c:pt>
                <c:pt idx="6">
                  <c:v>#N/A</c:v>
                </c:pt>
                <c:pt idx="7">
                  <c:v>0.27</c:v>
                </c:pt>
                <c:pt idx="8">
                  <c:v>#N/A</c:v>
                </c:pt>
                <c:pt idx="9">
                  <c:v>0.19</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1.1399999999999999</c:v>
                </c:pt>
                <c:pt idx="2">
                  <c:v>#N/A</c:v>
                </c:pt>
                <c:pt idx="3">
                  <c:v>1.73</c:v>
                </c:pt>
                <c:pt idx="4">
                  <c:v>#N/A</c:v>
                </c:pt>
                <c:pt idx="5">
                  <c:v>2.2000000000000002</c:v>
                </c:pt>
                <c:pt idx="6">
                  <c:v>#N/A</c:v>
                </c:pt>
                <c:pt idx="7">
                  <c:v>2.5299999999999998</c:v>
                </c:pt>
                <c:pt idx="8">
                  <c:v>#N/A</c:v>
                </c:pt>
                <c:pt idx="9">
                  <c:v>2.98</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5.72</c:v>
                </c:pt>
                <c:pt idx="2">
                  <c:v>#N/A</c:v>
                </c:pt>
                <c:pt idx="3">
                  <c:v>5.77</c:v>
                </c:pt>
                <c:pt idx="4">
                  <c:v>#N/A</c:v>
                </c:pt>
                <c:pt idx="5">
                  <c:v>6</c:v>
                </c:pt>
                <c:pt idx="6">
                  <c:v>#N/A</c:v>
                </c:pt>
                <c:pt idx="7">
                  <c:v>5.79</c:v>
                </c:pt>
                <c:pt idx="8">
                  <c:v>#N/A</c:v>
                </c:pt>
                <c:pt idx="9">
                  <c:v>5.54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5.19</c:v>
                </c:pt>
                <c:pt idx="2">
                  <c:v>#N/A</c:v>
                </c:pt>
                <c:pt idx="3">
                  <c:v>7.3</c:v>
                </c:pt>
                <c:pt idx="4">
                  <c:v>#N/A</c:v>
                </c:pt>
                <c:pt idx="5">
                  <c:v>7.41</c:v>
                </c:pt>
                <c:pt idx="6">
                  <c:v>#N/A</c:v>
                </c:pt>
                <c:pt idx="7">
                  <c:v>7.13</c:v>
                </c:pt>
                <c:pt idx="8">
                  <c:v>#N/A</c:v>
                </c:pt>
                <c:pt idx="9">
                  <c:v>11.87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20.83</c:v>
                </c:pt>
                <c:pt idx="2">
                  <c:v>#N/A</c:v>
                </c:pt>
                <c:pt idx="3">
                  <c:v>27.07</c:v>
                </c:pt>
                <c:pt idx="4">
                  <c:v>#N/A</c:v>
                </c:pt>
                <c:pt idx="5">
                  <c:v>35.29</c:v>
                </c:pt>
                <c:pt idx="6">
                  <c:v>#N/A</c:v>
                </c:pt>
                <c:pt idx="7">
                  <c:v>40.840000000000003</c:v>
                </c:pt>
                <c:pt idx="8">
                  <c:v>#N/A</c:v>
                </c:pt>
                <c:pt idx="9">
                  <c:v>45.64</c:v>
                </c:pt>
              </c:numCache>
            </c:numRef>
          </c:val>
        </c:ser>
        <c:dLbls>
          <c:showLegendKey val="0"/>
          <c:showVal val="0"/>
          <c:showCatName val="0"/>
          <c:showSerName val="0"/>
          <c:showPercent val="0"/>
          <c:showBubbleSize val="0"/>
        </c:dLbls>
        <c:gapWidth val="150"/>
        <c:overlap val="100"/>
        <c:axId val="156369280"/>
        <c:axId val="156370816"/>
      </c:barChart>
      <c:catAx>
        <c:axId val="15636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370816"/>
        <c:crosses val="autoZero"/>
        <c:auto val="1"/>
        <c:lblAlgn val="ctr"/>
        <c:lblOffset val="100"/>
        <c:tickLblSkip val="1"/>
        <c:tickMarkSkip val="1"/>
        <c:noMultiLvlLbl val="0"/>
      </c:catAx>
      <c:valAx>
        <c:axId val="15637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6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1297</c:v>
                </c:pt>
                <c:pt idx="5">
                  <c:v>1287</c:v>
                </c:pt>
                <c:pt idx="8">
                  <c:v>1246</c:v>
                </c:pt>
                <c:pt idx="11">
                  <c:v>1235</c:v>
                </c:pt>
                <c:pt idx="14">
                  <c:v>1230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27</c:v>
                </c:pt>
                <c:pt idx="3">
                  <c:v>27</c:v>
                </c:pt>
                <c:pt idx="6">
                  <c:v>12</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46</c:v>
                </c:pt>
                <c:pt idx="3">
                  <c:v>44</c:v>
                </c:pt>
                <c:pt idx="6">
                  <c:v>48</c:v>
                </c:pt>
                <c:pt idx="9">
                  <c:v>52</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842</c:v>
                </c:pt>
                <c:pt idx="3">
                  <c:v>852</c:v>
                </c:pt>
                <c:pt idx="6">
                  <c:v>872</c:v>
                </c:pt>
                <c:pt idx="9">
                  <c:v>882</c:v>
                </c:pt>
                <c:pt idx="12">
                  <c:v>906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1032</c:v>
                </c:pt>
                <c:pt idx="3">
                  <c:v>1021</c:v>
                </c:pt>
                <c:pt idx="6">
                  <c:v>961</c:v>
                </c:pt>
                <c:pt idx="9">
                  <c:v>952</c:v>
                </c:pt>
                <c:pt idx="12">
                  <c:v>855</c:v>
                </c:pt>
              </c:numCache>
            </c:numRef>
          </c:val>
        </c:ser>
        <c:dLbls>
          <c:showLegendKey val="0"/>
          <c:showVal val="0"/>
          <c:showCatName val="0"/>
          <c:showSerName val="0"/>
          <c:showPercent val="0"/>
          <c:showBubbleSize val="0"/>
        </c:dLbls>
        <c:gapWidth val="100"/>
        <c:overlap val="100"/>
        <c:axId val="156729728"/>
        <c:axId val="156731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650</c:v>
                </c:pt>
                <c:pt idx="2">
                  <c:v>#N/A</c:v>
                </c:pt>
                <c:pt idx="3">
                  <c:v>#N/A</c:v>
                </c:pt>
                <c:pt idx="4">
                  <c:v>657</c:v>
                </c:pt>
                <c:pt idx="5">
                  <c:v>#N/A</c:v>
                </c:pt>
                <c:pt idx="6">
                  <c:v>#N/A</c:v>
                </c:pt>
                <c:pt idx="7">
                  <c:v>647</c:v>
                </c:pt>
                <c:pt idx="8">
                  <c:v>#N/A</c:v>
                </c:pt>
                <c:pt idx="9">
                  <c:v>#N/A</c:v>
                </c:pt>
                <c:pt idx="10">
                  <c:v>657</c:v>
                </c:pt>
                <c:pt idx="11">
                  <c:v>#N/A</c:v>
                </c:pt>
                <c:pt idx="12">
                  <c:v>#N/A</c:v>
                </c:pt>
                <c:pt idx="13">
                  <c:v>590</c:v>
                </c:pt>
                <c:pt idx="14">
                  <c:v>#N/A</c:v>
                </c:pt>
              </c:numCache>
            </c:numRef>
          </c:val>
          <c:smooth val="0"/>
        </c:ser>
        <c:dLbls>
          <c:showLegendKey val="0"/>
          <c:showVal val="0"/>
          <c:showCatName val="0"/>
          <c:showSerName val="0"/>
          <c:showPercent val="0"/>
          <c:showBubbleSize val="0"/>
        </c:dLbls>
        <c:marker val="1"/>
        <c:smooth val="0"/>
        <c:axId val="156729728"/>
        <c:axId val="156731648"/>
      </c:lineChart>
      <c:catAx>
        <c:axId val="1567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731648"/>
        <c:crosses val="autoZero"/>
        <c:auto val="1"/>
        <c:lblAlgn val="ctr"/>
        <c:lblOffset val="100"/>
        <c:tickLblSkip val="1"/>
        <c:tickMarkSkip val="1"/>
        <c:noMultiLvlLbl val="0"/>
      </c:catAx>
      <c:valAx>
        <c:axId val="156731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7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12911</c:v>
                </c:pt>
                <c:pt idx="5">
                  <c:v>12673</c:v>
                </c:pt>
                <c:pt idx="8">
                  <c:v>12372</c:v>
                </c:pt>
                <c:pt idx="11">
                  <c:v>12113</c:v>
                </c:pt>
                <c:pt idx="14">
                  <c:v>11878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3667</c:v>
                </c:pt>
                <c:pt idx="5">
                  <c:v>3513</c:v>
                </c:pt>
                <c:pt idx="8">
                  <c:v>3305</c:v>
                </c:pt>
                <c:pt idx="11">
                  <c:v>3013</c:v>
                </c:pt>
                <c:pt idx="14">
                  <c:v>2724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2182</c:v>
                </c:pt>
                <c:pt idx="5">
                  <c:v>2608</c:v>
                </c:pt>
                <c:pt idx="8">
                  <c:v>2844</c:v>
                </c:pt>
                <c:pt idx="11">
                  <c:v>3339</c:v>
                </c:pt>
                <c:pt idx="14">
                  <c:v>3459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1906</c:v>
                </c:pt>
                <c:pt idx="3">
                  <c:v>1877</c:v>
                </c:pt>
                <c:pt idx="6">
                  <c:v>1870</c:v>
                </c:pt>
                <c:pt idx="9">
                  <c:v>1783</c:v>
                </c:pt>
                <c:pt idx="12">
                  <c:v>1698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402</c:v>
                </c:pt>
                <c:pt idx="3">
                  <c:v>433</c:v>
                </c:pt>
                <c:pt idx="6">
                  <c:v>390</c:v>
                </c:pt>
                <c:pt idx="9">
                  <c:v>341</c:v>
                </c:pt>
                <c:pt idx="12">
                  <c:v>323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13575</c:v>
                </c:pt>
                <c:pt idx="3">
                  <c:v>13054</c:v>
                </c:pt>
                <c:pt idx="6">
                  <c:v>12709</c:v>
                </c:pt>
                <c:pt idx="9">
                  <c:v>12510</c:v>
                </c:pt>
                <c:pt idx="12">
                  <c:v>12206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749</c:v>
                </c:pt>
                <c:pt idx="3">
                  <c:v>730</c:v>
                </c:pt>
                <c:pt idx="6">
                  <c:v>724</c:v>
                </c:pt>
                <c:pt idx="9">
                  <c:v>670</c:v>
                </c:pt>
                <c:pt idx="12">
                  <c:v>635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7849</c:v>
                </c:pt>
                <c:pt idx="3">
                  <c:v>7577</c:v>
                </c:pt>
                <c:pt idx="6">
                  <c:v>7300</c:v>
                </c:pt>
                <c:pt idx="9">
                  <c:v>7282</c:v>
                </c:pt>
                <c:pt idx="12">
                  <c:v>7107</c:v>
                </c:pt>
              </c:numCache>
            </c:numRef>
          </c:val>
        </c:ser>
        <c:dLbls>
          <c:showLegendKey val="0"/>
          <c:showVal val="0"/>
          <c:showCatName val="0"/>
          <c:showSerName val="0"/>
          <c:showPercent val="0"/>
          <c:showBubbleSize val="0"/>
        </c:dLbls>
        <c:gapWidth val="100"/>
        <c:overlap val="100"/>
        <c:axId val="157252224"/>
        <c:axId val="15725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5721</c:v>
                </c:pt>
                <c:pt idx="2">
                  <c:v>#N/A</c:v>
                </c:pt>
                <c:pt idx="3">
                  <c:v>#N/A</c:v>
                </c:pt>
                <c:pt idx="4">
                  <c:v>4878</c:v>
                </c:pt>
                <c:pt idx="5">
                  <c:v>#N/A</c:v>
                </c:pt>
                <c:pt idx="6">
                  <c:v>#N/A</c:v>
                </c:pt>
                <c:pt idx="7">
                  <c:v>4473</c:v>
                </c:pt>
                <c:pt idx="8">
                  <c:v>#N/A</c:v>
                </c:pt>
                <c:pt idx="9">
                  <c:v>#N/A</c:v>
                </c:pt>
                <c:pt idx="10">
                  <c:v>4122</c:v>
                </c:pt>
                <c:pt idx="11">
                  <c:v>#N/A</c:v>
                </c:pt>
                <c:pt idx="12">
                  <c:v>#N/A</c:v>
                </c:pt>
                <c:pt idx="13">
                  <c:v>3910</c:v>
                </c:pt>
                <c:pt idx="14">
                  <c:v>#N/A</c:v>
                </c:pt>
              </c:numCache>
            </c:numRef>
          </c:val>
          <c:smooth val="0"/>
        </c:ser>
        <c:dLbls>
          <c:showLegendKey val="0"/>
          <c:showVal val="0"/>
          <c:showCatName val="0"/>
          <c:showSerName val="0"/>
          <c:showPercent val="0"/>
          <c:showBubbleSize val="0"/>
        </c:dLbls>
        <c:marker val="1"/>
        <c:smooth val="0"/>
        <c:axId val="157252224"/>
        <c:axId val="157254400"/>
      </c:lineChart>
      <c:catAx>
        <c:axId val="1572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254400"/>
        <c:crosses val="autoZero"/>
        <c:auto val="1"/>
        <c:lblAlgn val="ctr"/>
        <c:lblOffset val="100"/>
        <c:tickLblSkip val="1"/>
        <c:tickMarkSkip val="1"/>
        <c:noMultiLvlLbl val="0"/>
      </c:catAx>
      <c:valAx>
        <c:axId val="1572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22,275
21,881
117.05
9,687,296
8,911,995
702,780
5,922,391
7,099,662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美濃市の全体面積の内約８０％が山林という地理的条件にあり、立地企業が少ないことや人口の減少、高齢化率の上昇などにより市税収入が類似団体平均を下回っている。このため、行財政改革の着実な推進による経費の削減を図るとともに、市税等の徴収率向上や、各種使用料・手数料の見直し、市有財産の有効活用及び売却処分を積極的に進め、自主財源の確保を図ることで持続可能な財政運営に努める。また、企業誘致の展開や、人口対策として結婚から産後まで幅広い子育て支援等を行い、自主財源の確保を図り、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131535</xdr:rowOff>
    </xdr:to>
    <xdr:cxnSp macro="">
      <xdr:nvCxnSpPr>
        <xdr:cNvPr id="65" name="直線コネクタ 64"/>
        <xdr:cNvCxnSpPr/>
      </xdr:nvCxnSpPr>
      <xdr:spPr>
        <a:xfrm flipV="1">
          <a:off x="4953000" y="6295572"/>
          <a:ext cx="0" cy="1551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6"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7" name="直線コネクタ 66"/>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62593</xdr:rowOff>
    </xdr:from>
    <xdr:to>
      <xdr:col>7</xdr:col>
      <xdr:colOff>152400</xdr:colOff>
      <xdr:row>45</xdr:row>
      <xdr:rowOff>97065</xdr:rowOff>
    </xdr:to>
    <xdr:cxnSp macro="">
      <xdr:nvCxnSpPr>
        <xdr:cNvPr id="70" name="直線コネクタ 69"/>
        <xdr:cNvCxnSpPr/>
      </xdr:nvCxnSpPr>
      <xdr:spPr>
        <a:xfrm flipV="1">
          <a:off x="4114800" y="77778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71"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2" name="フローチャート : 判断 71"/>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97065</xdr:rowOff>
    </xdr:to>
    <xdr:cxnSp macro="">
      <xdr:nvCxnSpPr>
        <xdr:cNvPr id="73" name="直線コネクタ 72"/>
        <xdr:cNvCxnSpPr/>
      </xdr:nvCxnSpPr>
      <xdr:spPr>
        <a:xfrm>
          <a:off x="3225800" y="77089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165100</xdr:rowOff>
    </xdr:to>
    <xdr:cxnSp macro="">
      <xdr:nvCxnSpPr>
        <xdr:cNvPr id="76" name="直線コネクタ 75"/>
        <xdr:cNvCxnSpPr/>
      </xdr:nvCxnSpPr>
      <xdr:spPr>
        <a:xfrm>
          <a:off x="2336800" y="757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7" name="フローチャート : 判断 76"/>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78" name="テキスト ボックス 77"/>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44</xdr:row>
      <xdr:rowOff>27215</xdr:rowOff>
    </xdr:to>
    <xdr:cxnSp macro="">
      <xdr:nvCxnSpPr>
        <xdr:cNvPr id="79" name="直線コネクタ 78"/>
        <xdr:cNvCxnSpPr/>
      </xdr:nvCxnSpPr>
      <xdr:spPr>
        <a:xfrm>
          <a:off x="1447800" y="74676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80" name="フローチャート : 判断 79"/>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81" name="テキスト ボックス 80"/>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82" name="フローチャート : 判断 81"/>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83" name="テキスト ボックス 82"/>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11793</xdr:rowOff>
    </xdr:from>
    <xdr:to>
      <xdr:col>7</xdr:col>
      <xdr:colOff>203200</xdr:colOff>
      <xdr:row>45</xdr:row>
      <xdr:rowOff>113393</xdr:rowOff>
    </xdr:to>
    <xdr:sp macro="" textlink="">
      <xdr:nvSpPr>
        <xdr:cNvPr id="89" name="円/楕円 88"/>
        <xdr:cNvSpPr/>
      </xdr:nvSpPr>
      <xdr:spPr>
        <a:xfrm>
          <a:off x="49022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79120</xdr:rowOff>
    </xdr:from>
    <xdr:ext cx="762000" cy="259045"/>
    <xdr:sp macro="" textlink="">
      <xdr:nvSpPr>
        <xdr:cNvPr id="90" name="財政力該当値テキスト"/>
        <xdr:cNvSpPr txBox="1"/>
      </xdr:nvSpPr>
      <xdr:spPr>
        <a:xfrm>
          <a:off x="5041900" y="762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46265</xdr:rowOff>
    </xdr:from>
    <xdr:to>
      <xdr:col>6</xdr:col>
      <xdr:colOff>50800</xdr:colOff>
      <xdr:row>45</xdr:row>
      <xdr:rowOff>147865</xdr:rowOff>
    </xdr:to>
    <xdr:sp macro="" textlink="">
      <xdr:nvSpPr>
        <xdr:cNvPr id="91" name="円/楕円 90"/>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132642</xdr:rowOff>
    </xdr:from>
    <xdr:ext cx="736600" cy="259045"/>
    <xdr:sp macro="" textlink="">
      <xdr:nvSpPr>
        <xdr:cNvPr id="92" name="テキスト ボックス 91"/>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3" name="円/楕円 92"/>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4" name="テキスト ボックス 93"/>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7" name="円/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8" name="テキスト ボックス 97"/>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歳出面で、人件費や公債費などの経常的経費は減少したものの、歳入面で、市税や地方交付税等の経常的収入がさらに減少したため、</a:t>
          </a:r>
          <a:r>
            <a:rPr kumimoji="1" lang="en-US" altLang="ja-JP" sz="1300">
              <a:latin typeface="ＭＳ Ｐゴシック"/>
            </a:rPr>
            <a:t>H25</a:t>
          </a:r>
          <a:r>
            <a:rPr kumimoji="1" lang="ja-JP" altLang="en-US" sz="1300">
              <a:latin typeface="ＭＳ Ｐゴシック"/>
            </a:rPr>
            <a:t>年度決算に係る経常収支比率は、</a:t>
          </a:r>
          <a:r>
            <a:rPr kumimoji="1" lang="en-US" altLang="ja-JP" sz="1300">
              <a:latin typeface="ＭＳ Ｐゴシック"/>
            </a:rPr>
            <a:t>1.3</a:t>
          </a:r>
          <a:r>
            <a:rPr kumimoji="1" lang="ja-JP" altLang="en-US" sz="1300">
              <a:latin typeface="ＭＳ Ｐゴシック"/>
            </a:rPr>
            <a:t>％増加した。類似団体平均も上回っており、財政構造の著しい硬直化を示す結果となっている。特に、歳出面では、下水道事業や農業集落排水事業等他会計への繰出金に係る経常収支比率が</a:t>
          </a:r>
          <a:r>
            <a:rPr kumimoji="1" lang="en-US" altLang="ja-JP" sz="1300">
              <a:latin typeface="ＭＳ Ｐゴシック"/>
            </a:rPr>
            <a:t>22.9</a:t>
          </a:r>
          <a:r>
            <a:rPr kumimoji="1" lang="ja-JP" altLang="en-US" sz="1300">
              <a:latin typeface="ＭＳ Ｐゴシック"/>
            </a:rPr>
            <a:t>％を占めているため、今後も使用料の適正化・経営の合理化等の行財政改革を推進し、経常収支比率の改善を継続して図る必要がある。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146896</xdr:rowOff>
    </xdr:to>
    <xdr:cxnSp macro="">
      <xdr:nvCxnSpPr>
        <xdr:cNvPr id="128" name="直線コネクタ 127"/>
        <xdr:cNvCxnSpPr/>
      </xdr:nvCxnSpPr>
      <xdr:spPr>
        <a:xfrm flipV="1">
          <a:off x="4953000" y="999066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9"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30" name="直線コネクタ 129"/>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1"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2" name="直線コネクタ 131"/>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39370</xdr:rowOff>
    </xdr:to>
    <xdr:cxnSp macro="">
      <xdr:nvCxnSpPr>
        <xdr:cNvPr id="133" name="直線コネクタ 132"/>
        <xdr:cNvCxnSpPr/>
      </xdr:nvCxnSpPr>
      <xdr:spPr>
        <a:xfrm>
          <a:off x="4114800" y="1090760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82567</xdr:rowOff>
    </xdr:from>
    <xdr:ext cx="762000" cy="259045"/>
    <xdr:sp macro="" textlink="">
      <xdr:nvSpPr>
        <xdr:cNvPr id="134" name="財政構造の弾力性平均値テキスト"/>
        <xdr:cNvSpPr txBox="1"/>
      </xdr:nvSpPr>
      <xdr:spPr>
        <a:xfrm>
          <a:off x="5041900" y="1054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35" name="フローチャート : 判断 134"/>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106256</xdr:rowOff>
    </xdr:from>
    <xdr:to>
      <xdr:col>6</xdr:col>
      <xdr:colOff>0</xdr:colOff>
      <xdr:row>63</xdr:row>
      <xdr:rowOff>170604</xdr:rowOff>
    </xdr:to>
    <xdr:cxnSp macro="">
      <xdr:nvCxnSpPr>
        <xdr:cNvPr id="136" name="直線コネクタ 135"/>
        <xdr:cNvCxnSpPr/>
      </xdr:nvCxnSpPr>
      <xdr:spPr>
        <a:xfrm flipV="1">
          <a:off x="3225800" y="109076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7" name="フローチャート : 判断 136"/>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8" name="テキスト ボックス 137"/>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39370</xdr:rowOff>
    </xdr:to>
    <xdr:cxnSp macro="">
      <xdr:nvCxnSpPr>
        <xdr:cNvPr id="139" name="直線コネクタ 138"/>
        <xdr:cNvCxnSpPr/>
      </xdr:nvCxnSpPr>
      <xdr:spPr>
        <a:xfrm flipV="1">
          <a:off x="2336800" y="109719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0" name="フローチャート : 判断 139"/>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1" name="テキスト ボックス 140"/>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39370</xdr:rowOff>
    </xdr:from>
    <xdr:to>
      <xdr:col>3</xdr:col>
      <xdr:colOff>279400</xdr:colOff>
      <xdr:row>67</xdr:row>
      <xdr:rowOff>39794</xdr:rowOff>
    </xdr:to>
    <xdr:cxnSp macro="">
      <xdr:nvCxnSpPr>
        <xdr:cNvPr id="142" name="直線コネクタ 141"/>
        <xdr:cNvCxnSpPr/>
      </xdr:nvCxnSpPr>
      <xdr:spPr>
        <a:xfrm flipV="1">
          <a:off x="1447800" y="11012170"/>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45" name="フローチャート : 判断 144"/>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100347</xdr:rowOff>
    </xdr:from>
    <xdr:ext cx="762000" cy="259045"/>
    <xdr:sp macro="" textlink="">
      <xdr:nvSpPr>
        <xdr:cNvPr id="146" name="テキスト ボックス 145"/>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2" name="円/楕円 151"/>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3"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55456</xdr:rowOff>
    </xdr:from>
    <xdr:to>
      <xdr:col>6</xdr:col>
      <xdr:colOff>50800</xdr:colOff>
      <xdr:row>63</xdr:row>
      <xdr:rowOff>157056</xdr:rowOff>
    </xdr:to>
    <xdr:sp macro="" textlink="">
      <xdr:nvSpPr>
        <xdr:cNvPr id="154" name="円/楕円 153"/>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55" name="テキスト ボックス 154"/>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119804</xdr:rowOff>
    </xdr:from>
    <xdr:to>
      <xdr:col>4</xdr:col>
      <xdr:colOff>533400</xdr:colOff>
      <xdr:row>64</xdr:row>
      <xdr:rowOff>49954</xdr:rowOff>
    </xdr:to>
    <xdr:sp macro="" textlink="">
      <xdr:nvSpPr>
        <xdr:cNvPr id="156" name="円/楕円 155"/>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34731</xdr:rowOff>
    </xdr:from>
    <xdr:ext cx="762000" cy="259045"/>
    <xdr:sp macro="" textlink="">
      <xdr:nvSpPr>
        <xdr:cNvPr id="157" name="テキスト ボックス 156"/>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8" name="円/楕円 157"/>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9" name="テキスト ボックス 158"/>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160444</xdr:rowOff>
    </xdr:from>
    <xdr:to>
      <xdr:col>2</xdr:col>
      <xdr:colOff>127000</xdr:colOff>
      <xdr:row>67</xdr:row>
      <xdr:rowOff>90594</xdr:rowOff>
    </xdr:to>
    <xdr:sp macro="" textlink="">
      <xdr:nvSpPr>
        <xdr:cNvPr id="160" name="円/楕円 159"/>
        <xdr:cNvSpPr/>
      </xdr:nvSpPr>
      <xdr:spPr>
        <a:xfrm>
          <a:off x="1397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75371</xdr:rowOff>
    </xdr:from>
    <xdr:ext cx="762000" cy="259045"/>
    <xdr:sp macro="" textlink="">
      <xdr:nvSpPr>
        <xdr:cNvPr id="161" name="テキスト ボックス 160"/>
        <xdr:cNvSpPr txBox="1"/>
      </xdr:nvSpPr>
      <xdr:spPr>
        <a:xfrm>
          <a:off x="1066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[115,725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による人件費の抑制や物件費等経常的な事務費・管理費等の節減により類似団体平均を下回っている。しかし、今後は指定管理者制度導入による委託経費や施設の老朽化による修繕料等の増加が見込まれるため、今後も人件費の抑制に努めるとともに、各公共施設の長寿命化修繕計画の策定を進めるなど、計画的な管理的経費の合理化・省力化を進め、経常的経費の圧縮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8" name="直線コネクタ 177"/>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9" name="テキスト ボックス 178"/>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80" name="直線コネクタ 179"/>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82" name="直線コネクタ 181"/>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3" name="テキスト ボックス 182"/>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6" name="直線コネクタ 185"/>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7" name="テキスト ボックス 186"/>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8" name="直線コネクタ 187"/>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9" name="テキスト ボックス 188"/>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90" name="直線コネクタ 189"/>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1" name="テキスト ボックス 190"/>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14131</xdr:rowOff>
    </xdr:from>
    <xdr:to>
      <xdr:col>7</xdr:col>
      <xdr:colOff>152400</xdr:colOff>
      <xdr:row>89</xdr:row>
      <xdr:rowOff>119407</xdr:rowOff>
    </xdr:to>
    <xdr:cxnSp macro="">
      <xdr:nvCxnSpPr>
        <xdr:cNvPr id="195" name="直線コネクタ 194"/>
        <xdr:cNvCxnSpPr/>
      </xdr:nvCxnSpPr>
      <xdr:spPr>
        <a:xfrm flipV="1">
          <a:off x="4953000" y="13901581"/>
          <a:ext cx="0" cy="1476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91484</xdr:rowOff>
    </xdr:from>
    <xdr:ext cx="762000" cy="259045"/>
    <xdr:sp macro="" textlink="">
      <xdr:nvSpPr>
        <xdr:cNvPr id="196" name="人件費・物件費等の状況最小値テキスト"/>
        <xdr:cNvSpPr txBox="1"/>
      </xdr:nvSpPr>
      <xdr:spPr>
        <a:xfrm>
          <a:off x="5041900" y="1535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145,643</a:t>
          </a:r>
          <a:endParaRPr kumimoji="1" lang="ja-JP" altLang="en-US" sz="1000" b="1">
            <a:latin typeface="ＭＳ Ｐゴシック"/>
          </a:endParaRPr>
        </a:p>
      </xdr:txBody>
    </xdr:sp>
    <xdr:clientData/>
  </xdr:oneCellAnchor>
  <xdr:twoCellAnchor>
    <xdr:from>
      <xdr:col>7</xdr:col>
      <xdr:colOff>63500</xdr:colOff>
      <xdr:row>89</xdr:row>
      <xdr:rowOff>119407</xdr:rowOff>
    </xdr:from>
    <xdr:to>
      <xdr:col>7</xdr:col>
      <xdr:colOff>241300</xdr:colOff>
      <xdr:row>89</xdr:row>
      <xdr:rowOff>119407</xdr:rowOff>
    </xdr:to>
    <xdr:cxnSp macro="">
      <xdr:nvCxnSpPr>
        <xdr:cNvPr id="197" name="直線コネクタ 196"/>
        <xdr:cNvCxnSpPr/>
      </xdr:nvCxnSpPr>
      <xdr:spPr>
        <a:xfrm>
          <a:off x="4864100" y="1537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100508</xdr:rowOff>
    </xdr:from>
    <xdr:ext cx="762000" cy="259045"/>
    <xdr:sp macro="" textlink="">
      <xdr:nvSpPr>
        <xdr:cNvPr id="198" name="人件費・物件費等の状況最大値テキスト"/>
        <xdr:cNvSpPr txBox="1"/>
      </xdr:nvSpPr>
      <xdr:spPr>
        <a:xfrm>
          <a:off x="5041900" y="13645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96,679</a:t>
          </a:r>
          <a:endParaRPr kumimoji="1" lang="ja-JP" altLang="en-US" sz="1000" b="1">
            <a:latin typeface="ＭＳ Ｐゴシック"/>
          </a:endParaRPr>
        </a:p>
      </xdr:txBody>
    </xdr:sp>
    <xdr:clientData/>
  </xdr:oneCellAnchor>
  <xdr:twoCellAnchor>
    <xdr:from>
      <xdr:col>7</xdr:col>
      <xdr:colOff>63500</xdr:colOff>
      <xdr:row>81</xdr:row>
      <xdr:rowOff>14131</xdr:rowOff>
    </xdr:from>
    <xdr:to>
      <xdr:col>7</xdr:col>
      <xdr:colOff>241300</xdr:colOff>
      <xdr:row>81</xdr:row>
      <xdr:rowOff>14131</xdr:rowOff>
    </xdr:to>
    <xdr:cxnSp macro="">
      <xdr:nvCxnSpPr>
        <xdr:cNvPr id="199" name="直線コネクタ 198"/>
        <xdr:cNvCxnSpPr/>
      </xdr:nvCxnSpPr>
      <xdr:spPr>
        <a:xfrm>
          <a:off x="4864100" y="1390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74256</xdr:rowOff>
    </xdr:from>
    <xdr:to>
      <xdr:col>7</xdr:col>
      <xdr:colOff>152400</xdr:colOff>
      <xdr:row>84</xdr:row>
      <xdr:rowOff>116181</xdr:rowOff>
    </xdr:to>
    <xdr:cxnSp macro="">
      <xdr:nvCxnSpPr>
        <xdr:cNvPr id="200" name="直線コネクタ 199"/>
        <xdr:cNvCxnSpPr/>
      </xdr:nvCxnSpPr>
      <xdr:spPr>
        <a:xfrm flipV="1">
          <a:off x="4114800" y="14476056"/>
          <a:ext cx="8382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108159</xdr:rowOff>
    </xdr:from>
    <xdr:ext cx="762000" cy="259045"/>
    <xdr:sp macro="" textlink="">
      <xdr:nvSpPr>
        <xdr:cNvPr id="201" name="人件費・物件費等の状況平均値テキスト"/>
        <xdr:cNvSpPr txBox="1"/>
      </xdr:nvSpPr>
      <xdr:spPr>
        <a:xfrm>
          <a:off x="5041900" y="14509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119,459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136082</xdr:rowOff>
    </xdr:from>
    <xdr:to>
      <xdr:col>7</xdr:col>
      <xdr:colOff>203200</xdr:colOff>
      <xdr:row>85</xdr:row>
      <xdr:rowOff>66232</xdr:rowOff>
    </xdr:to>
    <xdr:sp macro="" textlink="">
      <xdr:nvSpPr>
        <xdr:cNvPr id="202" name="フローチャート : 判断 201"/>
        <xdr:cNvSpPr/>
      </xdr:nvSpPr>
      <xdr:spPr>
        <a:xfrm>
          <a:off x="4902200" y="145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116181</xdr:rowOff>
    </xdr:from>
    <xdr:to>
      <xdr:col>6</xdr:col>
      <xdr:colOff>0</xdr:colOff>
      <xdr:row>85</xdr:row>
      <xdr:rowOff>74913</xdr:rowOff>
    </xdr:to>
    <xdr:cxnSp macro="">
      <xdr:nvCxnSpPr>
        <xdr:cNvPr id="203" name="直線コネクタ 202"/>
        <xdr:cNvCxnSpPr/>
      </xdr:nvCxnSpPr>
      <xdr:spPr>
        <a:xfrm flipV="1">
          <a:off x="3225800" y="14517981"/>
          <a:ext cx="889000" cy="13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79913</xdr:rowOff>
    </xdr:from>
    <xdr:to>
      <xdr:col>6</xdr:col>
      <xdr:colOff>50800</xdr:colOff>
      <xdr:row>86</xdr:row>
      <xdr:rowOff>10063</xdr:rowOff>
    </xdr:to>
    <xdr:sp macro="" textlink="">
      <xdr:nvSpPr>
        <xdr:cNvPr id="204" name="フローチャート : 判断 203"/>
        <xdr:cNvSpPr/>
      </xdr:nvSpPr>
      <xdr:spPr>
        <a:xfrm>
          <a:off x="4064000" y="1465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166290</xdr:rowOff>
    </xdr:from>
    <xdr:ext cx="736600" cy="259045"/>
    <xdr:sp macro="" textlink="">
      <xdr:nvSpPr>
        <xdr:cNvPr id="205" name="テキスト ボックス 204"/>
        <xdr:cNvSpPr txBox="1"/>
      </xdr:nvSpPr>
      <xdr:spPr>
        <a:xfrm>
          <a:off x="3733800" y="1473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123,281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101733</xdr:rowOff>
    </xdr:from>
    <xdr:to>
      <xdr:col>4</xdr:col>
      <xdr:colOff>482600</xdr:colOff>
      <xdr:row>85</xdr:row>
      <xdr:rowOff>74913</xdr:rowOff>
    </xdr:to>
    <xdr:cxnSp macro="">
      <xdr:nvCxnSpPr>
        <xdr:cNvPr id="206" name="直線コネクタ 205"/>
        <xdr:cNvCxnSpPr/>
      </xdr:nvCxnSpPr>
      <xdr:spPr>
        <a:xfrm>
          <a:off x="2336800" y="14503533"/>
          <a:ext cx="889000" cy="1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17410</xdr:rowOff>
    </xdr:from>
    <xdr:to>
      <xdr:col>4</xdr:col>
      <xdr:colOff>533400</xdr:colOff>
      <xdr:row>86</xdr:row>
      <xdr:rowOff>119010</xdr:rowOff>
    </xdr:to>
    <xdr:sp macro="" textlink="">
      <xdr:nvSpPr>
        <xdr:cNvPr id="207" name="フローチャート : 判断 206"/>
        <xdr:cNvSpPr/>
      </xdr:nvSpPr>
      <xdr:spPr>
        <a:xfrm>
          <a:off x="3175000" y="147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103787</xdr:rowOff>
    </xdr:from>
    <xdr:ext cx="762000" cy="259045"/>
    <xdr:sp macro="" textlink="">
      <xdr:nvSpPr>
        <xdr:cNvPr id="208" name="テキスト ボックス 207"/>
        <xdr:cNvSpPr txBox="1"/>
      </xdr:nvSpPr>
      <xdr:spPr>
        <a:xfrm>
          <a:off x="2844800" y="1484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126,893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101733</xdr:rowOff>
    </xdr:from>
    <xdr:to>
      <xdr:col>3</xdr:col>
      <xdr:colOff>279400</xdr:colOff>
      <xdr:row>84</xdr:row>
      <xdr:rowOff>127794</xdr:rowOff>
    </xdr:to>
    <xdr:cxnSp macro="">
      <xdr:nvCxnSpPr>
        <xdr:cNvPr id="209" name="直線コネクタ 208"/>
        <xdr:cNvCxnSpPr/>
      </xdr:nvCxnSpPr>
      <xdr:spPr>
        <a:xfrm flipV="1">
          <a:off x="1447800" y="1450353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149988</xdr:rowOff>
    </xdr:from>
    <xdr:to>
      <xdr:col>3</xdr:col>
      <xdr:colOff>330200</xdr:colOff>
      <xdr:row>85</xdr:row>
      <xdr:rowOff>80138</xdr:rowOff>
    </xdr:to>
    <xdr:sp macro="" textlink="">
      <xdr:nvSpPr>
        <xdr:cNvPr id="210" name="フローチャート : 判断 209"/>
        <xdr:cNvSpPr/>
      </xdr:nvSpPr>
      <xdr:spPr>
        <a:xfrm>
          <a:off x="22860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64915</xdr:rowOff>
    </xdr:from>
    <xdr:ext cx="762000" cy="259045"/>
    <xdr:sp macro="" textlink="">
      <xdr:nvSpPr>
        <xdr:cNvPr id="211" name="テキスト ボックス 210"/>
        <xdr:cNvSpPr txBox="1"/>
      </xdr:nvSpPr>
      <xdr:spPr>
        <a:xfrm>
          <a:off x="1955800" y="1463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119,920</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166305</xdr:rowOff>
    </xdr:from>
    <xdr:to>
      <xdr:col>2</xdr:col>
      <xdr:colOff>127000</xdr:colOff>
      <xdr:row>85</xdr:row>
      <xdr:rowOff>96455</xdr:rowOff>
    </xdr:to>
    <xdr:sp macro="" textlink="">
      <xdr:nvSpPr>
        <xdr:cNvPr id="212" name="フローチャート : 判断 211"/>
        <xdr:cNvSpPr/>
      </xdr:nvSpPr>
      <xdr:spPr>
        <a:xfrm>
          <a:off x="1397000" y="1456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81232</xdr:rowOff>
    </xdr:from>
    <xdr:ext cx="762000" cy="259045"/>
    <xdr:sp macro="" textlink="">
      <xdr:nvSpPr>
        <xdr:cNvPr id="213" name="テキスト ボックス 212"/>
        <xdr:cNvSpPr txBox="1"/>
      </xdr:nvSpPr>
      <xdr:spPr>
        <a:xfrm>
          <a:off x="1066800" y="1465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23456</xdr:rowOff>
    </xdr:from>
    <xdr:to>
      <xdr:col>7</xdr:col>
      <xdr:colOff>203200</xdr:colOff>
      <xdr:row>84</xdr:row>
      <xdr:rowOff>125056</xdr:rowOff>
    </xdr:to>
    <xdr:sp macro="" textlink="">
      <xdr:nvSpPr>
        <xdr:cNvPr id="219" name="円/楕円 218"/>
        <xdr:cNvSpPr/>
      </xdr:nvSpPr>
      <xdr:spPr>
        <a:xfrm>
          <a:off x="4902200" y="144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39983</xdr:rowOff>
    </xdr:from>
    <xdr:ext cx="762000" cy="259045"/>
    <xdr:sp macro="" textlink="">
      <xdr:nvSpPr>
        <xdr:cNvPr id="220" name="人件費・物件費等の状況該当値テキスト"/>
        <xdr:cNvSpPr txBox="1"/>
      </xdr:nvSpPr>
      <xdr:spPr>
        <a:xfrm>
          <a:off x="5041900" y="1427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115,725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65381</xdr:rowOff>
    </xdr:from>
    <xdr:to>
      <xdr:col>6</xdr:col>
      <xdr:colOff>50800</xdr:colOff>
      <xdr:row>84</xdr:row>
      <xdr:rowOff>166981</xdr:rowOff>
    </xdr:to>
    <xdr:sp macro="" textlink="">
      <xdr:nvSpPr>
        <xdr:cNvPr id="221" name="円/楕円 220"/>
        <xdr:cNvSpPr/>
      </xdr:nvSpPr>
      <xdr:spPr>
        <a:xfrm>
          <a:off x="4064000" y="1446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5708</xdr:rowOff>
    </xdr:from>
    <xdr:ext cx="736600" cy="259045"/>
    <xdr:sp macro="" textlink="">
      <xdr:nvSpPr>
        <xdr:cNvPr id="222" name="テキスト ボックス 221"/>
        <xdr:cNvSpPr txBox="1"/>
      </xdr:nvSpPr>
      <xdr:spPr>
        <a:xfrm>
          <a:off x="3733800" y="1423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117,115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24113</xdr:rowOff>
    </xdr:from>
    <xdr:to>
      <xdr:col>4</xdr:col>
      <xdr:colOff>533400</xdr:colOff>
      <xdr:row>85</xdr:row>
      <xdr:rowOff>125713</xdr:rowOff>
    </xdr:to>
    <xdr:sp macro="" textlink="">
      <xdr:nvSpPr>
        <xdr:cNvPr id="223" name="円/楕円 222"/>
        <xdr:cNvSpPr/>
      </xdr:nvSpPr>
      <xdr:spPr>
        <a:xfrm>
          <a:off x="3175000" y="1459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135890</xdr:rowOff>
    </xdr:from>
    <xdr:ext cx="762000" cy="259045"/>
    <xdr:sp macro="" textlink="">
      <xdr:nvSpPr>
        <xdr:cNvPr id="224" name="テキスト ボックス 223"/>
        <xdr:cNvSpPr txBox="1"/>
      </xdr:nvSpPr>
      <xdr:spPr>
        <a:xfrm>
          <a:off x="2844800" y="1436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121,431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50933</xdr:rowOff>
    </xdr:from>
    <xdr:to>
      <xdr:col>3</xdr:col>
      <xdr:colOff>330200</xdr:colOff>
      <xdr:row>84</xdr:row>
      <xdr:rowOff>152533</xdr:rowOff>
    </xdr:to>
    <xdr:sp macro="" textlink="">
      <xdr:nvSpPr>
        <xdr:cNvPr id="225" name="円/楕円 224"/>
        <xdr:cNvSpPr/>
      </xdr:nvSpPr>
      <xdr:spPr>
        <a:xfrm>
          <a:off x="2286000" y="144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162710</xdr:rowOff>
    </xdr:from>
    <xdr:ext cx="762000" cy="259045"/>
    <xdr:sp macro="" textlink="">
      <xdr:nvSpPr>
        <xdr:cNvPr id="226" name="テキスト ボックス 225"/>
        <xdr:cNvSpPr txBox="1"/>
      </xdr:nvSpPr>
      <xdr:spPr>
        <a:xfrm>
          <a:off x="1955800" y="1422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76994</xdr:rowOff>
    </xdr:from>
    <xdr:to>
      <xdr:col>2</xdr:col>
      <xdr:colOff>127000</xdr:colOff>
      <xdr:row>85</xdr:row>
      <xdr:rowOff>7144</xdr:rowOff>
    </xdr:to>
    <xdr:sp macro="" textlink="">
      <xdr:nvSpPr>
        <xdr:cNvPr id="227" name="円/楕円 226"/>
        <xdr:cNvSpPr/>
      </xdr:nvSpPr>
      <xdr:spPr>
        <a:xfrm>
          <a:off x="1397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17321</xdr:rowOff>
    </xdr:from>
    <xdr:ext cx="762000" cy="259045"/>
    <xdr:sp macro="" textlink="">
      <xdr:nvSpPr>
        <xdr:cNvPr id="228" name="テキスト ボックス 227"/>
        <xdr:cNvSpPr txBox="1"/>
      </xdr:nvSpPr>
      <xdr:spPr>
        <a:xfrm>
          <a:off x="1066800" y="1424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30" name="テキスト ボックス 22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31" name="テキスト ボックス 23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昨年度より大幅に減少（△</a:t>
          </a:r>
          <a:r>
            <a:rPr kumimoji="1" lang="en-US" altLang="ja-JP" sz="1300">
              <a:latin typeface="ＭＳ Ｐゴシック"/>
            </a:rPr>
            <a:t>7.6</a:t>
          </a:r>
          <a:r>
            <a:rPr kumimoji="1" lang="ja-JP" altLang="en-US" sz="1300">
              <a:latin typeface="ＭＳ Ｐゴシック"/>
            </a:rPr>
            <a:t>％）し、類似団体平均及び全国市平均を下回る結果となった。今後、さらに給料表の見直し、職務・職責に応じた昇級・昇格制度の導入を進め、引き続き給与の適正化に努める。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4" name="直線コネクタ 24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5" name="テキスト ボックス 24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6" name="直線コネクタ 24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7" name="テキスト ボックス 24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8" name="直線コネクタ 24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9" name="テキスト ボックス 24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50" name="直線コネクタ 24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51" name="テキスト ボックス 25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2" name="直線コネクタ 25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3" name="テキスト ボックス 25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148872</xdr:rowOff>
    </xdr:from>
    <xdr:to>
      <xdr:col>24</xdr:col>
      <xdr:colOff>558800</xdr:colOff>
      <xdr:row>87</xdr:row>
      <xdr:rowOff>104422</xdr:rowOff>
    </xdr:to>
    <xdr:cxnSp macro="">
      <xdr:nvCxnSpPr>
        <xdr:cNvPr id="257" name="直線コネクタ 256"/>
        <xdr:cNvCxnSpPr/>
      </xdr:nvCxnSpPr>
      <xdr:spPr>
        <a:xfrm flipV="1">
          <a:off x="17018000" y="13693422"/>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76499</xdr:rowOff>
    </xdr:from>
    <xdr:ext cx="762000" cy="259045"/>
    <xdr:sp macro="" textlink="">
      <xdr:nvSpPr>
        <xdr:cNvPr id="258" name="給与水準   （国との比較）最小値テキスト"/>
        <xdr:cNvSpPr txBox="1"/>
      </xdr:nvSpPr>
      <xdr:spPr>
        <a:xfrm>
          <a:off x="17106900" y="1499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104422</xdr:rowOff>
    </xdr:from>
    <xdr:to>
      <xdr:col>24</xdr:col>
      <xdr:colOff>647700</xdr:colOff>
      <xdr:row>87</xdr:row>
      <xdr:rowOff>104422</xdr:rowOff>
    </xdr:to>
    <xdr:cxnSp macro="">
      <xdr:nvCxnSpPr>
        <xdr:cNvPr id="259" name="直線コネクタ 258"/>
        <xdr:cNvCxnSpPr/>
      </xdr:nvCxnSpPr>
      <xdr:spPr>
        <a:xfrm>
          <a:off x="16929100" y="1502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63799</xdr:rowOff>
    </xdr:from>
    <xdr:ext cx="762000" cy="259045"/>
    <xdr:sp macro="" textlink="">
      <xdr:nvSpPr>
        <xdr:cNvPr id="260" name="給与水準   （国との比較）最大値テキスト"/>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79</xdr:row>
      <xdr:rowOff>148872</xdr:rowOff>
    </xdr:from>
    <xdr:to>
      <xdr:col>24</xdr:col>
      <xdr:colOff>647700</xdr:colOff>
      <xdr:row>79</xdr:row>
      <xdr:rowOff>148872</xdr:rowOff>
    </xdr:to>
    <xdr:cxnSp macro="">
      <xdr:nvCxnSpPr>
        <xdr:cNvPr id="261" name="直線コネクタ 260"/>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117122</xdr:rowOff>
    </xdr:from>
    <xdr:to>
      <xdr:col>24</xdr:col>
      <xdr:colOff>558800</xdr:colOff>
      <xdr:row>88</xdr:row>
      <xdr:rowOff>107245</xdr:rowOff>
    </xdr:to>
    <xdr:cxnSp macro="">
      <xdr:nvCxnSpPr>
        <xdr:cNvPr id="262" name="直線コネクタ 261"/>
        <xdr:cNvCxnSpPr/>
      </xdr:nvCxnSpPr>
      <xdr:spPr>
        <a:xfrm flipV="1">
          <a:off x="16179800" y="14176022"/>
          <a:ext cx="838200" cy="101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3"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4" name="フローチャート : 判断 263"/>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13405</xdr:rowOff>
    </xdr:from>
    <xdr:to>
      <xdr:col>23</xdr:col>
      <xdr:colOff>406400</xdr:colOff>
      <xdr:row>88</xdr:row>
      <xdr:rowOff>107245</xdr:rowOff>
    </xdr:to>
    <xdr:cxnSp macro="">
      <xdr:nvCxnSpPr>
        <xdr:cNvPr id="265" name="直線コネクタ 264"/>
        <xdr:cNvCxnSpPr/>
      </xdr:nvCxnSpPr>
      <xdr:spPr>
        <a:xfrm>
          <a:off x="15290800" y="151010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72672</xdr:rowOff>
    </xdr:from>
    <xdr:to>
      <xdr:col>23</xdr:col>
      <xdr:colOff>457200</xdr:colOff>
      <xdr:row>90</xdr:row>
      <xdr:rowOff>2822</xdr:rowOff>
    </xdr:to>
    <xdr:sp macro="" textlink="">
      <xdr:nvSpPr>
        <xdr:cNvPr id="266" name="フローチャート : 判断 265"/>
        <xdr:cNvSpPr/>
      </xdr:nvSpPr>
      <xdr:spPr>
        <a:xfrm>
          <a:off x="16129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159049</xdr:rowOff>
    </xdr:from>
    <xdr:ext cx="736600" cy="259045"/>
    <xdr:sp macro="" textlink="">
      <xdr:nvSpPr>
        <xdr:cNvPr id="267" name="テキスト ボックス 266"/>
        <xdr:cNvSpPr txBox="1"/>
      </xdr:nvSpPr>
      <xdr:spPr>
        <a:xfrm>
          <a:off x="15798800" y="15418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74084</xdr:rowOff>
    </xdr:from>
    <xdr:to>
      <xdr:col>22</xdr:col>
      <xdr:colOff>203200</xdr:colOff>
      <xdr:row>88</xdr:row>
      <xdr:rowOff>13405</xdr:rowOff>
    </xdr:to>
    <xdr:cxnSp macro="">
      <xdr:nvCxnSpPr>
        <xdr:cNvPr id="268" name="直線コネクタ 267"/>
        <xdr:cNvCxnSpPr/>
      </xdr:nvCxnSpPr>
      <xdr:spPr>
        <a:xfrm>
          <a:off x="14401800" y="13961534"/>
          <a:ext cx="889000" cy="113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72672</xdr:rowOff>
    </xdr:from>
    <xdr:to>
      <xdr:col>22</xdr:col>
      <xdr:colOff>254000</xdr:colOff>
      <xdr:row>90</xdr:row>
      <xdr:rowOff>2822</xdr:rowOff>
    </xdr:to>
    <xdr:sp macro="" textlink="">
      <xdr:nvSpPr>
        <xdr:cNvPr id="269" name="フローチャート : 判断 268"/>
        <xdr:cNvSpPr/>
      </xdr:nvSpPr>
      <xdr:spPr>
        <a:xfrm>
          <a:off x="15240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70" name="テキスト ボックス 269"/>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82</xdr:row>
      <xdr:rowOff>170745</xdr:rowOff>
    </xdr:to>
    <xdr:cxnSp macro="">
      <xdr:nvCxnSpPr>
        <xdr:cNvPr id="271" name="直線コネクタ 270"/>
        <xdr:cNvCxnSpPr/>
      </xdr:nvCxnSpPr>
      <xdr:spPr>
        <a:xfrm flipV="1">
          <a:off x="13512800" y="13961534"/>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72" name="フローチャート : 判断 271"/>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73" name="テキスト ボックス 272"/>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74" name="フローチャート : 判断 273"/>
        <xdr:cNvSpPr/>
      </xdr:nvSpPr>
      <xdr:spPr>
        <a:xfrm>
          <a:off x="13462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75" name="テキスト ボックス 274"/>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66322</xdr:rowOff>
    </xdr:from>
    <xdr:to>
      <xdr:col>24</xdr:col>
      <xdr:colOff>609600</xdr:colOff>
      <xdr:row>82</xdr:row>
      <xdr:rowOff>167922</xdr:rowOff>
    </xdr:to>
    <xdr:sp macro="" textlink="">
      <xdr:nvSpPr>
        <xdr:cNvPr id="281" name="円/楕円 280"/>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82849</xdr:rowOff>
    </xdr:from>
    <xdr:ext cx="762000" cy="259045"/>
    <xdr:sp macro="" textlink="">
      <xdr:nvSpPr>
        <xdr:cNvPr id="282" name="給与水準   （国との比較）該当値テキスト"/>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56445</xdr:rowOff>
    </xdr:from>
    <xdr:to>
      <xdr:col>23</xdr:col>
      <xdr:colOff>457200</xdr:colOff>
      <xdr:row>88</xdr:row>
      <xdr:rowOff>158045</xdr:rowOff>
    </xdr:to>
    <xdr:sp macro="" textlink="">
      <xdr:nvSpPr>
        <xdr:cNvPr id="283" name="円/楕円 282"/>
        <xdr:cNvSpPr/>
      </xdr:nvSpPr>
      <xdr:spPr>
        <a:xfrm>
          <a:off x="16129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168222</xdr:rowOff>
    </xdr:from>
    <xdr:ext cx="736600" cy="259045"/>
    <xdr:sp macro="" textlink="">
      <xdr:nvSpPr>
        <xdr:cNvPr id="284" name="テキスト ボックス 283"/>
        <xdr:cNvSpPr txBox="1"/>
      </xdr:nvSpPr>
      <xdr:spPr>
        <a:xfrm>
          <a:off x="15798800" y="1491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134055</xdr:rowOff>
    </xdr:from>
    <xdr:to>
      <xdr:col>22</xdr:col>
      <xdr:colOff>254000</xdr:colOff>
      <xdr:row>88</xdr:row>
      <xdr:rowOff>64205</xdr:rowOff>
    </xdr:to>
    <xdr:sp macro="" textlink="">
      <xdr:nvSpPr>
        <xdr:cNvPr id="285" name="円/楕円 284"/>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74382</xdr:rowOff>
    </xdr:from>
    <xdr:ext cx="762000" cy="259045"/>
    <xdr:sp macro="" textlink="">
      <xdr:nvSpPr>
        <xdr:cNvPr id="286" name="テキスト ボックス 285"/>
        <xdr:cNvSpPr txBox="1"/>
      </xdr:nvSpPr>
      <xdr:spPr>
        <a:xfrm>
          <a:off x="14909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7" name="円/楕円 286"/>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8" name="テキスト ボックス 287"/>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119945</xdr:rowOff>
    </xdr:from>
    <xdr:to>
      <xdr:col>19</xdr:col>
      <xdr:colOff>533400</xdr:colOff>
      <xdr:row>83</xdr:row>
      <xdr:rowOff>50095</xdr:rowOff>
    </xdr:to>
    <xdr:sp macro="" textlink="">
      <xdr:nvSpPr>
        <xdr:cNvPr id="289" name="円/楕円 288"/>
        <xdr:cNvSpPr/>
      </xdr:nvSpPr>
      <xdr:spPr>
        <a:xfrm>
          <a:off x="13462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34872</xdr:rowOff>
    </xdr:from>
    <xdr:ext cx="762000" cy="259045"/>
    <xdr:sp macro="" textlink="">
      <xdr:nvSpPr>
        <xdr:cNvPr id="290" name="テキスト ボックス 289"/>
        <xdr:cNvSpPr txBox="1"/>
      </xdr:nvSpPr>
      <xdr:spPr>
        <a:xfrm>
          <a:off x="13131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2" name="テキスト ボックス 29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3" name="テキスト ボックス 29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新規職員採用数を継続して抑制しており、人口千人当たり職員数は若干増加したが類似団体内ではほぼ平均並みの数値となっている。これまでは、本年度で最終となる「美濃市第</a:t>
          </a:r>
          <a:r>
            <a:rPr kumimoji="1" lang="en-US" altLang="ja-JP" sz="1300">
              <a:latin typeface="ＭＳ Ｐゴシック"/>
            </a:rPr>
            <a:t>2</a:t>
          </a:r>
          <a:r>
            <a:rPr kumimoji="1" lang="ja-JP" altLang="en-US" sz="1300">
              <a:latin typeface="ＭＳ Ｐゴシック"/>
            </a:rPr>
            <a:t>次集中改革プラン」に沿い、着実に職員数は減少してきた。今後は、これまでの取り組みを踏まえて、職員数減による行政サービスの低下を回避しつつ、より効率的な行政運営を目指し、機構改革等を着実に推進する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7" name="直線コネクタ 30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8" name="テキスト ボックス 30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9" name="直線コネクタ 30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0" name="テキスト ボックス 30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1" name="直線コネクタ 31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2" name="テキスト ボックス 31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3" name="直線コネクタ 31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4" name="テキスト ボックス 31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5" name="直線コネクタ 31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6" name="テキスト ボックス 31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7" name="直線コネクタ 31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8" name="テキスト ボックス 31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85634</xdr:rowOff>
    </xdr:from>
    <xdr:to>
      <xdr:col>24</xdr:col>
      <xdr:colOff>558800</xdr:colOff>
      <xdr:row>67</xdr:row>
      <xdr:rowOff>104140</xdr:rowOff>
    </xdr:to>
    <xdr:cxnSp macro="">
      <xdr:nvCxnSpPr>
        <xdr:cNvPr id="322" name="直線コネクタ 321"/>
        <xdr:cNvCxnSpPr/>
      </xdr:nvCxnSpPr>
      <xdr:spPr>
        <a:xfrm flipV="1">
          <a:off x="17018000" y="10029734"/>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23"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4" name="直線コネクタ 323"/>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561</xdr:rowOff>
    </xdr:from>
    <xdr:ext cx="762000" cy="259045"/>
    <xdr:sp macro="" textlink="">
      <xdr:nvSpPr>
        <xdr:cNvPr id="325" name="定員管理の状況最大値テキスト"/>
        <xdr:cNvSpPr txBox="1"/>
      </xdr:nvSpPr>
      <xdr:spPr>
        <a:xfrm>
          <a:off x="17106900" y="977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24</xdr:col>
      <xdr:colOff>469900</xdr:colOff>
      <xdr:row>58</xdr:row>
      <xdr:rowOff>85634</xdr:rowOff>
    </xdr:from>
    <xdr:to>
      <xdr:col>24</xdr:col>
      <xdr:colOff>647700</xdr:colOff>
      <xdr:row>58</xdr:row>
      <xdr:rowOff>85634</xdr:rowOff>
    </xdr:to>
    <xdr:cxnSp macro="">
      <xdr:nvCxnSpPr>
        <xdr:cNvPr id="326" name="直線コネクタ 325"/>
        <xdr:cNvCxnSpPr/>
      </xdr:nvCxnSpPr>
      <xdr:spPr>
        <a:xfrm>
          <a:off x="16929100" y="1002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34109</xdr:rowOff>
    </xdr:from>
    <xdr:to>
      <xdr:col>24</xdr:col>
      <xdr:colOff>558800</xdr:colOff>
      <xdr:row>62</xdr:row>
      <xdr:rowOff>103051</xdr:rowOff>
    </xdr:to>
    <xdr:cxnSp macro="">
      <xdr:nvCxnSpPr>
        <xdr:cNvPr id="327" name="直線コネクタ 326"/>
        <xdr:cNvCxnSpPr/>
      </xdr:nvCxnSpPr>
      <xdr:spPr>
        <a:xfrm>
          <a:off x="16179800" y="1066400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8000</xdr:rowOff>
    </xdr:from>
    <xdr:ext cx="762000" cy="259045"/>
    <xdr:sp macro="" textlink="">
      <xdr:nvSpPr>
        <xdr:cNvPr id="328" name="定員管理の状況平均値テキスト"/>
        <xdr:cNvSpPr txBox="1"/>
      </xdr:nvSpPr>
      <xdr:spPr>
        <a:xfrm>
          <a:off x="17106900" y="10809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35923</xdr:rowOff>
    </xdr:from>
    <xdr:to>
      <xdr:col>24</xdr:col>
      <xdr:colOff>609600</xdr:colOff>
      <xdr:row>63</xdr:row>
      <xdr:rowOff>137523</xdr:rowOff>
    </xdr:to>
    <xdr:sp macro="" textlink="">
      <xdr:nvSpPr>
        <xdr:cNvPr id="329" name="フローチャート : 判断 328"/>
        <xdr:cNvSpPr/>
      </xdr:nvSpPr>
      <xdr:spPr>
        <a:xfrm>
          <a:off x="16967200" y="108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34109</xdr:rowOff>
    </xdr:from>
    <xdr:to>
      <xdr:col>23</xdr:col>
      <xdr:colOff>406400</xdr:colOff>
      <xdr:row>62</xdr:row>
      <xdr:rowOff>130628</xdr:rowOff>
    </xdr:to>
    <xdr:cxnSp macro="">
      <xdr:nvCxnSpPr>
        <xdr:cNvPr id="330" name="直線コネクタ 329"/>
        <xdr:cNvCxnSpPr/>
      </xdr:nvCxnSpPr>
      <xdr:spPr>
        <a:xfrm flipV="1">
          <a:off x="15290800" y="10664009"/>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1451</xdr:rowOff>
    </xdr:from>
    <xdr:to>
      <xdr:col>23</xdr:col>
      <xdr:colOff>457200</xdr:colOff>
      <xdr:row>63</xdr:row>
      <xdr:rowOff>103051</xdr:rowOff>
    </xdr:to>
    <xdr:sp macro="" textlink="">
      <xdr:nvSpPr>
        <xdr:cNvPr id="331" name="フローチャート : 判断 330"/>
        <xdr:cNvSpPr/>
      </xdr:nvSpPr>
      <xdr:spPr>
        <a:xfrm>
          <a:off x="16129000" y="1080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87828</xdr:rowOff>
    </xdr:from>
    <xdr:ext cx="736600" cy="259045"/>
    <xdr:sp macro="" textlink="">
      <xdr:nvSpPr>
        <xdr:cNvPr id="332" name="テキスト ボックス 331"/>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130628</xdr:rowOff>
    </xdr:from>
    <xdr:to>
      <xdr:col>22</xdr:col>
      <xdr:colOff>203200</xdr:colOff>
      <xdr:row>63</xdr:row>
      <xdr:rowOff>7438</xdr:rowOff>
    </xdr:to>
    <xdr:cxnSp macro="">
      <xdr:nvCxnSpPr>
        <xdr:cNvPr id="333" name="直線コネクタ 332"/>
        <xdr:cNvCxnSpPr/>
      </xdr:nvCxnSpPr>
      <xdr:spPr>
        <a:xfrm flipV="1">
          <a:off x="14401800" y="107605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160020</xdr:rowOff>
    </xdr:from>
    <xdr:to>
      <xdr:col>22</xdr:col>
      <xdr:colOff>254000</xdr:colOff>
      <xdr:row>64</xdr:row>
      <xdr:rowOff>90170</xdr:rowOff>
    </xdr:to>
    <xdr:sp macro="" textlink="">
      <xdr:nvSpPr>
        <xdr:cNvPr id="334" name="フローチャート : 判断 333"/>
        <xdr:cNvSpPr/>
      </xdr:nvSpPr>
      <xdr:spPr>
        <a:xfrm>
          <a:off x="15240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74947</xdr:rowOff>
    </xdr:from>
    <xdr:ext cx="762000" cy="259045"/>
    <xdr:sp macro="" textlink="">
      <xdr:nvSpPr>
        <xdr:cNvPr id="335" name="テキスト ボックス 334"/>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7438</xdr:rowOff>
    </xdr:from>
    <xdr:to>
      <xdr:col>21</xdr:col>
      <xdr:colOff>0</xdr:colOff>
      <xdr:row>63</xdr:row>
      <xdr:rowOff>38463</xdr:rowOff>
    </xdr:to>
    <xdr:cxnSp macro="">
      <xdr:nvCxnSpPr>
        <xdr:cNvPr id="336" name="直線コネクタ 335"/>
        <xdr:cNvCxnSpPr/>
      </xdr:nvCxnSpPr>
      <xdr:spPr>
        <a:xfrm flipV="1">
          <a:off x="13512800" y="108087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84183</xdr:rowOff>
    </xdr:from>
    <xdr:to>
      <xdr:col>21</xdr:col>
      <xdr:colOff>50800</xdr:colOff>
      <xdr:row>64</xdr:row>
      <xdr:rowOff>14333</xdr:rowOff>
    </xdr:to>
    <xdr:sp macro="" textlink="">
      <xdr:nvSpPr>
        <xdr:cNvPr id="337" name="フローチャート : 判断 336"/>
        <xdr:cNvSpPr/>
      </xdr:nvSpPr>
      <xdr:spPr>
        <a:xfrm>
          <a:off x="14351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170560</xdr:rowOff>
    </xdr:from>
    <xdr:ext cx="762000" cy="259045"/>
    <xdr:sp macro="" textlink="">
      <xdr:nvSpPr>
        <xdr:cNvPr id="338" name="テキスト ボックス 337"/>
        <xdr:cNvSpPr txBox="1"/>
      </xdr:nvSpPr>
      <xdr:spPr>
        <a:xfrm>
          <a:off x="14020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139337</xdr:rowOff>
    </xdr:from>
    <xdr:to>
      <xdr:col>19</xdr:col>
      <xdr:colOff>533400</xdr:colOff>
      <xdr:row>64</xdr:row>
      <xdr:rowOff>69487</xdr:rowOff>
    </xdr:to>
    <xdr:sp macro="" textlink="">
      <xdr:nvSpPr>
        <xdr:cNvPr id="339" name="フローチャート : 判断 338"/>
        <xdr:cNvSpPr/>
      </xdr:nvSpPr>
      <xdr:spPr>
        <a:xfrm>
          <a:off x="13462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54264</xdr:rowOff>
    </xdr:from>
    <xdr:ext cx="762000" cy="259045"/>
    <xdr:sp macro="" textlink="">
      <xdr:nvSpPr>
        <xdr:cNvPr id="340" name="テキスト ボックス 339"/>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46" name="円/楕円 345"/>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68778</xdr:rowOff>
    </xdr:from>
    <xdr:ext cx="762000" cy="259045"/>
    <xdr:sp macro="" textlink="">
      <xdr:nvSpPr>
        <xdr:cNvPr id="347" name="定員管理の状況該当値テキスト"/>
        <xdr:cNvSpPr txBox="1"/>
      </xdr:nvSpPr>
      <xdr:spPr>
        <a:xfrm>
          <a:off x="17106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154759</xdr:rowOff>
    </xdr:from>
    <xdr:to>
      <xdr:col>23</xdr:col>
      <xdr:colOff>457200</xdr:colOff>
      <xdr:row>62</xdr:row>
      <xdr:rowOff>84909</xdr:rowOff>
    </xdr:to>
    <xdr:sp macro="" textlink="">
      <xdr:nvSpPr>
        <xdr:cNvPr id="348" name="円/楕円 347"/>
        <xdr:cNvSpPr/>
      </xdr:nvSpPr>
      <xdr:spPr>
        <a:xfrm>
          <a:off x="16129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49" name="テキスト ボックス 348"/>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79828</xdr:rowOff>
    </xdr:from>
    <xdr:to>
      <xdr:col>22</xdr:col>
      <xdr:colOff>254000</xdr:colOff>
      <xdr:row>63</xdr:row>
      <xdr:rowOff>9978</xdr:rowOff>
    </xdr:to>
    <xdr:sp macro="" textlink="">
      <xdr:nvSpPr>
        <xdr:cNvPr id="350" name="円/楕円 349"/>
        <xdr:cNvSpPr/>
      </xdr:nvSpPr>
      <xdr:spPr>
        <a:xfrm>
          <a:off x="15240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51" name="テキスト ボックス 350"/>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128088</xdr:rowOff>
    </xdr:from>
    <xdr:to>
      <xdr:col>21</xdr:col>
      <xdr:colOff>50800</xdr:colOff>
      <xdr:row>63</xdr:row>
      <xdr:rowOff>58238</xdr:rowOff>
    </xdr:to>
    <xdr:sp macro="" textlink="">
      <xdr:nvSpPr>
        <xdr:cNvPr id="352" name="円/楕円 351"/>
        <xdr:cNvSpPr/>
      </xdr:nvSpPr>
      <xdr:spPr>
        <a:xfrm>
          <a:off x="14351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68415</xdr:rowOff>
    </xdr:from>
    <xdr:ext cx="762000" cy="259045"/>
    <xdr:sp macro="" textlink="">
      <xdr:nvSpPr>
        <xdr:cNvPr id="353" name="テキスト ボックス 352"/>
        <xdr:cNvSpPr txBox="1"/>
      </xdr:nvSpPr>
      <xdr:spPr>
        <a:xfrm>
          <a:off x="14020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159113</xdr:rowOff>
    </xdr:from>
    <xdr:to>
      <xdr:col>19</xdr:col>
      <xdr:colOff>533400</xdr:colOff>
      <xdr:row>63</xdr:row>
      <xdr:rowOff>89263</xdr:rowOff>
    </xdr:to>
    <xdr:sp macro="" textlink="">
      <xdr:nvSpPr>
        <xdr:cNvPr id="354" name="円/楕円 353"/>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99440</xdr:rowOff>
    </xdr:from>
    <xdr:ext cx="762000" cy="259045"/>
    <xdr:sp macro="" textlink="">
      <xdr:nvSpPr>
        <xdr:cNvPr id="355" name="テキスト ボックス 354"/>
        <xdr:cNvSpPr txBox="1"/>
      </xdr:nvSpPr>
      <xdr:spPr>
        <a:xfrm>
          <a:off x="13131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実質公債費比率については、前年度より若干の改善（△</a:t>
          </a:r>
          <a:r>
            <a:rPr kumimoji="1" lang="en-US" altLang="ja-JP" sz="1300">
              <a:latin typeface="ＭＳ Ｐゴシック"/>
            </a:rPr>
            <a:t>0.5</a:t>
          </a:r>
          <a:r>
            <a:rPr kumimoji="1" lang="ja-JP" altLang="en-US" sz="1300">
              <a:latin typeface="ＭＳ Ｐゴシック"/>
            </a:rPr>
            <a:t>％）が見られたが、依然として類似団体平均より高い状況である。大きな要因として、一般会計から公営企業への元利償還金繰出金等が公債費負担を引き上げ、財政状況を圧迫している。今後も引き続き、平成まちづくり改革に基づく行財政改革を継続し、一般会計並びに公営企業等については、必要事業の絞り込み・精査を行い、起債への過度な依存を防ぐ必要がある。そのためには、税や使用料等の自主財源を確保する必要があり、人口対策・雇用先の確保等含め様々な観点から、効果的な施策の検証が必要であ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2" name="直線コネクタ 3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3" name="テキスト ボックス 3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4" name="直線コネクタ 3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5" name="テキスト ボックス 3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6" name="直線コネクタ 3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7" name="テキスト ボックス 3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8" name="直線コネクタ 3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9" name="テキスト ボックス 3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0" name="直線コネクタ 3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1" name="テキスト ボックス 3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2" name="直線コネクタ 3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3" name="テキスト ボックス 3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165100</xdr:rowOff>
    </xdr:to>
    <xdr:cxnSp macro="">
      <xdr:nvCxnSpPr>
        <xdr:cNvPr id="387" name="直線コネクタ 386"/>
        <xdr:cNvCxnSpPr/>
      </xdr:nvCxnSpPr>
      <xdr:spPr>
        <a:xfrm flipV="1">
          <a:off x="17018000" y="6295572"/>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88"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9" name="直線コネクタ 388"/>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90"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91" name="直線コネクタ 390"/>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82852</xdr:rowOff>
    </xdr:from>
    <xdr:to>
      <xdr:col>24</xdr:col>
      <xdr:colOff>558800</xdr:colOff>
      <xdr:row>42</xdr:row>
      <xdr:rowOff>140305</xdr:rowOff>
    </xdr:to>
    <xdr:cxnSp macro="">
      <xdr:nvCxnSpPr>
        <xdr:cNvPr id="392" name="直線コネクタ 391"/>
        <xdr:cNvCxnSpPr/>
      </xdr:nvCxnSpPr>
      <xdr:spPr>
        <a:xfrm flipV="1">
          <a:off x="16179800" y="72837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93"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94" name="フローチャート : 判断 393"/>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140305</xdr:rowOff>
    </xdr:from>
    <xdr:to>
      <xdr:col>23</xdr:col>
      <xdr:colOff>406400</xdr:colOff>
      <xdr:row>42</xdr:row>
      <xdr:rowOff>140305</xdr:rowOff>
    </xdr:to>
    <xdr:cxnSp macro="">
      <xdr:nvCxnSpPr>
        <xdr:cNvPr id="395" name="直線コネクタ 394"/>
        <xdr:cNvCxnSpPr/>
      </xdr:nvCxnSpPr>
      <xdr:spPr>
        <a:xfrm>
          <a:off x="15290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96" name="フローチャート : 判断 395"/>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51905</xdr:rowOff>
    </xdr:from>
    <xdr:ext cx="736600" cy="259045"/>
    <xdr:sp macro="" textlink="">
      <xdr:nvSpPr>
        <xdr:cNvPr id="397" name="テキスト ボックス 396"/>
        <xdr:cNvSpPr txBox="1"/>
      </xdr:nvSpPr>
      <xdr:spPr>
        <a:xfrm>
          <a:off x="15798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43</xdr:row>
      <xdr:rowOff>3326</xdr:rowOff>
    </xdr:to>
    <xdr:cxnSp macro="">
      <xdr:nvCxnSpPr>
        <xdr:cNvPr id="398" name="直線コネクタ 397"/>
        <xdr:cNvCxnSpPr/>
      </xdr:nvCxnSpPr>
      <xdr:spPr>
        <a:xfrm flipV="1">
          <a:off x="14401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157541</xdr:rowOff>
    </xdr:from>
    <xdr:to>
      <xdr:col>22</xdr:col>
      <xdr:colOff>254000</xdr:colOff>
      <xdr:row>42</xdr:row>
      <xdr:rowOff>87691</xdr:rowOff>
    </xdr:to>
    <xdr:sp macro="" textlink="">
      <xdr:nvSpPr>
        <xdr:cNvPr id="399" name="フローチャート : 判断 398"/>
        <xdr:cNvSpPr/>
      </xdr:nvSpPr>
      <xdr:spPr>
        <a:xfrm>
          <a:off x="15240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97868</xdr:rowOff>
    </xdr:from>
    <xdr:ext cx="762000" cy="259045"/>
    <xdr:sp macro="" textlink="">
      <xdr:nvSpPr>
        <xdr:cNvPr id="400" name="テキスト ボックス 399"/>
        <xdr:cNvSpPr txBox="1"/>
      </xdr:nvSpPr>
      <xdr:spPr>
        <a:xfrm>
          <a:off x="14909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43</xdr:row>
      <xdr:rowOff>118231</xdr:rowOff>
    </xdr:to>
    <xdr:cxnSp macro="">
      <xdr:nvCxnSpPr>
        <xdr:cNvPr id="401" name="直線コネクタ 400"/>
        <xdr:cNvCxnSpPr/>
      </xdr:nvCxnSpPr>
      <xdr:spPr>
        <a:xfrm flipV="1">
          <a:off x="13512800" y="73756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9072</xdr:rowOff>
    </xdr:from>
    <xdr:to>
      <xdr:col>21</xdr:col>
      <xdr:colOff>50800</xdr:colOff>
      <xdr:row>42</xdr:row>
      <xdr:rowOff>110672</xdr:rowOff>
    </xdr:to>
    <xdr:sp macro="" textlink="">
      <xdr:nvSpPr>
        <xdr:cNvPr id="402" name="フローチャート : 判断 401"/>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120849</xdr:rowOff>
    </xdr:from>
    <xdr:ext cx="762000" cy="259045"/>
    <xdr:sp macro="" textlink="">
      <xdr:nvSpPr>
        <xdr:cNvPr id="403" name="テキスト ボックス 402"/>
        <xdr:cNvSpPr txBox="1"/>
      </xdr:nvSpPr>
      <xdr:spPr>
        <a:xfrm>
          <a:off x="14020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66524</xdr:rowOff>
    </xdr:from>
    <xdr:to>
      <xdr:col>19</xdr:col>
      <xdr:colOff>533400</xdr:colOff>
      <xdr:row>42</xdr:row>
      <xdr:rowOff>168124</xdr:rowOff>
    </xdr:to>
    <xdr:sp macro="" textlink="">
      <xdr:nvSpPr>
        <xdr:cNvPr id="404" name="フローチャート : 判断 403"/>
        <xdr:cNvSpPr/>
      </xdr:nvSpPr>
      <xdr:spPr>
        <a:xfrm>
          <a:off x="13462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6851</xdr:rowOff>
    </xdr:from>
    <xdr:ext cx="762000" cy="259045"/>
    <xdr:sp macro="" textlink="">
      <xdr:nvSpPr>
        <xdr:cNvPr id="405" name="テキスト ボックス 404"/>
        <xdr:cNvSpPr txBox="1"/>
      </xdr:nvSpPr>
      <xdr:spPr>
        <a:xfrm>
          <a:off x="13131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32052</xdr:rowOff>
    </xdr:from>
    <xdr:to>
      <xdr:col>24</xdr:col>
      <xdr:colOff>609600</xdr:colOff>
      <xdr:row>42</xdr:row>
      <xdr:rowOff>133652</xdr:rowOff>
    </xdr:to>
    <xdr:sp macro="" textlink="">
      <xdr:nvSpPr>
        <xdr:cNvPr id="411" name="円/楕円 410"/>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4129</xdr:rowOff>
    </xdr:from>
    <xdr:ext cx="762000" cy="259045"/>
    <xdr:sp macro="" textlink="">
      <xdr:nvSpPr>
        <xdr:cNvPr id="412" name="公債費負担の状況該当値テキスト"/>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89505</xdr:rowOff>
    </xdr:from>
    <xdr:to>
      <xdr:col>23</xdr:col>
      <xdr:colOff>457200</xdr:colOff>
      <xdr:row>43</xdr:row>
      <xdr:rowOff>19655</xdr:rowOff>
    </xdr:to>
    <xdr:sp macro="" textlink="">
      <xdr:nvSpPr>
        <xdr:cNvPr id="413" name="円/楕円 412"/>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4432</xdr:rowOff>
    </xdr:from>
    <xdr:ext cx="736600" cy="259045"/>
    <xdr:sp macro="" textlink="">
      <xdr:nvSpPr>
        <xdr:cNvPr id="414" name="テキスト ボックス 413"/>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15" name="円/楕円 414"/>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16" name="テキスト ボックス 415"/>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17" name="円/楕円 416"/>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418" name="テキスト ボックス 41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67431</xdr:rowOff>
    </xdr:from>
    <xdr:to>
      <xdr:col>19</xdr:col>
      <xdr:colOff>533400</xdr:colOff>
      <xdr:row>43</xdr:row>
      <xdr:rowOff>169031</xdr:rowOff>
    </xdr:to>
    <xdr:sp macro="" textlink="">
      <xdr:nvSpPr>
        <xdr:cNvPr id="419" name="円/楕円 418"/>
        <xdr:cNvSpPr/>
      </xdr:nvSpPr>
      <xdr:spPr>
        <a:xfrm>
          <a:off x="13462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153808</xdr:rowOff>
    </xdr:from>
    <xdr:ext cx="762000" cy="259045"/>
    <xdr:sp macro="" textlink="">
      <xdr:nvSpPr>
        <xdr:cNvPr id="420" name="テキスト ボックス 419"/>
        <xdr:cNvSpPr txBox="1"/>
      </xdr:nvSpPr>
      <xdr:spPr>
        <a:xfrm>
          <a:off x="13131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2" name="テキスト ボックス 42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3" name="テキスト ボックス 42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将来負担比率については、過去に行った下水道の集中整備や病院の移転新築などにより公営企業会計への繰出金が多額になっているが、地方債現在高及び公営企業等債繰入見込額の減少、債務負担行為に基づく支出予定額の減少等により、対前年度比で</a:t>
          </a:r>
          <a:r>
            <a:rPr kumimoji="1" lang="en-US" altLang="ja-JP" sz="1200">
              <a:latin typeface="ＭＳ Ｐゴシック"/>
            </a:rPr>
            <a:t>6.2</a:t>
          </a:r>
          <a:r>
            <a:rPr kumimoji="1" lang="ja-JP" altLang="en-US" sz="1200">
              <a:latin typeface="ＭＳ Ｐゴシック"/>
            </a:rPr>
            <a:t>％減少した。類似団体平均値は下回っているものの、今後も一部事務組合に対する負担金や公営企業会計への繰出金等、行政運営上不可欠な経費の大幅な削減は見込めない状況にある。しかし、後世への負担軽減に留意し、特に多額の建設地方債の発行を伴う事業については、特に精査を行うなど財政の健全化を図る必要がある。</a:t>
          </a: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7" name="直線コネクタ 43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8" name="テキスト ボックス 43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9" name="直線コネクタ 43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0" name="テキスト ボックス 43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1" name="直線コネクタ 44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2" name="テキスト ボックス 44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3" name="直線コネクタ 44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4" name="テキスト ボックス 44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78791</xdr:rowOff>
    </xdr:from>
    <xdr:to>
      <xdr:col>24</xdr:col>
      <xdr:colOff>558800</xdr:colOff>
      <xdr:row>21</xdr:row>
      <xdr:rowOff>22885</xdr:rowOff>
    </xdr:to>
    <xdr:cxnSp macro="">
      <xdr:nvCxnSpPr>
        <xdr:cNvPr id="447" name="直線コネクタ 446"/>
        <xdr:cNvCxnSpPr/>
      </xdr:nvCxnSpPr>
      <xdr:spPr>
        <a:xfrm flipV="1">
          <a:off x="17018000" y="2479091"/>
          <a:ext cx="0" cy="1144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166412</xdr:rowOff>
    </xdr:from>
    <xdr:ext cx="762000" cy="259045"/>
    <xdr:sp macro="" textlink="">
      <xdr:nvSpPr>
        <xdr:cNvPr id="448" name="将来負担の状況最小値テキスト"/>
        <xdr:cNvSpPr txBox="1"/>
      </xdr:nvSpPr>
      <xdr:spPr>
        <a:xfrm>
          <a:off x="17106900" y="359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242.9</a:t>
          </a:r>
          <a:endParaRPr kumimoji="1" lang="ja-JP" altLang="en-US" sz="1000" b="1">
            <a:latin typeface="ＭＳ Ｐゴシック"/>
          </a:endParaRPr>
        </a:p>
      </xdr:txBody>
    </xdr:sp>
    <xdr:clientData/>
  </xdr:oneCellAnchor>
  <xdr:twoCellAnchor>
    <xdr:from>
      <xdr:col>24</xdr:col>
      <xdr:colOff>469900</xdr:colOff>
      <xdr:row>21</xdr:row>
      <xdr:rowOff>22885</xdr:rowOff>
    </xdr:from>
    <xdr:to>
      <xdr:col>24</xdr:col>
      <xdr:colOff>647700</xdr:colOff>
      <xdr:row>21</xdr:row>
      <xdr:rowOff>22885</xdr:rowOff>
    </xdr:to>
    <xdr:cxnSp macro="">
      <xdr:nvCxnSpPr>
        <xdr:cNvPr id="449" name="直線コネクタ 448"/>
        <xdr:cNvCxnSpPr/>
      </xdr:nvCxnSpPr>
      <xdr:spPr>
        <a:xfrm>
          <a:off x="16929100" y="36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165168</xdr:rowOff>
    </xdr:from>
    <xdr:ext cx="762000" cy="259045"/>
    <xdr:sp macro="" textlink="">
      <xdr:nvSpPr>
        <xdr:cNvPr id="450" name="将来負担の状況最大値テキスト"/>
        <xdr:cNvSpPr txBox="1"/>
      </xdr:nvSpPr>
      <xdr:spPr>
        <a:xfrm>
          <a:off x="17106900" y="222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24</xdr:col>
      <xdr:colOff>469900</xdr:colOff>
      <xdr:row>14</xdr:row>
      <xdr:rowOff>78791</xdr:rowOff>
    </xdr:from>
    <xdr:to>
      <xdr:col>24</xdr:col>
      <xdr:colOff>647700</xdr:colOff>
      <xdr:row>14</xdr:row>
      <xdr:rowOff>78791</xdr:rowOff>
    </xdr:to>
    <xdr:cxnSp macro="">
      <xdr:nvCxnSpPr>
        <xdr:cNvPr id="451" name="直線コネクタ 450"/>
        <xdr:cNvCxnSpPr/>
      </xdr:nvCxnSpPr>
      <xdr:spPr>
        <a:xfrm>
          <a:off x="16929100" y="2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93015</xdr:rowOff>
    </xdr:from>
    <xdr:to>
      <xdr:col>24</xdr:col>
      <xdr:colOff>558800</xdr:colOff>
      <xdr:row>16</xdr:row>
      <xdr:rowOff>122936</xdr:rowOff>
    </xdr:to>
    <xdr:cxnSp macro="">
      <xdr:nvCxnSpPr>
        <xdr:cNvPr id="452" name="直線コネクタ 451"/>
        <xdr:cNvCxnSpPr/>
      </xdr:nvCxnSpPr>
      <xdr:spPr>
        <a:xfrm flipV="1">
          <a:off x="16179800" y="2836215"/>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17187</xdr:rowOff>
    </xdr:from>
    <xdr:ext cx="762000" cy="259045"/>
    <xdr:sp macro="" textlink="">
      <xdr:nvSpPr>
        <xdr:cNvPr id="453" name="将来負担の状況平均値テキスト"/>
        <xdr:cNvSpPr txBox="1"/>
      </xdr:nvSpPr>
      <xdr:spPr>
        <a:xfrm>
          <a:off x="17106900" y="2760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45110</xdr:rowOff>
    </xdr:from>
    <xdr:to>
      <xdr:col>24</xdr:col>
      <xdr:colOff>609600</xdr:colOff>
      <xdr:row>16</xdr:row>
      <xdr:rowOff>146710</xdr:rowOff>
    </xdr:to>
    <xdr:sp macro="" textlink="">
      <xdr:nvSpPr>
        <xdr:cNvPr id="454" name="フローチャート : 判断 453"/>
        <xdr:cNvSpPr/>
      </xdr:nvSpPr>
      <xdr:spPr>
        <a:xfrm>
          <a:off x="16967200" y="27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122936</xdr:rowOff>
    </xdr:from>
    <xdr:to>
      <xdr:col>23</xdr:col>
      <xdr:colOff>406400</xdr:colOff>
      <xdr:row>16</xdr:row>
      <xdr:rowOff>159131</xdr:rowOff>
    </xdr:to>
    <xdr:cxnSp macro="">
      <xdr:nvCxnSpPr>
        <xdr:cNvPr id="455" name="直線コネクタ 454"/>
        <xdr:cNvCxnSpPr/>
      </xdr:nvCxnSpPr>
      <xdr:spPr>
        <a:xfrm flipV="1">
          <a:off x="15290800" y="286613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51384</xdr:rowOff>
    </xdr:from>
    <xdr:to>
      <xdr:col>23</xdr:col>
      <xdr:colOff>457200</xdr:colOff>
      <xdr:row>16</xdr:row>
      <xdr:rowOff>152984</xdr:rowOff>
    </xdr:to>
    <xdr:sp macro="" textlink="">
      <xdr:nvSpPr>
        <xdr:cNvPr id="456" name="フローチャート : 判断 455"/>
        <xdr:cNvSpPr/>
      </xdr:nvSpPr>
      <xdr:spPr>
        <a:xfrm>
          <a:off x="16129000" y="279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163161</xdr:rowOff>
    </xdr:from>
    <xdr:ext cx="736600" cy="259045"/>
    <xdr:sp macro="" textlink="">
      <xdr:nvSpPr>
        <xdr:cNvPr id="457" name="テキスト ボックス 456"/>
        <xdr:cNvSpPr txBox="1"/>
      </xdr:nvSpPr>
      <xdr:spPr>
        <a:xfrm>
          <a:off x="15798800" y="2563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159131</xdr:rowOff>
    </xdr:from>
    <xdr:to>
      <xdr:col>22</xdr:col>
      <xdr:colOff>203200</xdr:colOff>
      <xdr:row>17</xdr:row>
      <xdr:rowOff>20980</xdr:rowOff>
    </xdr:to>
    <xdr:cxnSp macro="">
      <xdr:nvCxnSpPr>
        <xdr:cNvPr id="458" name="直線コネクタ 457"/>
        <xdr:cNvCxnSpPr/>
      </xdr:nvCxnSpPr>
      <xdr:spPr>
        <a:xfrm flipV="1">
          <a:off x="14401800" y="2902331"/>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97231</xdr:rowOff>
    </xdr:from>
    <xdr:to>
      <xdr:col>22</xdr:col>
      <xdr:colOff>254000</xdr:colOff>
      <xdr:row>17</xdr:row>
      <xdr:rowOff>27381</xdr:rowOff>
    </xdr:to>
    <xdr:sp macro="" textlink="">
      <xdr:nvSpPr>
        <xdr:cNvPr id="459" name="フローチャート : 判断 458"/>
        <xdr:cNvSpPr/>
      </xdr:nvSpPr>
      <xdr:spPr>
        <a:xfrm>
          <a:off x="15240000" y="284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37558</xdr:rowOff>
    </xdr:from>
    <xdr:ext cx="762000" cy="259045"/>
    <xdr:sp macro="" textlink="">
      <xdr:nvSpPr>
        <xdr:cNvPr id="460" name="テキスト ボックス 459"/>
        <xdr:cNvSpPr txBox="1"/>
      </xdr:nvSpPr>
      <xdr:spPr>
        <a:xfrm>
          <a:off x="14909800" y="260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20980</xdr:rowOff>
    </xdr:from>
    <xdr:to>
      <xdr:col>21</xdr:col>
      <xdr:colOff>0</xdr:colOff>
      <xdr:row>17</xdr:row>
      <xdr:rowOff>121361</xdr:rowOff>
    </xdr:to>
    <xdr:cxnSp macro="">
      <xdr:nvCxnSpPr>
        <xdr:cNvPr id="461" name="直線コネクタ 460"/>
        <xdr:cNvCxnSpPr/>
      </xdr:nvCxnSpPr>
      <xdr:spPr>
        <a:xfrm flipV="1">
          <a:off x="13512800" y="2935630"/>
          <a:ext cx="889000" cy="10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113640</xdr:rowOff>
    </xdr:from>
    <xdr:to>
      <xdr:col>21</xdr:col>
      <xdr:colOff>50800</xdr:colOff>
      <xdr:row>17</xdr:row>
      <xdr:rowOff>43790</xdr:rowOff>
    </xdr:to>
    <xdr:sp macro="" textlink="">
      <xdr:nvSpPr>
        <xdr:cNvPr id="462" name="フローチャート : 判断 461"/>
        <xdr:cNvSpPr/>
      </xdr:nvSpPr>
      <xdr:spPr>
        <a:xfrm>
          <a:off x="14351000" y="285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53967</xdr:rowOff>
    </xdr:from>
    <xdr:ext cx="762000" cy="259045"/>
    <xdr:sp macro="" textlink="">
      <xdr:nvSpPr>
        <xdr:cNvPr id="463" name="テキスト ボックス 462"/>
        <xdr:cNvSpPr txBox="1"/>
      </xdr:nvSpPr>
      <xdr:spPr>
        <a:xfrm>
          <a:off x="14020800" y="26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17958</xdr:rowOff>
    </xdr:from>
    <xdr:to>
      <xdr:col>19</xdr:col>
      <xdr:colOff>533400</xdr:colOff>
      <xdr:row>17</xdr:row>
      <xdr:rowOff>119558</xdr:rowOff>
    </xdr:to>
    <xdr:sp macro="" textlink="">
      <xdr:nvSpPr>
        <xdr:cNvPr id="464" name="フローチャート : 判断 463"/>
        <xdr:cNvSpPr/>
      </xdr:nvSpPr>
      <xdr:spPr>
        <a:xfrm>
          <a:off x="13462000" y="293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129735</xdr:rowOff>
    </xdr:from>
    <xdr:ext cx="762000" cy="259045"/>
    <xdr:sp macro="" textlink="">
      <xdr:nvSpPr>
        <xdr:cNvPr id="465" name="テキスト ボックス 464"/>
        <xdr:cNvSpPr txBox="1"/>
      </xdr:nvSpPr>
      <xdr:spPr>
        <a:xfrm>
          <a:off x="13131800" y="270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42215</xdr:rowOff>
    </xdr:from>
    <xdr:to>
      <xdr:col>24</xdr:col>
      <xdr:colOff>609600</xdr:colOff>
      <xdr:row>16</xdr:row>
      <xdr:rowOff>143815</xdr:rowOff>
    </xdr:to>
    <xdr:sp macro="" textlink="">
      <xdr:nvSpPr>
        <xdr:cNvPr id="471" name="円/楕円 470"/>
        <xdr:cNvSpPr/>
      </xdr:nvSpPr>
      <xdr:spPr>
        <a:xfrm>
          <a:off x="169672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58742</xdr:rowOff>
    </xdr:from>
    <xdr:ext cx="762000" cy="259045"/>
    <xdr:sp macro="" textlink="">
      <xdr:nvSpPr>
        <xdr:cNvPr id="472" name="将来負担の状況該当値テキスト"/>
        <xdr:cNvSpPr txBox="1"/>
      </xdr:nvSpPr>
      <xdr:spPr>
        <a:xfrm>
          <a:off x="171069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72136</xdr:rowOff>
    </xdr:from>
    <xdr:to>
      <xdr:col>23</xdr:col>
      <xdr:colOff>457200</xdr:colOff>
      <xdr:row>17</xdr:row>
      <xdr:rowOff>2286</xdr:rowOff>
    </xdr:to>
    <xdr:sp macro="" textlink="">
      <xdr:nvSpPr>
        <xdr:cNvPr id="473" name="円/楕円 472"/>
        <xdr:cNvSpPr/>
      </xdr:nvSpPr>
      <xdr:spPr>
        <a:xfrm>
          <a:off x="161290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158513</xdr:rowOff>
    </xdr:from>
    <xdr:ext cx="736600" cy="259045"/>
    <xdr:sp macro="" textlink="">
      <xdr:nvSpPr>
        <xdr:cNvPr id="474" name="テキスト ボックス 473"/>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108331</xdr:rowOff>
    </xdr:from>
    <xdr:to>
      <xdr:col>22</xdr:col>
      <xdr:colOff>254000</xdr:colOff>
      <xdr:row>17</xdr:row>
      <xdr:rowOff>38481</xdr:rowOff>
    </xdr:to>
    <xdr:sp macro="" textlink="">
      <xdr:nvSpPr>
        <xdr:cNvPr id="475" name="円/楕円 474"/>
        <xdr:cNvSpPr/>
      </xdr:nvSpPr>
      <xdr:spPr>
        <a:xfrm>
          <a:off x="15240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23258</xdr:rowOff>
    </xdr:from>
    <xdr:ext cx="762000" cy="259045"/>
    <xdr:sp macro="" textlink="">
      <xdr:nvSpPr>
        <xdr:cNvPr id="476" name="テキスト ボックス 475"/>
        <xdr:cNvSpPr txBox="1"/>
      </xdr:nvSpPr>
      <xdr:spPr>
        <a:xfrm>
          <a:off x="14909800" y="29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141630</xdr:rowOff>
    </xdr:from>
    <xdr:to>
      <xdr:col>21</xdr:col>
      <xdr:colOff>50800</xdr:colOff>
      <xdr:row>17</xdr:row>
      <xdr:rowOff>71780</xdr:rowOff>
    </xdr:to>
    <xdr:sp macro="" textlink="">
      <xdr:nvSpPr>
        <xdr:cNvPr id="477" name="円/楕円 476"/>
        <xdr:cNvSpPr/>
      </xdr:nvSpPr>
      <xdr:spPr>
        <a:xfrm>
          <a:off x="14351000" y="2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56557</xdr:rowOff>
    </xdr:from>
    <xdr:ext cx="762000" cy="259045"/>
    <xdr:sp macro="" textlink="">
      <xdr:nvSpPr>
        <xdr:cNvPr id="478" name="テキスト ボックス 477"/>
        <xdr:cNvSpPr txBox="1"/>
      </xdr:nvSpPr>
      <xdr:spPr>
        <a:xfrm>
          <a:off x="14020800" y="2971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70561</xdr:rowOff>
    </xdr:from>
    <xdr:to>
      <xdr:col>19</xdr:col>
      <xdr:colOff>533400</xdr:colOff>
      <xdr:row>18</xdr:row>
      <xdr:rowOff>711</xdr:rowOff>
    </xdr:to>
    <xdr:sp macro="" textlink="">
      <xdr:nvSpPr>
        <xdr:cNvPr id="479" name="円/楕円 478"/>
        <xdr:cNvSpPr/>
      </xdr:nvSpPr>
      <xdr:spPr>
        <a:xfrm>
          <a:off x="134620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156938</xdr:rowOff>
    </xdr:from>
    <xdr:ext cx="762000" cy="259045"/>
    <xdr:sp macro="" textlink="">
      <xdr:nvSpPr>
        <xdr:cNvPr id="480" name="テキスト ボックス 479"/>
        <xdr:cNvSpPr txBox="1"/>
      </xdr:nvSpPr>
      <xdr:spPr>
        <a:xfrm>
          <a:off x="13131800" y="30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22,275
21,881
117.05
9,687,296
8,911,995
702,780
5,922,391
7,099,662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79.8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人件費に係る経常収支比率は、平成</a:t>
          </a:r>
          <a:r>
            <a:rPr kumimoji="1" lang="en-US" altLang="ja-JP" sz="1300">
              <a:latin typeface="ＭＳ Ｐゴシック"/>
            </a:rPr>
            <a:t>24</a:t>
          </a:r>
          <a:r>
            <a:rPr kumimoji="1" lang="ja-JP" altLang="en-US" sz="1300">
              <a:latin typeface="ＭＳ Ｐゴシック"/>
            </a:rPr>
            <a:t>年度と比較して</a:t>
          </a:r>
          <a:r>
            <a:rPr kumimoji="1" lang="en-US" altLang="ja-JP" sz="1300">
              <a:latin typeface="ＭＳ Ｐゴシック"/>
            </a:rPr>
            <a:t>0.9</a:t>
          </a:r>
          <a:r>
            <a:rPr kumimoji="1" lang="ja-JP" altLang="en-US" sz="1300">
              <a:latin typeface="ＭＳ Ｐゴシック"/>
            </a:rPr>
            <a:t>％減少しているが、依然として類似団体内順位は類似団体平均を上回っている。団塊世代の退職とともに新規採用を抑制しているが、ごみ収集業務や各施設運営を直営で行っているため、行政サービスの提供方法の差違によるものと言える。今後は、さらなる指定管理者制度の活用も検討し、委託化を進めることで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26307</xdr:rowOff>
    </xdr:from>
    <xdr:to>
      <xdr:col>7</xdr:col>
      <xdr:colOff>15875</xdr:colOff>
      <xdr:row>41</xdr:row>
      <xdr:rowOff>167822</xdr:rowOff>
    </xdr:to>
    <xdr:cxnSp macro="">
      <xdr:nvCxnSpPr>
        <xdr:cNvPr id="62" name="直線コネクタ 61"/>
        <xdr:cNvCxnSpPr/>
      </xdr:nvCxnSpPr>
      <xdr:spPr>
        <a:xfrm flipV="1">
          <a:off x="4826000" y="5684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3"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4" name="直線コネクタ 63"/>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112684</xdr:rowOff>
    </xdr:from>
    <xdr:ext cx="762000" cy="259045"/>
    <xdr:sp macro="" textlink="">
      <xdr:nvSpPr>
        <xdr:cNvPr id="65" name="人件費最大値テキスト"/>
        <xdr:cNvSpPr txBox="1"/>
      </xdr:nvSpPr>
      <xdr:spPr>
        <a:xfrm>
          <a:off x="4914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26307</xdr:rowOff>
    </xdr:from>
    <xdr:to>
      <xdr:col>7</xdr:col>
      <xdr:colOff>104775</xdr:colOff>
      <xdr:row>33</xdr:row>
      <xdr:rowOff>26307</xdr:rowOff>
    </xdr:to>
    <xdr:cxnSp macro="">
      <xdr:nvCxnSpPr>
        <xdr:cNvPr id="66" name="直線コネクタ 65"/>
        <xdr:cNvCxnSpPr/>
      </xdr:nvCxnSpPr>
      <xdr:spPr>
        <a:xfrm>
          <a:off x="4737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18143</xdr:rowOff>
    </xdr:from>
    <xdr:to>
      <xdr:col>7</xdr:col>
      <xdr:colOff>15875</xdr:colOff>
      <xdr:row>38</xdr:row>
      <xdr:rowOff>116115</xdr:rowOff>
    </xdr:to>
    <xdr:cxnSp macro="">
      <xdr:nvCxnSpPr>
        <xdr:cNvPr id="67" name="直線コネクタ 66"/>
        <xdr:cNvCxnSpPr/>
      </xdr:nvCxnSpPr>
      <xdr:spPr>
        <a:xfrm flipV="1">
          <a:off x="3987800" y="65332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2920</xdr:rowOff>
    </xdr:from>
    <xdr:ext cx="762000" cy="259045"/>
    <xdr:sp macro="" textlink="">
      <xdr:nvSpPr>
        <xdr:cNvPr id="68" name="人件費平均値テキスト"/>
        <xdr:cNvSpPr txBox="1"/>
      </xdr:nvSpPr>
      <xdr:spPr>
        <a:xfrm>
          <a:off x="4914900" y="6175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9" name="フローチャート : 判断 68"/>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39</xdr:row>
      <xdr:rowOff>64407</xdr:rowOff>
    </xdr:to>
    <xdr:cxnSp macro="">
      <xdr:nvCxnSpPr>
        <xdr:cNvPr id="70" name="直線コネクタ 69"/>
        <xdr:cNvCxnSpPr/>
      </xdr:nvCxnSpPr>
      <xdr:spPr>
        <a:xfrm flipV="1">
          <a:off x="3098800" y="6631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138793</xdr:rowOff>
    </xdr:from>
    <xdr:to>
      <xdr:col>5</xdr:col>
      <xdr:colOff>600075</xdr:colOff>
      <xdr:row>38</xdr:row>
      <xdr:rowOff>68943</xdr:rowOff>
    </xdr:to>
    <xdr:sp macro="" textlink="">
      <xdr:nvSpPr>
        <xdr:cNvPr id="71" name="フローチャート : 判断 70"/>
        <xdr:cNvSpPr/>
      </xdr:nvSpPr>
      <xdr:spPr>
        <a:xfrm>
          <a:off x="3937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79120</xdr:rowOff>
    </xdr:from>
    <xdr:ext cx="736600" cy="259045"/>
    <xdr:sp macro="" textlink="">
      <xdr:nvSpPr>
        <xdr:cNvPr id="72" name="テキスト ボックス 71"/>
        <xdr:cNvSpPr txBox="1"/>
      </xdr:nvSpPr>
      <xdr:spPr>
        <a:xfrm>
          <a:off x="3606800" y="625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64407</xdr:rowOff>
    </xdr:to>
    <xdr:cxnSp macro="">
      <xdr:nvCxnSpPr>
        <xdr:cNvPr id="73" name="直線コネクタ 72"/>
        <xdr:cNvCxnSpPr/>
      </xdr:nvCxnSpPr>
      <xdr:spPr>
        <a:xfrm>
          <a:off x="2209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32657</xdr:rowOff>
    </xdr:from>
    <xdr:to>
      <xdr:col>4</xdr:col>
      <xdr:colOff>396875</xdr:colOff>
      <xdr:row>38</xdr:row>
      <xdr:rowOff>134257</xdr:rowOff>
    </xdr:to>
    <xdr:sp macro="" textlink="">
      <xdr:nvSpPr>
        <xdr:cNvPr id="74" name="フローチャート : 判断 73"/>
        <xdr:cNvSpPr/>
      </xdr:nvSpPr>
      <xdr:spPr>
        <a:xfrm>
          <a:off x="3048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144434</xdr:rowOff>
    </xdr:from>
    <xdr:ext cx="762000" cy="259045"/>
    <xdr:sp macro="" textlink="">
      <xdr:nvSpPr>
        <xdr:cNvPr id="75" name="テキスト ボックス 74"/>
        <xdr:cNvSpPr txBox="1"/>
      </xdr:nvSpPr>
      <xdr:spPr>
        <a:xfrm>
          <a:off x="2717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53522</xdr:rowOff>
    </xdr:from>
    <xdr:to>
      <xdr:col>3</xdr:col>
      <xdr:colOff>142875</xdr:colOff>
      <xdr:row>41</xdr:row>
      <xdr:rowOff>26307</xdr:rowOff>
    </xdr:to>
    <xdr:cxnSp macro="">
      <xdr:nvCxnSpPr>
        <xdr:cNvPr id="76" name="直線コネクタ 75"/>
        <xdr:cNvCxnSpPr/>
      </xdr:nvCxnSpPr>
      <xdr:spPr>
        <a:xfrm flipV="1">
          <a:off x="1320800" y="6740072"/>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7" name="フローチャート : 判断 76"/>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100891</xdr:rowOff>
    </xdr:from>
    <xdr:ext cx="762000" cy="259045"/>
    <xdr:sp macro="" textlink="">
      <xdr:nvSpPr>
        <xdr:cNvPr id="78" name="テキスト ボックス 77"/>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79" name="フローチャート : 判断 78"/>
        <xdr:cNvSpPr/>
      </xdr:nvSpPr>
      <xdr:spPr>
        <a:xfrm>
          <a:off x="1270000" y="670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125384</xdr:rowOff>
    </xdr:from>
    <xdr:ext cx="762000" cy="259045"/>
    <xdr:sp macro="" textlink="">
      <xdr:nvSpPr>
        <xdr:cNvPr id="80" name="テキスト ボックス 79"/>
        <xdr:cNvSpPr txBox="1"/>
      </xdr:nvSpPr>
      <xdr:spPr>
        <a:xfrm>
          <a:off x="9398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138793</xdr:rowOff>
    </xdr:from>
    <xdr:to>
      <xdr:col>7</xdr:col>
      <xdr:colOff>66675</xdr:colOff>
      <xdr:row>38</xdr:row>
      <xdr:rowOff>68943</xdr:rowOff>
    </xdr:to>
    <xdr:sp macro="" textlink="">
      <xdr:nvSpPr>
        <xdr:cNvPr id="86" name="円/楕円 85"/>
        <xdr:cNvSpPr/>
      </xdr:nvSpPr>
      <xdr:spPr>
        <a:xfrm>
          <a:off x="4775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110870</xdr:rowOff>
    </xdr:from>
    <xdr:ext cx="762000" cy="259045"/>
    <xdr:sp macro="" textlink="">
      <xdr:nvSpPr>
        <xdr:cNvPr id="87" name="人件費該当値テキスト"/>
        <xdr:cNvSpPr txBox="1"/>
      </xdr:nvSpPr>
      <xdr:spPr>
        <a:xfrm>
          <a:off x="4914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65315</xdr:rowOff>
    </xdr:from>
    <xdr:to>
      <xdr:col>5</xdr:col>
      <xdr:colOff>600075</xdr:colOff>
      <xdr:row>38</xdr:row>
      <xdr:rowOff>166915</xdr:rowOff>
    </xdr:to>
    <xdr:sp macro="" textlink="">
      <xdr:nvSpPr>
        <xdr:cNvPr id="88" name="円/楕円 87"/>
        <xdr:cNvSpPr/>
      </xdr:nvSpPr>
      <xdr:spPr>
        <a:xfrm>
          <a:off x="3937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89" name="テキスト ボックス 88"/>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13607</xdr:rowOff>
    </xdr:from>
    <xdr:to>
      <xdr:col>4</xdr:col>
      <xdr:colOff>396875</xdr:colOff>
      <xdr:row>39</xdr:row>
      <xdr:rowOff>115207</xdr:rowOff>
    </xdr:to>
    <xdr:sp macro="" textlink="">
      <xdr:nvSpPr>
        <xdr:cNvPr id="90" name="円/楕円 89"/>
        <xdr:cNvSpPr/>
      </xdr:nvSpPr>
      <xdr:spPr>
        <a:xfrm>
          <a:off x="3048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99984</xdr:rowOff>
    </xdr:from>
    <xdr:ext cx="762000" cy="259045"/>
    <xdr:sp macro="" textlink="">
      <xdr:nvSpPr>
        <xdr:cNvPr id="91" name="テキスト ボックス 90"/>
        <xdr:cNvSpPr txBox="1"/>
      </xdr:nvSpPr>
      <xdr:spPr>
        <a:xfrm>
          <a:off x="2717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2722</xdr:rowOff>
    </xdr:from>
    <xdr:to>
      <xdr:col>3</xdr:col>
      <xdr:colOff>193675</xdr:colOff>
      <xdr:row>39</xdr:row>
      <xdr:rowOff>104322</xdr:rowOff>
    </xdr:to>
    <xdr:sp macro="" textlink="">
      <xdr:nvSpPr>
        <xdr:cNvPr id="92" name="円/楕円 91"/>
        <xdr:cNvSpPr/>
      </xdr:nvSpPr>
      <xdr:spPr>
        <a:xfrm>
          <a:off x="2159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89099</xdr:rowOff>
    </xdr:from>
    <xdr:ext cx="762000" cy="259045"/>
    <xdr:sp macro="" textlink="">
      <xdr:nvSpPr>
        <xdr:cNvPr id="93" name="テキスト ボックス 92"/>
        <xdr:cNvSpPr txBox="1"/>
      </xdr:nvSpPr>
      <xdr:spPr>
        <a:xfrm>
          <a:off x="1828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146957</xdr:rowOff>
    </xdr:from>
    <xdr:to>
      <xdr:col>1</xdr:col>
      <xdr:colOff>676275</xdr:colOff>
      <xdr:row>41</xdr:row>
      <xdr:rowOff>77107</xdr:rowOff>
    </xdr:to>
    <xdr:sp macro="" textlink="">
      <xdr:nvSpPr>
        <xdr:cNvPr id="94" name="円/楕円 93"/>
        <xdr:cNvSpPr/>
      </xdr:nvSpPr>
      <xdr:spPr>
        <a:xfrm>
          <a:off x="1270000" y="70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61884</xdr:rowOff>
    </xdr:from>
    <xdr:ext cx="762000" cy="259045"/>
    <xdr:sp macro="" textlink="">
      <xdr:nvSpPr>
        <xdr:cNvPr id="95" name="テキスト ボックス 94"/>
        <xdr:cNvSpPr txBox="1"/>
      </xdr:nvSpPr>
      <xdr:spPr>
        <a:xfrm>
          <a:off x="939800" y="709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物件費に係る経常収支比率は、前年度より</a:t>
          </a:r>
          <a:r>
            <a:rPr kumimoji="1" lang="en-US" altLang="ja-JP" sz="1300">
              <a:latin typeface="ＭＳ Ｐゴシック"/>
            </a:rPr>
            <a:t>2.0</a:t>
          </a:r>
          <a:r>
            <a:rPr kumimoji="1" lang="ja-JP" altLang="en-US" sz="1300">
              <a:latin typeface="ＭＳ Ｐゴシック"/>
            </a:rPr>
            <a:t>％増加した。これは、各種業務の民間委託費が増加したことに加え、一部施設に指定管理者制度を導入したことによる物件費の増加が要因となっている。人件費が大幅に減少するなかで、政策的に、公共施設の外部委託を進めたものである。今後も、職員の削減を進めながらも一定の行政サービスを維持すべく、より一層効率的な財政運営を図るための行財政改革を進める必要があ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21</xdr:row>
      <xdr:rowOff>53522</xdr:rowOff>
    </xdr:to>
    <xdr:cxnSp macro="">
      <xdr:nvCxnSpPr>
        <xdr:cNvPr id="125" name="直線コネクタ 124"/>
        <xdr:cNvCxnSpPr/>
      </xdr:nvCxnSpPr>
      <xdr:spPr>
        <a:xfrm flipV="1">
          <a:off x="16510000" y="2364014"/>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25599</xdr:rowOff>
    </xdr:from>
    <xdr:ext cx="762000" cy="259045"/>
    <xdr:sp macro="" textlink="">
      <xdr:nvSpPr>
        <xdr:cNvPr id="126" name="物件費最小値テキスト"/>
        <xdr:cNvSpPr txBox="1"/>
      </xdr:nvSpPr>
      <xdr:spPr>
        <a:xfrm>
          <a:off x="16598900" y="362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628650</xdr:colOff>
      <xdr:row>21</xdr:row>
      <xdr:rowOff>53522</xdr:rowOff>
    </xdr:from>
    <xdr:to>
      <xdr:col>24</xdr:col>
      <xdr:colOff>120650</xdr:colOff>
      <xdr:row>21</xdr:row>
      <xdr:rowOff>53522</xdr:rowOff>
    </xdr:to>
    <xdr:cxnSp macro="">
      <xdr:nvCxnSpPr>
        <xdr:cNvPr id="127" name="直線コネクタ 126"/>
        <xdr:cNvCxnSpPr/>
      </xdr:nvCxnSpPr>
      <xdr:spPr>
        <a:xfrm>
          <a:off x="16421100" y="365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8"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9" name="直線コネクタ 128"/>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20864</xdr:rowOff>
    </xdr:from>
    <xdr:to>
      <xdr:col>24</xdr:col>
      <xdr:colOff>31750</xdr:colOff>
      <xdr:row>15</xdr:row>
      <xdr:rowOff>4536</xdr:rowOff>
    </xdr:to>
    <xdr:cxnSp macro="">
      <xdr:nvCxnSpPr>
        <xdr:cNvPr id="130" name="直線コネクタ 129"/>
        <xdr:cNvCxnSpPr/>
      </xdr:nvCxnSpPr>
      <xdr:spPr>
        <a:xfrm>
          <a:off x="15671800" y="224971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31"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2" name="フローチャート : 判断 131"/>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143329</xdr:rowOff>
    </xdr:from>
    <xdr:to>
      <xdr:col>22</xdr:col>
      <xdr:colOff>565150</xdr:colOff>
      <xdr:row>13</xdr:row>
      <xdr:rowOff>20864</xdr:rowOff>
    </xdr:to>
    <xdr:cxnSp macro="">
      <xdr:nvCxnSpPr>
        <xdr:cNvPr id="133" name="直線コネクタ 132"/>
        <xdr:cNvCxnSpPr/>
      </xdr:nvCxnSpPr>
      <xdr:spPr>
        <a:xfrm>
          <a:off x="14782800" y="22007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157843</xdr:rowOff>
    </xdr:from>
    <xdr:to>
      <xdr:col>22</xdr:col>
      <xdr:colOff>615950</xdr:colOff>
      <xdr:row>17</xdr:row>
      <xdr:rowOff>87993</xdr:rowOff>
    </xdr:to>
    <xdr:sp macro="" textlink="">
      <xdr:nvSpPr>
        <xdr:cNvPr id="134" name="フローチャート : 判断 133"/>
        <xdr:cNvSpPr/>
      </xdr:nvSpPr>
      <xdr:spPr>
        <a:xfrm>
          <a:off x="15621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35" name="テキスト ボックス 134"/>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143329</xdr:rowOff>
    </xdr:from>
    <xdr:to>
      <xdr:col>21</xdr:col>
      <xdr:colOff>361950</xdr:colOff>
      <xdr:row>12</xdr:row>
      <xdr:rowOff>159657</xdr:rowOff>
    </xdr:to>
    <xdr:cxnSp macro="">
      <xdr:nvCxnSpPr>
        <xdr:cNvPr id="136" name="直線コネクタ 135"/>
        <xdr:cNvCxnSpPr/>
      </xdr:nvCxnSpPr>
      <xdr:spPr>
        <a:xfrm flipV="1">
          <a:off x="13893800" y="22007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125186</xdr:rowOff>
    </xdr:from>
    <xdr:to>
      <xdr:col>21</xdr:col>
      <xdr:colOff>412750</xdr:colOff>
      <xdr:row>17</xdr:row>
      <xdr:rowOff>55336</xdr:rowOff>
    </xdr:to>
    <xdr:sp macro="" textlink="">
      <xdr:nvSpPr>
        <xdr:cNvPr id="137" name="フローチャート : 判断 136"/>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38" name="テキスト ボックス 137"/>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159657</xdr:rowOff>
    </xdr:from>
    <xdr:to>
      <xdr:col>20</xdr:col>
      <xdr:colOff>158750</xdr:colOff>
      <xdr:row>13</xdr:row>
      <xdr:rowOff>102507</xdr:rowOff>
    </xdr:to>
    <xdr:cxnSp macro="">
      <xdr:nvCxnSpPr>
        <xdr:cNvPr id="139" name="直線コネクタ 138"/>
        <xdr:cNvCxnSpPr/>
      </xdr:nvCxnSpPr>
      <xdr:spPr>
        <a:xfrm flipV="1">
          <a:off x="13004800" y="2217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157843</xdr:rowOff>
    </xdr:from>
    <xdr:to>
      <xdr:col>20</xdr:col>
      <xdr:colOff>209550</xdr:colOff>
      <xdr:row>15</xdr:row>
      <xdr:rowOff>87993</xdr:rowOff>
    </xdr:to>
    <xdr:sp macro="" textlink="">
      <xdr:nvSpPr>
        <xdr:cNvPr id="140" name="フローチャート : 判断 139"/>
        <xdr:cNvSpPr/>
      </xdr:nvSpPr>
      <xdr:spPr>
        <a:xfrm>
          <a:off x="13843000" y="255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72770</xdr:rowOff>
    </xdr:from>
    <xdr:ext cx="762000" cy="259045"/>
    <xdr:sp macro="" textlink="">
      <xdr:nvSpPr>
        <xdr:cNvPr id="141" name="テキスト ボックス 140"/>
        <xdr:cNvSpPr txBox="1"/>
      </xdr:nvSpPr>
      <xdr:spPr>
        <a:xfrm>
          <a:off x="13512800" y="264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42" name="フローチャート : 判断 141"/>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3" name="テキスト ボックス 142"/>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125186</xdr:rowOff>
    </xdr:from>
    <xdr:to>
      <xdr:col>24</xdr:col>
      <xdr:colOff>82550</xdr:colOff>
      <xdr:row>15</xdr:row>
      <xdr:rowOff>55336</xdr:rowOff>
    </xdr:to>
    <xdr:sp macro="" textlink="">
      <xdr:nvSpPr>
        <xdr:cNvPr id="149" name="円/楕円 148"/>
        <xdr:cNvSpPr/>
      </xdr:nvSpPr>
      <xdr:spPr>
        <a:xfrm>
          <a:off x="164592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141713</xdr:rowOff>
    </xdr:from>
    <xdr:ext cx="762000" cy="259045"/>
    <xdr:sp macro="" textlink="">
      <xdr:nvSpPr>
        <xdr:cNvPr id="150" name="物件費該当値テキスト"/>
        <xdr:cNvSpPr txBox="1"/>
      </xdr:nvSpPr>
      <xdr:spPr>
        <a:xfrm>
          <a:off x="16598900" y="237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141514</xdr:rowOff>
    </xdr:from>
    <xdr:to>
      <xdr:col>22</xdr:col>
      <xdr:colOff>615950</xdr:colOff>
      <xdr:row>13</xdr:row>
      <xdr:rowOff>71664</xdr:rowOff>
    </xdr:to>
    <xdr:sp macro="" textlink="">
      <xdr:nvSpPr>
        <xdr:cNvPr id="151" name="円/楕円 150"/>
        <xdr:cNvSpPr/>
      </xdr:nvSpPr>
      <xdr:spPr>
        <a:xfrm>
          <a:off x="15621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81841</xdr:rowOff>
    </xdr:from>
    <xdr:ext cx="736600" cy="259045"/>
    <xdr:sp macro="" textlink="">
      <xdr:nvSpPr>
        <xdr:cNvPr id="152" name="テキスト ボックス 151"/>
        <xdr:cNvSpPr txBox="1"/>
      </xdr:nvSpPr>
      <xdr:spPr>
        <a:xfrm>
          <a:off x="15290800" y="196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92529</xdr:rowOff>
    </xdr:from>
    <xdr:to>
      <xdr:col>21</xdr:col>
      <xdr:colOff>412750</xdr:colOff>
      <xdr:row>13</xdr:row>
      <xdr:rowOff>22679</xdr:rowOff>
    </xdr:to>
    <xdr:sp macro="" textlink="">
      <xdr:nvSpPr>
        <xdr:cNvPr id="153" name="円/楕円 152"/>
        <xdr:cNvSpPr/>
      </xdr:nvSpPr>
      <xdr:spPr>
        <a:xfrm>
          <a:off x="14732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32856</xdr:rowOff>
    </xdr:from>
    <xdr:ext cx="762000" cy="259045"/>
    <xdr:sp macro="" textlink="">
      <xdr:nvSpPr>
        <xdr:cNvPr id="154" name="テキスト ボックス 153"/>
        <xdr:cNvSpPr txBox="1"/>
      </xdr:nvSpPr>
      <xdr:spPr>
        <a:xfrm>
          <a:off x="14401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108857</xdr:rowOff>
    </xdr:from>
    <xdr:to>
      <xdr:col>20</xdr:col>
      <xdr:colOff>209550</xdr:colOff>
      <xdr:row>13</xdr:row>
      <xdr:rowOff>39007</xdr:rowOff>
    </xdr:to>
    <xdr:sp macro="" textlink="">
      <xdr:nvSpPr>
        <xdr:cNvPr id="155" name="円/楕円 154"/>
        <xdr:cNvSpPr/>
      </xdr:nvSpPr>
      <xdr:spPr>
        <a:xfrm>
          <a:off x="13843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49184</xdr:rowOff>
    </xdr:from>
    <xdr:ext cx="762000" cy="259045"/>
    <xdr:sp macro="" textlink="">
      <xdr:nvSpPr>
        <xdr:cNvPr id="156" name="テキスト ボックス 155"/>
        <xdr:cNvSpPr txBox="1"/>
      </xdr:nvSpPr>
      <xdr:spPr>
        <a:xfrm>
          <a:off x="13512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7" name="円/楕円 156"/>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8" name="テキスト ボックス 157"/>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近年継続して類似団体平均を下回っている。ただし、児童手当、障害者支援費等制度的な費用が多額であり、また、人口に占める高齢者率の増加も見込まれるため、扶助費は継続的に増加する見通しである。今後は扶助費の大幅な増加に備えるため、他の費用見直しと連動した総体的な財政運営を行う必要があ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69850</xdr:rowOff>
    </xdr:to>
    <xdr:cxnSp macro="">
      <xdr:nvCxnSpPr>
        <xdr:cNvPr id="184" name="直線コネクタ 183"/>
        <xdr:cNvCxnSpPr/>
      </xdr:nvCxnSpPr>
      <xdr:spPr>
        <a:xfrm flipV="1">
          <a:off x="4826000" y="92938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6" name="直線コネクタ 18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7"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8" name="直線コネクタ 187"/>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115570</xdr:rowOff>
    </xdr:from>
    <xdr:to>
      <xdr:col>7</xdr:col>
      <xdr:colOff>15875</xdr:colOff>
      <xdr:row>56</xdr:row>
      <xdr:rowOff>149860</xdr:rowOff>
    </xdr:to>
    <xdr:cxnSp macro="">
      <xdr:nvCxnSpPr>
        <xdr:cNvPr id="189" name="直線コネクタ 188"/>
        <xdr:cNvCxnSpPr/>
      </xdr:nvCxnSpPr>
      <xdr:spPr>
        <a:xfrm flipV="1">
          <a:off x="3987800" y="95453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25417</xdr:rowOff>
    </xdr:from>
    <xdr:ext cx="762000" cy="259045"/>
    <xdr:sp macro="" textlink="">
      <xdr:nvSpPr>
        <xdr:cNvPr id="190"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53340</xdr:rowOff>
    </xdr:from>
    <xdr:to>
      <xdr:col>7</xdr:col>
      <xdr:colOff>66675</xdr:colOff>
      <xdr:row>58</xdr:row>
      <xdr:rowOff>154940</xdr:rowOff>
    </xdr:to>
    <xdr:sp macro="" textlink="">
      <xdr:nvSpPr>
        <xdr:cNvPr id="191" name="フローチャート : 判断 190"/>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149860</xdr:rowOff>
    </xdr:from>
    <xdr:to>
      <xdr:col>5</xdr:col>
      <xdr:colOff>549275</xdr:colOff>
      <xdr:row>57</xdr:row>
      <xdr:rowOff>24130</xdr:rowOff>
    </xdr:to>
    <xdr:cxnSp macro="">
      <xdr:nvCxnSpPr>
        <xdr:cNvPr id="192" name="直線コネクタ 191"/>
        <xdr:cNvCxnSpPr/>
      </xdr:nvCxnSpPr>
      <xdr:spPr>
        <a:xfrm flipV="1">
          <a:off x="3098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133350</xdr:rowOff>
    </xdr:from>
    <xdr:to>
      <xdr:col>5</xdr:col>
      <xdr:colOff>600075</xdr:colOff>
      <xdr:row>58</xdr:row>
      <xdr:rowOff>63500</xdr:rowOff>
    </xdr:to>
    <xdr:sp macro="" textlink="">
      <xdr:nvSpPr>
        <xdr:cNvPr id="193" name="フローチャート : 判断 192"/>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194" name="テキスト ボックス 193"/>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24130</xdr:rowOff>
    </xdr:to>
    <xdr:cxnSp macro="">
      <xdr:nvCxnSpPr>
        <xdr:cNvPr id="195" name="直線コネクタ 194"/>
        <xdr:cNvCxnSpPr/>
      </xdr:nvCxnSpPr>
      <xdr:spPr>
        <a:xfrm>
          <a:off x="2209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96" name="フローチャート : 判断 195"/>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97" name="テキスト ボックス 196"/>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127000</xdr:rowOff>
    </xdr:to>
    <xdr:cxnSp macro="">
      <xdr:nvCxnSpPr>
        <xdr:cNvPr id="198" name="直線コネクタ 197"/>
        <xdr:cNvCxnSpPr/>
      </xdr:nvCxnSpPr>
      <xdr:spPr>
        <a:xfrm>
          <a:off x="1320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87630</xdr:rowOff>
    </xdr:from>
    <xdr:to>
      <xdr:col>3</xdr:col>
      <xdr:colOff>193675</xdr:colOff>
      <xdr:row>58</xdr:row>
      <xdr:rowOff>17780</xdr:rowOff>
    </xdr:to>
    <xdr:sp macro="" textlink="">
      <xdr:nvSpPr>
        <xdr:cNvPr id="199" name="フローチャート : 判断 198"/>
        <xdr:cNvSpPr/>
      </xdr:nvSpPr>
      <xdr:spPr>
        <a:xfrm>
          <a:off x="2159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2557</xdr:rowOff>
    </xdr:from>
    <xdr:ext cx="762000" cy="259045"/>
    <xdr:sp macro="" textlink="">
      <xdr:nvSpPr>
        <xdr:cNvPr id="200" name="テキスト ボックス 199"/>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167640</xdr:rowOff>
    </xdr:from>
    <xdr:to>
      <xdr:col>1</xdr:col>
      <xdr:colOff>676275</xdr:colOff>
      <xdr:row>57</xdr:row>
      <xdr:rowOff>97790</xdr:rowOff>
    </xdr:to>
    <xdr:sp macro="" textlink="">
      <xdr:nvSpPr>
        <xdr:cNvPr id="201" name="フローチャート : 判断 200"/>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82567</xdr:rowOff>
    </xdr:from>
    <xdr:ext cx="762000" cy="259045"/>
    <xdr:sp macro="" textlink="">
      <xdr:nvSpPr>
        <xdr:cNvPr id="202" name="テキスト ボックス 201"/>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64770</xdr:rowOff>
    </xdr:from>
    <xdr:to>
      <xdr:col>7</xdr:col>
      <xdr:colOff>66675</xdr:colOff>
      <xdr:row>55</xdr:row>
      <xdr:rowOff>166370</xdr:rowOff>
    </xdr:to>
    <xdr:sp macro="" textlink="">
      <xdr:nvSpPr>
        <xdr:cNvPr id="208" name="円/楕円 207"/>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81297</xdr:rowOff>
    </xdr:from>
    <xdr:ext cx="762000" cy="259045"/>
    <xdr:sp macro="" textlink="">
      <xdr:nvSpPr>
        <xdr:cNvPr id="209" name="扶助費該当値テキスト"/>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99060</xdr:rowOff>
    </xdr:from>
    <xdr:to>
      <xdr:col>5</xdr:col>
      <xdr:colOff>600075</xdr:colOff>
      <xdr:row>57</xdr:row>
      <xdr:rowOff>29210</xdr:rowOff>
    </xdr:to>
    <xdr:sp macro="" textlink="">
      <xdr:nvSpPr>
        <xdr:cNvPr id="210" name="円/楕円 209"/>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39387</xdr:rowOff>
    </xdr:from>
    <xdr:ext cx="736600" cy="259045"/>
    <xdr:sp macro="" textlink="">
      <xdr:nvSpPr>
        <xdr:cNvPr id="211" name="テキスト ボックス 210"/>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144780</xdr:rowOff>
    </xdr:from>
    <xdr:to>
      <xdr:col>4</xdr:col>
      <xdr:colOff>396875</xdr:colOff>
      <xdr:row>57</xdr:row>
      <xdr:rowOff>74930</xdr:rowOff>
    </xdr:to>
    <xdr:sp macro="" textlink="">
      <xdr:nvSpPr>
        <xdr:cNvPr id="212" name="円/楕円 211"/>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85107</xdr:rowOff>
    </xdr:from>
    <xdr:ext cx="762000" cy="259045"/>
    <xdr:sp macro="" textlink="">
      <xdr:nvSpPr>
        <xdr:cNvPr id="213" name="テキスト ボックス 212"/>
        <xdr:cNvSpPr txBox="1"/>
      </xdr:nvSpPr>
      <xdr:spPr>
        <a:xfrm>
          <a:off x="2717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4" name="円/楕円 213"/>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5" name="テキスト ボックス 214"/>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16" name="円/楕円 215"/>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165117</xdr:rowOff>
    </xdr:from>
    <xdr:ext cx="762000" cy="259045"/>
    <xdr:sp macro="" textlink="">
      <xdr:nvSpPr>
        <xdr:cNvPr id="217" name="テキスト ボックス 216"/>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その他に係る経常収支比率は、前年度比</a:t>
          </a:r>
          <a:r>
            <a:rPr kumimoji="1" lang="en-US" altLang="ja-JP" sz="1200">
              <a:latin typeface="ＭＳ Ｐゴシック"/>
            </a:rPr>
            <a:t>1.6</a:t>
          </a:r>
          <a:r>
            <a:rPr kumimoji="1" lang="ja-JP" altLang="en-US" sz="1200">
              <a:latin typeface="ＭＳ Ｐゴシック"/>
            </a:rPr>
            <a:t>％増加しており、類似団体平均・全国平均・岐阜県平均も大きく上回っている。要因としては、下水道事業や農業集落排水事業をはじめ、介護事業や後期高齢者医療事業など他会計事業への繰出金が増加したことが主な要因であり、市の財政を大きく圧迫している。今後も、下水道に係る建設事業や高齢化率の上昇による多額の繰出金が必要となる見込みである。よって、各事業会計の料金適正化や、経営の合理化等の経営努力により、繰出金の抑制に努める必要があ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168148</xdr:rowOff>
    </xdr:from>
    <xdr:to>
      <xdr:col>24</xdr:col>
      <xdr:colOff>31750</xdr:colOff>
      <xdr:row>61</xdr:row>
      <xdr:rowOff>1270</xdr:rowOff>
    </xdr:to>
    <xdr:cxnSp macro="">
      <xdr:nvCxnSpPr>
        <xdr:cNvPr id="242" name="直線コネクタ 241"/>
        <xdr:cNvCxnSpPr/>
      </xdr:nvCxnSpPr>
      <xdr:spPr>
        <a:xfrm flipV="1">
          <a:off x="16510000" y="942644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3"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4" name="直線コネクタ 243"/>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83075</xdr:rowOff>
    </xdr:from>
    <xdr:ext cx="762000" cy="259045"/>
    <xdr:sp macro="" textlink="">
      <xdr:nvSpPr>
        <xdr:cNvPr id="245" name="その他最大値テキスト"/>
        <xdr:cNvSpPr txBox="1"/>
      </xdr:nvSpPr>
      <xdr:spPr>
        <a:xfrm>
          <a:off x="16598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54</xdr:row>
      <xdr:rowOff>168148</xdr:rowOff>
    </xdr:from>
    <xdr:to>
      <xdr:col>24</xdr:col>
      <xdr:colOff>120650</xdr:colOff>
      <xdr:row>54</xdr:row>
      <xdr:rowOff>168148</xdr:rowOff>
    </xdr:to>
    <xdr:cxnSp macro="">
      <xdr:nvCxnSpPr>
        <xdr:cNvPr id="246" name="直線コネクタ 245"/>
        <xdr:cNvCxnSpPr/>
      </xdr:nvCxnSpPr>
      <xdr:spPr>
        <a:xfrm>
          <a:off x="16421100" y="942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65278</xdr:rowOff>
    </xdr:from>
    <xdr:to>
      <xdr:col>24</xdr:col>
      <xdr:colOff>31750</xdr:colOff>
      <xdr:row>59</xdr:row>
      <xdr:rowOff>138430</xdr:rowOff>
    </xdr:to>
    <xdr:cxnSp macro="">
      <xdr:nvCxnSpPr>
        <xdr:cNvPr id="247" name="直線コネクタ 246"/>
        <xdr:cNvCxnSpPr/>
      </xdr:nvCxnSpPr>
      <xdr:spPr>
        <a:xfrm>
          <a:off x="15671800" y="101808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165879</xdr:rowOff>
    </xdr:from>
    <xdr:ext cx="762000" cy="259045"/>
    <xdr:sp macro="" textlink="">
      <xdr:nvSpPr>
        <xdr:cNvPr id="248" name="その他平均値テキスト"/>
        <xdr:cNvSpPr txBox="1"/>
      </xdr:nvSpPr>
      <xdr:spPr>
        <a:xfrm>
          <a:off x="16598900" y="9595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149352</xdr:rowOff>
    </xdr:from>
    <xdr:to>
      <xdr:col>24</xdr:col>
      <xdr:colOff>82550</xdr:colOff>
      <xdr:row>57</xdr:row>
      <xdr:rowOff>79502</xdr:rowOff>
    </xdr:to>
    <xdr:sp macro="" textlink="">
      <xdr:nvSpPr>
        <xdr:cNvPr id="249" name="フローチャート : 判断 248"/>
        <xdr:cNvSpPr/>
      </xdr:nvSpPr>
      <xdr:spPr>
        <a:xfrm>
          <a:off x="16459200" y="975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33274</xdr:rowOff>
    </xdr:from>
    <xdr:to>
      <xdr:col>22</xdr:col>
      <xdr:colOff>565150</xdr:colOff>
      <xdr:row>59</xdr:row>
      <xdr:rowOff>65278</xdr:rowOff>
    </xdr:to>
    <xdr:cxnSp macro="">
      <xdr:nvCxnSpPr>
        <xdr:cNvPr id="250" name="直線コネクタ 249"/>
        <xdr:cNvCxnSpPr/>
      </xdr:nvCxnSpPr>
      <xdr:spPr>
        <a:xfrm>
          <a:off x="14782800" y="101488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112776</xdr:rowOff>
    </xdr:from>
    <xdr:to>
      <xdr:col>22</xdr:col>
      <xdr:colOff>615950</xdr:colOff>
      <xdr:row>57</xdr:row>
      <xdr:rowOff>42926</xdr:rowOff>
    </xdr:to>
    <xdr:sp macro="" textlink="">
      <xdr:nvSpPr>
        <xdr:cNvPr id="251" name="フローチャート : 判断 250"/>
        <xdr:cNvSpPr/>
      </xdr:nvSpPr>
      <xdr:spPr>
        <a:xfrm>
          <a:off x="15621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52" name="テキスト ボックス 251"/>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10414</xdr:rowOff>
    </xdr:from>
    <xdr:to>
      <xdr:col>21</xdr:col>
      <xdr:colOff>361950</xdr:colOff>
      <xdr:row>59</xdr:row>
      <xdr:rowOff>33274</xdr:rowOff>
    </xdr:to>
    <xdr:cxnSp macro="">
      <xdr:nvCxnSpPr>
        <xdr:cNvPr id="253" name="直線コネクタ 252"/>
        <xdr:cNvCxnSpPr/>
      </xdr:nvCxnSpPr>
      <xdr:spPr>
        <a:xfrm>
          <a:off x="13893800" y="101259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112776</xdr:rowOff>
    </xdr:from>
    <xdr:to>
      <xdr:col>21</xdr:col>
      <xdr:colOff>412750</xdr:colOff>
      <xdr:row>57</xdr:row>
      <xdr:rowOff>42926</xdr:rowOff>
    </xdr:to>
    <xdr:sp macro="" textlink="">
      <xdr:nvSpPr>
        <xdr:cNvPr id="254" name="フローチャート : 判断 253"/>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53103</xdr:rowOff>
    </xdr:from>
    <xdr:ext cx="762000" cy="259045"/>
    <xdr:sp macro="" textlink="">
      <xdr:nvSpPr>
        <xdr:cNvPr id="255" name="テキスト ボックス 254"/>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10414</xdr:rowOff>
    </xdr:from>
    <xdr:to>
      <xdr:col>20</xdr:col>
      <xdr:colOff>158750</xdr:colOff>
      <xdr:row>59</xdr:row>
      <xdr:rowOff>51562</xdr:rowOff>
    </xdr:to>
    <xdr:cxnSp macro="">
      <xdr:nvCxnSpPr>
        <xdr:cNvPr id="256" name="直線コネクタ 255"/>
        <xdr:cNvCxnSpPr/>
      </xdr:nvCxnSpPr>
      <xdr:spPr>
        <a:xfrm flipV="1">
          <a:off x="13004800" y="101259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140208</xdr:rowOff>
    </xdr:from>
    <xdr:to>
      <xdr:col>20</xdr:col>
      <xdr:colOff>209550</xdr:colOff>
      <xdr:row>57</xdr:row>
      <xdr:rowOff>70358</xdr:rowOff>
    </xdr:to>
    <xdr:sp macro="" textlink="">
      <xdr:nvSpPr>
        <xdr:cNvPr id="257" name="フローチャート : 判断 256"/>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80535</xdr:rowOff>
    </xdr:from>
    <xdr:ext cx="762000" cy="259045"/>
    <xdr:sp macro="" textlink="">
      <xdr:nvSpPr>
        <xdr:cNvPr id="258" name="テキスト ボックス 257"/>
        <xdr:cNvSpPr txBox="1"/>
      </xdr:nvSpPr>
      <xdr:spPr>
        <a:xfrm>
          <a:off x="13512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153924</xdr:rowOff>
    </xdr:from>
    <xdr:to>
      <xdr:col>19</xdr:col>
      <xdr:colOff>6350</xdr:colOff>
      <xdr:row>57</xdr:row>
      <xdr:rowOff>84074</xdr:rowOff>
    </xdr:to>
    <xdr:sp macro="" textlink="">
      <xdr:nvSpPr>
        <xdr:cNvPr id="259" name="フローチャート : 判断 258"/>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94251</xdr:rowOff>
    </xdr:from>
    <xdr:ext cx="762000" cy="259045"/>
    <xdr:sp macro="" textlink="">
      <xdr:nvSpPr>
        <xdr:cNvPr id="260" name="テキスト ボックス 259"/>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87630</xdr:rowOff>
    </xdr:from>
    <xdr:to>
      <xdr:col>24</xdr:col>
      <xdr:colOff>82550</xdr:colOff>
      <xdr:row>60</xdr:row>
      <xdr:rowOff>17780</xdr:rowOff>
    </xdr:to>
    <xdr:sp macro="" textlink="">
      <xdr:nvSpPr>
        <xdr:cNvPr id="266" name="円/楕円 265"/>
        <xdr:cNvSpPr/>
      </xdr:nvSpPr>
      <xdr:spPr>
        <a:xfrm>
          <a:off x="16459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59707</xdr:rowOff>
    </xdr:from>
    <xdr:ext cx="762000" cy="259045"/>
    <xdr:sp macro="" textlink="">
      <xdr:nvSpPr>
        <xdr:cNvPr id="267" name="その他該当値テキスト"/>
        <xdr:cNvSpPr txBox="1"/>
      </xdr:nvSpPr>
      <xdr:spPr>
        <a:xfrm>
          <a:off x="16598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14478</xdr:rowOff>
    </xdr:from>
    <xdr:to>
      <xdr:col>22</xdr:col>
      <xdr:colOff>615950</xdr:colOff>
      <xdr:row>59</xdr:row>
      <xdr:rowOff>116078</xdr:rowOff>
    </xdr:to>
    <xdr:sp macro="" textlink="">
      <xdr:nvSpPr>
        <xdr:cNvPr id="268" name="円/楕円 267"/>
        <xdr:cNvSpPr/>
      </xdr:nvSpPr>
      <xdr:spPr>
        <a:xfrm>
          <a:off x="156210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100855</xdr:rowOff>
    </xdr:from>
    <xdr:ext cx="736600" cy="259045"/>
    <xdr:sp macro="" textlink="">
      <xdr:nvSpPr>
        <xdr:cNvPr id="269" name="テキスト ボックス 268"/>
        <xdr:cNvSpPr txBox="1"/>
      </xdr:nvSpPr>
      <xdr:spPr>
        <a:xfrm>
          <a:off x="15290800" y="1021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153924</xdr:rowOff>
    </xdr:from>
    <xdr:to>
      <xdr:col>21</xdr:col>
      <xdr:colOff>412750</xdr:colOff>
      <xdr:row>59</xdr:row>
      <xdr:rowOff>84074</xdr:rowOff>
    </xdr:to>
    <xdr:sp macro="" textlink="">
      <xdr:nvSpPr>
        <xdr:cNvPr id="270" name="円/楕円 269"/>
        <xdr:cNvSpPr/>
      </xdr:nvSpPr>
      <xdr:spPr>
        <a:xfrm>
          <a:off x="14732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68851</xdr:rowOff>
    </xdr:from>
    <xdr:ext cx="762000" cy="259045"/>
    <xdr:sp macro="" textlink="">
      <xdr:nvSpPr>
        <xdr:cNvPr id="271" name="テキスト ボックス 270"/>
        <xdr:cNvSpPr txBox="1"/>
      </xdr:nvSpPr>
      <xdr:spPr>
        <a:xfrm>
          <a:off x="14401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131064</xdr:rowOff>
    </xdr:from>
    <xdr:to>
      <xdr:col>20</xdr:col>
      <xdr:colOff>209550</xdr:colOff>
      <xdr:row>59</xdr:row>
      <xdr:rowOff>61214</xdr:rowOff>
    </xdr:to>
    <xdr:sp macro="" textlink="">
      <xdr:nvSpPr>
        <xdr:cNvPr id="272" name="円/楕円 271"/>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45991</xdr:rowOff>
    </xdr:from>
    <xdr:ext cx="762000" cy="259045"/>
    <xdr:sp macro="" textlink="">
      <xdr:nvSpPr>
        <xdr:cNvPr id="273" name="テキスト ボックス 272"/>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762</xdr:rowOff>
    </xdr:from>
    <xdr:to>
      <xdr:col>19</xdr:col>
      <xdr:colOff>6350</xdr:colOff>
      <xdr:row>59</xdr:row>
      <xdr:rowOff>102362</xdr:rowOff>
    </xdr:to>
    <xdr:sp macro="" textlink="">
      <xdr:nvSpPr>
        <xdr:cNvPr id="274" name="円/楕円 273"/>
        <xdr:cNvSpPr/>
      </xdr:nvSpPr>
      <xdr:spPr>
        <a:xfrm>
          <a:off x="129540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87139</xdr:rowOff>
    </xdr:from>
    <xdr:ext cx="762000" cy="259045"/>
    <xdr:sp macro="" textlink="">
      <xdr:nvSpPr>
        <xdr:cNvPr id="275" name="テキスト ボックス 274"/>
        <xdr:cNvSpPr txBox="1"/>
      </xdr:nvSpPr>
      <xdr:spPr>
        <a:xfrm>
          <a:off x="126238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補助費等については、前年度比</a:t>
          </a:r>
          <a:r>
            <a:rPr kumimoji="1" lang="en-US" altLang="ja-JP" sz="1200">
              <a:latin typeface="ＭＳ Ｐゴシック"/>
            </a:rPr>
            <a:t>0.6</a:t>
          </a:r>
          <a:r>
            <a:rPr kumimoji="1" lang="ja-JP" altLang="en-US" sz="1200">
              <a:latin typeface="ＭＳ Ｐゴシック"/>
            </a:rPr>
            <a:t>％増加し、類似団体平均を上回っている。消防業務・廃棄物処理業務など一部事務組合に対する負担金や、上水道事業・病院事業に対する補助金等が多額を占めている。いずれも行政サービスとして必要不可欠な業務・事業であるが、他の運営補助的な性質の補助金も含めて、費用対効果の観点から、交付先の団体の運営状況や事業の実態を精査し、補助金の縮小・廃止・統合等整理合理化をより一層進めていく必要が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42</xdr:row>
      <xdr:rowOff>43180</xdr:rowOff>
    </xdr:to>
    <xdr:cxnSp macro="">
      <xdr:nvCxnSpPr>
        <xdr:cNvPr id="302" name="直線コネクタ 301"/>
        <xdr:cNvCxnSpPr/>
      </xdr:nvCxnSpPr>
      <xdr:spPr>
        <a:xfrm flipV="1">
          <a:off x="16510000" y="58191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15257</xdr:rowOff>
    </xdr:from>
    <xdr:ext cx="762000" cy="259045"/>
    <xdr:sp macro="" textlink="">
      <xdr:nvSpPr>
        <xdr:cNvPr id="303" name="補助費等最小値テキスト"/>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42</xdr:row>
      <xdr:rowOff>43180</xdr:rowOff>
    </xdr:from>
    <xdr:to>
      <xdr:col>24</xdr:col>
      <xdr:colOff>120650</xdr:colOff>
      <xdr:row>42</xdr:row>
      <xdr:rowOff>43180</xdr:rowOff>
    </xdr:to>
    <xdr:cxnSp macro="">
      <xdr:nvCxnSpPr>
        <xdr:cNvPr id="304" name="直線コネクタ 303"/>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127000</xdr:rowOff>
    </xdr:to>
    <xdr:cxnSp macro="">
      <xdr:nvCxnSpPr>
        <xdr:cNvPr id="307" name="直線コネクタ 306"/>
        <xdr:cNvCxnSpPr/>
      </xdr:nvCxnSpPr>
      <xdr:spPr>
        <a:xfrm>
          <a:off x="15671800" y="659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8907</xdr:rowOff>
    </xdr:from>
    <xdr:ext cx="762000" cy="259045"/>
    <xdr:sp macro="" textlink="">
      <xdr:nvSpPr>
        <xdr:cNvPr id="308" name="補助費等平均値テキスト"/>
        <xdr:cNvSpPr txBox="1"/>
      </xdr:nvSpPr>
      <xdr:spPr>
        <a:xfrm>
          <a:off x="16598900" y="635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163830</xdr:rowOff>
    </xdr:from>
    <xdr:to>
      <xdr:col>24</xdr:col>
      <xdr:colOff>82550</xdr:colOff>
      <xdr:row>38</xdr:row>
      <xdr:rowOff>93980</xdr:rowOff>
    </xdr:to>
    <xdr:sp macro="" textlink="">
      <xdr:nvSpPr>
        <xdr:cNvPr id="309" name="フローチャート : 判断 308"/>
        <xdr:cNvSpPr/>
      </xdr:nvSpPr>
      <xdr:spPr>
        <a:xfrm>
          <a:off x="164592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38</xdr:row>
      <xdr:rowOff>104140</xdr:rowOff>
    </xdr:to>
    <xdr:cxnSp macro="">
      <xdr:nvCxnSpPr>
        <xdr:cNvPr id="310" name="直線コネクタ 309"/>
        <xdr:cNvCxnSpPr/>
      </xdr:nvCxnSpPr>
      <xdr:spPr>
        <a:xfrm flipV="1">
          <a:off x="14782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118110</xdr:rowOff>
    </xdr:from>
    <xdr:to>
      <xdr:col>22</xdr:col>
      <xdr:colOff>615950</xdr:colOff>
      <xdr:row>38</xdr:row>
      <xdr:rowOff>48260</xdr:rowOff>
    </xdr:to>
    <xdr:sp macro="" textlink="">
      <xdr:nvSpPr>
        <xdr:cNvPr id="311" name="フローチャート : 判断 310"/>
        <xdr:cNvSpPr/>
      </xdr:nvSpPr>
      <xdr:spPr>
        <a:xfrm>
          <a:off x="15621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58437</xdr:rowOff>
    </xdr:from>
    <xdr:ext cx="736600" cy="259045"/>
    <xdr:sp macro="" textlink="">
      <xdr:nvSpPr>
        <xdr:cNvPr id="312" name="テキスト ボックス 311"/>
        <xdr:cNvSpPr txBox="1"/>
      </xdr:nvSpPr>
      <xdr:spPr>
        <a:xfrm>
          <a:off x="15290800" y="6230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134620</xdr:rowOff>
    </xdr:to>
    <xdr:cxnSp macro="">
      <xdr:nvCxnSpPr>
        <xdr:cNvPr id="313" name="直線コネクタ 312"/>
        <xdr:cNvCxnSpPr/>
      </xdr:nvCxnSpPr>
      <xdr:spPr>
        <a:xfrm flipV="1">
          <a:off x="13893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118110</xdr:rowOff>
    </xdr:from>
    <xdr:to>
      <xdr:col>21</xdr:col>
      <xdr:colOff>412750</xdr:colOff>
      <xdr:row>38</xdr:row>
      <xdr:rowOff>48260</xdr:rowOff>
    </xdr:to>
    <xdr:sp macro="" textlink="">
      <xdr:nvSpPr>
        <xdr:cNvPr id="314" name="フローチャート : 判断 313"/>
        <xdr:cNvSpPr/>
      </xdr:nvSpPr>
      <xdr:spPr>
        <a:xfrm>
          <a:off x="14732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58437</xdr:rowOff>
    </xdr:from>
    <xdr:ext cx="762000" cy="259045"/>
    <xdr:sp macro="" textlink="">
      <xdr:nvSpPr>
        <xdr:cNvPr id="315" name="テキスト ボックス 314"/>
        <xdr:cNvSpPr txBox="1"/>
      </xdr:nvSpPr>
      <xdr:spPr>
        <a:xfrm>
          <a:off x="14401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134620</xdr:rowOff>
    </xdr:from>
    <xdr:to>
      <xdr:col>20</xdr:col>
      <xdr:colOff>158750</xdr:colOff>
      <xdr:row>39</xdr:row>
      <xdr:rowOff>24130</xdr:rowOff>
    </xdr:to>
    <xdr:cxnSp macro="">
      <xdr:nvCxnSpPr>
        <xdr:cNvPr id="316" name="直線コネクタ 315"/>
        <xdr:cNvCxnSpPr/>
      </xdr:nvCxnSpPr>
      <xdr:spPr>
        <a:xfrm flipV="1">
          <a:off x="13004800" y="6649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38100</xdr:rowOff>
    </xdr:from>
    <xdr:to>
      <xdr:col>20</xdr:col>
      <xdr:colOff>209550</xdr:colOff>
      <xdr:row>38</xdr:row>
      <xdr:rowOff>139700</xdr:rowOff>
    </xdr:to>
    <xdr:sp macro="" textlink="">
      <xdr:nvSpPr>
        <xdr:cNvPr id="317" name="フローチャート : 判断 316"/>
        <xdr:cNvSpPr/>
      </xdr:nvSpPr>
      <xdr:spPr>
        <a:xfrm>
          <a:off x="13843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149877</xdr:rowOff>
    </xdr:from>
    <xdr:ext cx="762000" cy="259045"/>
    <xdr:sp macro="" textlink="">
      <xdr:nvSpPr>
        <xdr:cNvPr id="318" name="テキスト ボックス 317"/>
        <xdr:cNvSpPr txBox="1"/>
      </xdr:nvSpPr>
      <xdr:spPr>
        <a:xfrm>
          <a:off x="13512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19" name="フローチャート : 判断 318"/>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85107</xdr:rowOff>
    </xdr:from>
    <xdr:ext cx="762000" cy="259045"/>
    <xdr:sp macro="" textlink="">
      <xdr:nvSpPr>
        <xdr:cNvPr id="320" name="テキスト ボックス 319"/>
        <xdr:cNvSpPr txBox="1"/>
      </xdr:nvSpPr>
      <xdr:spPr>
        <a:xfrm>
          <a:off x="12623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76200</xdr:rowOff>
    </xdr:from>
    <xdr:to>
      <xdr:col>24</xdr:col>
      <xdr:colOff>82550</xdr:colOff>
      <xdr:row>39</xdr:row>
      <xdr:rowOff>6350</xdr:rowOff>
    </xdr:to>
    <xdr:sp macro="" textlink="">
      <xdr:nvSpPr>
        <xdr:cNvPr id="326" name="円/楕円 325"/>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48277</xdr:rowOff>
    </xdr:from>
    <xdr:ext cx="762000" cy="259045"/>
    <xdr:sp macro="" textlink="">
      <xdr:nvSpPr>
        <xdr:cNvPr id="327" name="補助費等該当値テキスト"/>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30480</xdr:rowOff>
    </xdr:from>
    <xdr:to>
      <xdr:col>22</xdr:col>
      <xdr:colOff>615950</xdr:colOff>
      <xdr:row>38</xdr:row>
      <xdr:rowOff>132080</xdr:rowOff>
    </xdr:to>
    <xdr:sp macro="" textlink="">
      <xdr:nvSpPr>
        <xdr:cNvPr id="328" name="円/楕円 327"/>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116857</xdr:rowOff>
    </xdr:from>
    <xdr:ext cx="736600" cy="259045"/>
    <xdr:sp macro="" textlink="">
      <xdr:nvSpPr>
        <xdr:cNvPr id="329" name="テキスト ボックス 328"/>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53340</xdr:rowOff>
    </xdr:from>
    <xdr:to>
      <xdr:col>21</xdr:col>
      <xdr:colOff>412750</xdr:colOff>
      <xdr:row>38</xdr:row>
      <xdr:rowOff>154940</xdr:rowOff>
    </xdr:to>
    <xdr:sp macro="" textlink="">
      <xdr:nvSpPr>
        <xdr:cNvPr id="330" name="円/楕円 329"/>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139717</xdr:rowOff>
    </xdr:from>
    <xdr:ext cx="762000" cy="259045"/>
    <xdr:sp macro="" textlink="">
      <xdr:nvSpPr>
        <xdr:cNvPr id="331" name="テキスト ボックス 330"/>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2" name="円/楕円 331"/>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3" name="テキスト ボックス 332"/>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144780</xdr:rowOff>
    </xdr:from>
    <xdr:to>
      <xdr:col>19</xdr:col>
      <xdr:colOff>6350</xdr:colOff>
      <xdr:row>39</xdr:row>
      <xdr:rowOff>74930</xdr:rowOff>
    </xdr:to>
    <xdr:sp macro="" textlink="">
      <xdr:nvSpPr>
        <xdr:cNvPr id="334" name="円/楕円 333"/>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59707</xdr:rowOff>
    </xdr:from>
    <xdr:ext cx="762000" cy="259045"/>
    <xdr:sp macro="" textlink="">
      <xdr:nvSpPr>
        <xdr:cNvPr id="335" name="テキスト ボックス 334"/>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公債費に係る経常収支比率は、類似団体平均・全国平均・岐阜県平均ともに下回っている。現在高も平成</a:t>
          </a:r>
          <a:r>
            <a:rPr kumimoji="1" lang="en-US" altLang="ja-JP" sz="1050">
              <a:latin typeface="ＭＳ Ｐゴシック"/>
            </a:rPr>
            <a:t>13</a:t>
          </a:r>
          <a:r>
            <a:rPr kumimoji="1" lang="ja-JP" altLang="en-US" sz="1050">
              <a:latin typeface="ＭＳ Ｐゴシック"/>
            </a:rPr>
            <a:t>年度以降は減少しており、建設地方債発行抑制により、公債費も減少する見込みである。ただし、下水道や病院等公営企業債の償還に充てたとされる繰入金の人口</a:t>
          </a:r>
          <a:r>
            <a:rPr kumimoji="1" lang="en-US" altLang="ja-JP" sz="1050">
              <a:latin typeface="ＭＳ Ｐゴシック"/>
            </a:rPr>
            <a:t>1</a:t>
          </a:r>
          <a:r>
            <a:rPr kumimoji="1" lang="ja-JP" altLang="en-US" sz="1050">
              <a:latin typeface="ＭＳ Ｐゴシック"/>
            </a:rPr>
            <a:t>人あたりの決算額は、類似団体平均を大幅に上回っており、今後も引き続き厳しい財政運営となることが予想される。そのため、地方債の発行抑制とともに、公営企業会計の料金適正化や経営の効率化、借入条件の見直しも含め、徹底した行財政改革を推進し、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165100</xdr:rowOff>
    </xdr:from>
    <xdr:to>
      <xdr:col>7</xdr:col>
      <xdr:colOff>15875</xdr:colOff>
      <xdr:row>81</xdr:row>
      <xdr:rowOff>167821</xdr:rowOff>
    </xdr:to>
    <xdr:cxnSp macro="">
      <xdr:nvCxnSpPr>
        <xdr:cNvPr id="365" name="直線コネクタ 364"/>
        <xdr:cNvCxnSpPr/>
      </xdr:nvCxnSpPr>
      <xdr:spPr>
        <a:xfrm flipV="1">
          <a:off x="4826000" y="12509500"/>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139898</xdr:rowOff>
    </xdr:from>
    <xdr:ext cx="762000" cy="259045"/>
    <xdr:sp macro="" textlink="">
      <xdr:nvSpPr>
        <xdr:cNvPr id="366" name="公債費最小値テキスト"/>
        <xdr:cNvSpPr txBox="1"/>
      </xdr:nvSpPr>
      <xdr:spPr>
        <a:xfrm>
          <a:off x="4914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612775</xdr:colOff>
      <xdr:row>81</xdr:row>
      <xdr:rowOff>167821</xdr:rowOff>
    </xdr:from>
    <xdr:to>
      <xdr:col>7</xdr:col>
      <xdr:colOff>104775</xdr:colOff>
      <xdr:row>81</xdr:row>
      <xdr:rowOff>167821</xdr:rowOff>
    </xdr:to>
    <xdr:cxnSp macro="">
      <xdr:nvCxnSpPr>
        <xdr:cNvPr id="367" name="直線コネクタ 366"/>
        <xdr:cNvCxnSpPr/>
      </xdr:nvCxnSpPr>
      <xdr:spPr>
        <a:xfrm>
          <a:off x="4737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80027</xdr:rowOff>
    </xdr:from>
    <xdr:ext cx="762000" cy="259045"/>
    <xdr:sp macro="" textlink="">
      <xdr:nvSpPr>
        <xdr:cNvPr id="36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72</xdr:row>
      <xdr:rowOff>165100</xdr:rowOff>
    </xdr:from>
    <xdr:to>
      <xdr:col>7</xdr:col>
      <xdr:colOff>104775</xdr:colOff>
      <xdr:row>72</xdr:row>
      <xdr:rowOff>165100</xdr:rowOff>
    </xdr:to>
    <xdr:cxnSp macro="">
      <xdr:nvCxnSpPr>
        <xdr:cNvPr id="369" name="直線コネクタ 36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146050</xdr:rowOff>
    </xdr:from>
    <xdr:to>
      <xdr:col>7</xdr:col>
      <xdr:colOff>15875</xdr:colOff>
      <xdr:row>74</xdr:row>
      <xdr:rowOff>94343</xdr:rowOff>
    </xdr:to>
    <xdr:cxnSp macro="">
      <xdr:nvCxnSpPr>
        <xdr:cNvPr id="370" name="直線コネクタ 369"/>
        <xdr:cNvCxnSpPr/>
      </xdr:nvCxnSpPr>
      <xdr:spPr>
        <a:xfrm flipV="1">
          <a:off x="3987800" y="12661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71"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72" name="フローチャート : 判断 371"/>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94343</xdr:rowOff>
    </xdr:from>
    <xdr:to>
      <xdr:col>5</xdr:col>
      <xdr:colOff>549275</xdr:colOff>
      <xdr:row>74</xdr:row>
      <xdr:rowOff>116115</xdr:rowOff>
    </xdr:to>
    <xdr:cxnSp macro="">
      <xdr:nvCxnSpPr>
        <xdr:cNvPr id="373" name="直線コネクタ 372"/>
        <xdr:cNvCxnSpPr/>
      </xdr:nvCxnSpPr>
      <xdr:spPr>
        <a:xfrm flipV="1">
          <a:off x="3098800" y="12781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4" name="フローチャート : 判断 373"/>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5" name="テキスト ボックス 374"/>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116115</xdr:rowOff>
    </xdr:from>
    <xdr:to>
      <xdr:col>4</xdr:col>
      <xdr:colOff>346075</xdr:colOff>
      <xdr:row>75</xdr:row>
      <xdr:rowOff>42635</xdr:rowOff>
    </xdr:to>
    <xdr:cxnSp macro="">
      <xdr:nvCxnSpPr>
        <xdr:cNvPr id="376" name="直線コネクタ 375"/>
        <xdr:cNvCxnSpPr/>
      </xdr:nvCxnSpPr>
      <xdr:spPr>
        <a:xfrm flipV="1">
          <a:off x="2209800" y="128034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81643</xdr:rowOff>
    </xdr:from>
    <xdr:to>
      <xdr:col>4</xdr:col>
      <xdr:colOff>396875</xdr:colOff>
      <xdr:row>77</xdr:row>
      <xdr:rowOff>11793</xdr:rowOff>
    </xdr:to>
    <xdr:sp macro="" textlink="">
      <xdr:nvSpPr>
        <xdr:cNvPr id="377" name="フローチャート : 判断 376"/>
        <xdr:cNvSpPr/>
      </xdr:nvSpPr>
      <xdr:spPr>
        <a:xfrm>
          <a:off x="3048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168020</xdr:rowOff>
    </xdr:from>
    <xdr:ext cx="762000" cy="259045"/>
    <xdr:sp macro="" textlink="">
      <xdr:nvSpPr>
        <xdr:cNvPr id="378" name="テキスト ボックス 377"/>
        <xdr:cNvSpPr txBox="1"/>
      </xdr:nvSpPr>
      <xdr:spPr>
        <a:xfrm>
          <a:off x="2717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42635</xdr:rowOff>
    </xdr:from>
    <xdr:to>
      <xdr:col>3</xdr:col>
      <xdr:colOff>142875</xdr:colOff>
      <xdr:row>76</xdr:row>
      <xdr:rowOff>1814</xdr:rowOff>
    </xdr:to>
    <xdr:cxnSp macro="">
      <xdr:nvCxnSpPr>
        <xdr:cNvPr id="379" name="直線コネクタ 378"/>
        <xdr:cNvCxnSpPr/>
      </xdr:nvCxnSpPr>
      <xdr:spPr>
        <a:xfrm flipV="1">
          <a:off x="1320800" y="12901385"/>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38100</xdr:rowOff>
    </xdr:from>
    <xdr:to>
      <xdr:col>3</xdr:col>
      <xdr:colOff>193675</xdr:colOff>
      <xdr:row>76</xdr:row>
      <xdr:rowOff>139700</xdr:rowOff>
    </xdr:to>
    <xdr:sp macro="" textlink="">
      <xdr:nvSpPr>
        <xdr:cNvPr id="380" name="フローチャート : 判断 379"/>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124477</xdr:rowOff>
    </xdr:from>
    <xdr:ext cx="762000" cy="259045"/>
    <xdr:sp macro="" textlink="">
      <xdr:nvSpPr>
        <xdr:cNvPr id="381" name="テキスト ボックス 380"/>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72770</xdr:rowOff>
    </xdr:from>
    <xdr:ext cx="762000" cy="259045"/>
    <xdr:sp macro="" textlink="">
      <xdr:nvSpPr>
        <xdr:cNvPr id="383" name="テキスト ボックス 382"/>
        <xdr:cNvSpPr txBox="1"/>
      </xdr:nvSpPr>
      <xdr:spPr>
        <a:xfrm>
          <a:off x="939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89" name="円/楕円 388"/>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111777</xdr:rowOff>
    </xdr:from>
    <xdr:ext cx="762000" cy="259045"/>
    <xdr:sp macro="" textlink="">
      <xdr:nvSpPr>
        <xdr:cNvPr id="390" name="公債費該当値テキスト"/>
        <xdr:cNvSpPr txBox="1"/>
      </xdr:nvSpPr>
      <xdr:spPr>
        <a:xfrm>
          <a:off x="49149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43543</xdr:rowOff>
    </xdr:from>
    <xdr:to>
      <xdr:col>5</xdr:col>
      <xdr:colOff>600075</xdr:colOff>
      <xdr:row>74</xdr:row>
      <xdr:rowOff>145143</xdr:rowOff>
    </xdr:to>
    <xdr:sp macro="" textlink="">
      <xdr:nvSpPr>
        <xdr:cNvPr id="391" name="円/楕円 390"/>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155320</xdr:rowOff>
    </xdr:from>
    <xdr:ext cx="736600" cy="259045"/>
    <xdr:sp macro="" textlink="">
      <xdr:nvSpPr>
        <xdr:cNvPr id="392" name="テキスト ボックス 391"/>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65315</xdr:rowOff>
    </xdr:from>
    <xdr:to>
      <xdr:col>4</xdr:col>
      <xdr:colOff>396875</xdr:colOff>
      <xdr:row>74</xdr:row>
      <xdr:rowOff>166915</xdr:rowOff>
    </xdr:to>
    <xdr:sp macro="" textlink="">
      <xdr:nvSpPr>
        <xdr:cNvPr id="393" name="円/楕円 392"/>
        <xdr:cNvSpPr/>
      </xdr:nvSpPr>
      <xdr:spPr>
        <a:xfrm>
          <a:off x="3048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5642</xdr:rowOff>
    </xdr:from>
    <xdr:ext cx="762000" cy="259045"/>
    <xdr:sp macro="" textlink="">
      <xdr:nvSpPr>
        <xdr:cNvPr id="394" name="テキスト ボックス 393"/>
        <xdr:cNvSpPr txBox="1"/>
      </xdr:nvSpPr>
      <xdr:spPr>
        <a:xfrm>
          <a:off x="2717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163285</xdr:rowOff>
    </xdr:from>
    <xdr:to>
      <xdr:col>3</xdr:col>
      <xdr:colOff>193675</xdr:colOff>
      <xdr:row>75</xdr:row>
      <xdr:rowOff>93435</xdr:rowOff>
    </xdr:to>
    <xdr:sp macro="" textlink="">
      <xdr:nvSpPr>
        <xdr:cNvPr id="395" name="円/楕円 394"/>
        <xdr:cNvSpPr/>
      </xdr:nvSpPr>
      <xdr:spPr>
        <a:xfrm>
          <a:off x="21590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103612</xdr:rowOff>
    </xdr:from>
    <xdr:ext cx="762000" cy="259045"/>
    <xdr:sp macro="" textlink="">
      <xdr:nvSpPr>
        <xdr:cNvPr id="396" name="テキスト ボックス 395"/>
        <xdr:cNvSpPr txBox="1"/>
      </xdr:nvSpPr>
      <xdr:spPr>
        <a:xfrm>
          <a:off x="1828800" y="1261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122465</xdr:rowOff>
    </xdr:from>
    <xdr:to>
      <xdr:col>1</xdr:col>
      <xdr:colOff>676275</xdr:colOff>
      <xdr:row>76</xdr:row>
      <xdr:rowOff>52614</xdr:rowOff>
    </xdr:to>
    <xdr:sp macro="" textlink="">
      <xdr:nvSpPr>
        <xdr:cNvPr id="397" name="円/楕円 396"/>
        <xdr:cNvSpPr/>
      </xdr:nvSpPr>
      <xdr:spPr>
        <a:xfrm>
          <a:off x="1270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62792</xdr:rowOff>
    </xdr:from>
    <xdr:ext cx="762000" cy="259045"/>
    <xdr:sp macro="" textlink="">
      <xdr:nvSpPr>
        <xdr:cNvPr id="398" name="テキスト ボックス 397"/>
        <xdr:cNvSpPr txBox="1"/>
      </xdr:nvSpPr>
      <xdr:spPr>
        <a:xfrm>
          <a:off x="939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についても、類似団体内順位、全国・県内ともに平均を上回っており、特に補助費等や繰出金に係る経費が大きな要因となっている。各種団体への補助金についての見直しや整理合理化を図り、繰出金についても料金の適正化や経営の効率化を図るとともに、徹底した行財政改革を推進することで、特に補助費や繰出金の抑制に努める必要があ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82913</xdr:rowOff>
    </xdr:from>
    <xdr:to>
      <xdr:col>24</xdr:col>
      <xdr:colOff>31750</xdr:colOff>
      <xdr:row>80</xdr:row>
      <xdr:rowOff>84545</xdr:rowOff>
    </xdr:to>
    <xdr:cxnSp macro="">
      <xdr:nvCxnSpPr>
        <xdr:cNvPr id="428" name="直線コネクタ 427"/>
        <xdr:cNvCxnSpPr/>
      </xdr:nvCxnSpPr>
      <xdr:spPr>
        <a:xfrm flipV="1">
          <a:off x="16510000" y="12598763"/>
          <a:ext cx="0" cy="120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56622</xdr:rowOff>
    </xdr:from>
    <xdr:ext cx="762000" cy="259045"/>
    <xdr:sp macro="" textlink="">
      <xdr:nvSpPr>
        <xdr:cNvPr id="429" name="公債費以外最小値テキスト"/>
        <xdr:cNvSpPr txBox="1"/>
      </xdr:nvSpPr>
      <xdr:spPr>
        <a:xfrm>
          <a:off x="16598900" y="1377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628650</xdr:colOff>
      <xdr:row>80</xdr:row>
      <xdr:rowOff>84545</xdr:rowOff>
    </xdr:from>
    <xdr:to>
      <xdr:col>24</xdr:col>
      <xdr:colOff>120650</xdr:colOff>
      <xdr:row>80</xdr:row>
      <xdr:rowOff>84545</xdr:rowOff>
    </xdr:to>
    <xdr:cxnSp macro="">
      <xdr:nvCxnSpPr>
        <xdr:cNvPr id="430" name="直線コネクタ 429"/>
        <xdr:cNvCxnSpPr/>
      </xdr:nvCxnSpPr>
      <xdr:spPr>
        <a:xfrm>
          <a:off x="16421100" y="138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169290</xdr:rowOff>
    </xdr:from>
    <xdr:ext cx="762000" cy="259045"/>
    <xdr:sp macro="" textlink="">
      <xdr:nvSpPr>
        <xdr:cNvPr id="431" name="公債費以外最大値テキスト"/>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73</xdr:row>
      <xdr:rowOff>82913</xdr:rowOff>
    </xdr:from>
    <xdr:to>
      <xdr:col>24</xdr:col>
      <xdr:colOff>120650</xdr:colOff>
      <xdr:row>73</xdr:row>
      <xdr:rowOff>82913</xdr:rowOff>
    </xdr:to>
    <xdr:cxnSp macro="">
      <xdr:nvCxnSpPr>
        <xdr:cNvPr id="432" name="直線コネクタ 431"/>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153126</xdr:rowOff>
    </xdr:from>
    <xdr:to>
      <xdr:col>24</xdr:col>
      <xdr:colOff>31750</xdr:colOff>
      <xdr:row>79</xdr:row>
      <xdr:rowOff>138430</xdr:rowOff>
    </xdr:to>
    <xdr:cxnSp macro="">
      <xdr:nvCxnSpPr>
        <xdr:cNvPr id="433" name="直線コネクタ 432"/>
        <xdr:cNvCxnSpPr/>
      </xdr:nvCxnSpPr>
      <xdr:spPr>
        <a:xfrm>
          <a:off x="15671800" y="13526226"/>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69867</xdr:rowOff>
    </xdr:from>
    <xdr:ext cx="762000" cy="259045"/>
    <xdr:sp macro="" textlink="">
      <xdr:nvSpPr>
        <xdr:cNvPr id="434"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35" name="フローチャート : 判断 434"/>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153126</xdr:rowOff>
    </xdr:from>
    <xdr:to>
      <xdr:col>22</xdr:col>
      <xdr:colOff>565150</xdr:colOff>
      <xdr:row>79</xdr:row>
      <xdr:rowOff>20864</xdr:rowOff>
    </xdr:to>
    <xdr:cxnSp macro="">
      <xdr:nvCxnSpPr>
        <xdr:cNvPr id="436" name="直線コネクタ 435"/>
        <xdr:cNvCxnSpPr/>
      </xdr:nvCxnSpPr>
      <xdr:spPr>
        <a:xfrm flipV="1">
          <a:off x="14782800" y="135262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59871</xdr:rowOff>
    </xdr:from>
    <xdr:to>
      <xdr:col>22</xdr:col>
      <xdr:colOff>615950</xdr:colOff>
      <xdr:row>76</xdr:row>
      <xdr:rowOff>161471</xdr:rowOff>
    </xdr:to>
    <xdr:sp macro="" textlink="">
      <xdr:nvSpPr>
        <xdr:cNvPr id="437" name="フローチャート : 判断 436"/>
        <xdr:cNvSpPr/>
      </xdr:nvSpPr>
      <xdr:spPr>
        <a:xfrm>
          <a:off x="15621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199</xdr:rowOff>
    </xdr:from>
    <xdr:ext cx="736600" cy="259045"/>
    <xdr:sp macro="" textlink="">
      <xdr:nvSpPr>
        <xdr:cNvPr id="438" name="テキスト ボックス 437"/>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166188</xdr:rowOff>
    </xdr:from>
    <xdr:to>
      <xdr:col>21</xdr:col>
      <xdr:colOff>361950</xdr:colOff>
      <xdr:row>79</xdr:row>
      <xdr:rowOff>20864</xdr:rowOff>
    </xdr:to>
    <xdr:cxnSp macro="">
      <xdr:nvCxnSpPr>
        <xdr:cNvPr id="439" name="直線コネクタ 438"/>
        <xdr:cNvCxnSpPr/>
      </xdr:nvCxnSpPr>
      <xdr:spPr>
        <a:xfrm>
          <a:off x="13893800" y="135392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59871</xdr:rowOff>
    </xdr:from>
    <xdr:to>
      <xdr:col>21</xdr:col>
      <xdr:colOff>412750</xdr:colOff>
      <xdr:row>76</xdr:row>
      <xdr:rowOff>161471</xdr:rowOff>
    </xdr:to>
    <xdr:sp macro="" textlink="">
      <xdr:nvSpPr>
        <xdr:cNvPr id="440" name="フローチャート : 判断 439"/>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199</xdr:rowOff>
    </xdr:from>
    <xdr:ext cx="762000" cy="259045"/>
    <xdr:sp macro="" textlink="">
      <xdr:nvSpPr>
        <xdr:cNvPr id="441" name="テキスト ボックス 440"/>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166188</xdr:rowOff>
    </xdr:from>
    <xdr:to>
      <xdr:col>20</xdr:col>
      <xdr:colOff>158750</xdr:colOff>
      <xdr:row>80</xdr:row>
      <xdr:rowOff>162923</xdr:rowOff>
    </xdr:to>
    <xdr:cxnSp macro="">
      <xdr:nvCxnSpPr>
        <xdr:cNvPr id="442" name="直線コネクタ 441"/>
        <xdr:cNvCxnSpPr/>
      </xdr:nvCxnSpPr>
      <xdr:spPr>
        <a:xfrm flipV="1">
          <a:off x="13004800" y="13539288"/>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40277</xdr:rowOff>
    </xdr:from>
    <xdr:to>
      <xdr:col>20</xdr:col>
      <xdr:colOff>209550</xdr:colOff>
      <xdr:row>76</xdr:row>
      <xdr:rowOff>141877</xdr:rowOff>
    </xdr:to>
    <xdr:sp macro="" textlink="">
      <xdr:nvSpPr>
        <xdr:cNvPr id="443" name="フローチャート : 判断 442"/>
        <xdr:cNvSpPr/>
      </xdr:nvSpPr>
      <xdr:spPr>
        <a:xfrm>
          <a:off x="13843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152054</xdr:rowOff>
    </xdr:from>
    <xdr:ext cx="762000" cy="259045"/>
    <xdr:sp macro="" textlink="">
      <xdr:nvSpPr>
        <xdr:cNvPr id="444" name="テキスト ボックス 443"/>
        <xdr:cNvSpPr txBox="1"/>
      </xdr:nvSpPr>
      <xdr:spPr>
        <a:xfrm>
          <a:off x="13512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84364</xdr:rowOff>
    </xdr:from>
    <xdr:to>
      <xdr:col>19</xdr:col>
      <xdr:colOff>6350</xdr:colOff>
      <xdr:row>78</xdr:row>
      <xdr:rowOff>14514</xdr:rowOff>
    </xdr:to>
    <xdr:sp macro="" textlink="">
      <xdr:nvSpPr>
        <xdr:cNvPr id="445" name="フローチャート : 判断 444"/>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24691</xdr:rowOff>
    </xdr:from>
    <xdr:ext cx="762000" cy="259045"/>
    <xdr:sp macro="" textlink="">
      <xdr:nvSpPr>
        <xdr:cNvPr id="446" name="テキスト ボックス 445"/>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52" name="円/楕円 451"/>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167657</xdr:rowOff>
    </xdr:from>
    <xdr:ext cx="762000" cy="259045"/>
    <xdr:sp macro="" textlink="">
      <xdr:nvSpPr>
        <xdr:cNvPr id="453" name="公債費以外該当値テキスト"/>
        <xdr:cNvSpPr txBox="1"/>
      </xdr:nvSpPr>
      <xdr:spPr>
        <a:xfrm>
          <a:off x="16598900" y="1354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102326</xdr:rowOff>
    </xdr:from>
    <xdr:to>
      <xdr:col>22</xdr:col>
      <xdr:colOff>615950</xdr:colOff>
      <xdr:row>79</xdr:row>
      <xdr:rowOff>32476</xdr:rowOff>
    </xdr:to>
    <xdr:sp macro="" textlink="">
      <xdr:nvSpPr>
        <xdr:cNvPr id="454" name="円/楕円 453"/>
        <xdr:cNvSpPr/>
      </xdr:nvSpPr>
      <xdr:spPr>
        <a:xfrm>
          <a:off x="15621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17253</xdr:rowOff>
    </xdr:from>
    <xdr:ext cx="736600" cy="259045"/>
    <xdr:sp macro="" textlink="">
      <xdr:nvSpPr>
        <xdr:cNvPr id="455" name="テキスト ボックス 454"/>
        <xdr:cNvSpPr txBox="1"/>
      </xdr:nvSpPr>
      <xdr:spPr>
        <a:xfrm>
          <a:off x="15290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141514</xdr:rowOff>
    </xdr:from>
    <xdr:to>
      <xdr:col>21</xdr:col>
      <xdr:colOff>412750</xdr:colOff>
      <xdr:row>79</xdr:row>
      <xdr:rowOff>71664</xdr:rowOff>
    </xdr:to>
    <xdr:sp macro="" textlink="">
      <xdr:nvSpPr>
        <xdr:cNvPr id="456" name="円/楕円 455"/>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56441</xdr:rowOff>
    </xdr:from>
    <xdr:ext cx="762000" cy="259045"/>
    <xdr:sp macro="" textlink="">
      <xdr:nvSpPr>
        <xdr:cNvPr id="457" name="テキスト ボックス 456"/>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115388</xdr:rowOff>
    </xdr:from>
    <xdr:to>
      <xdr:col>20</xdr:col>
      <xdr:colOff>209550</xdr:colOff>
      <xdr:row>79</xdr:row>
      <xdr:rowOff>45538</xdr:rowOff>
    </xdr:to>
    <xdr:sp macro="" textlink="">
      <xdr:nvSpPr>
        <xdr:cNvPr id="458" name="円/楕円 457"/>
        <xdr:cNvSpPr/>
      </xdr:nvSpPr>
      <xdr:spPr>
        <a:xfrm>
          <a:off x="13843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30315</xdr:rowOff>
    </xdr:from>
    <xdr:ext cx="762000" cy="259045"/>
    <xdr:sp macro="" textlink="">
      <xdr:nvSpPr>
        <xdr:cNvPr id="459" name="テキスト ボックス 458"/>
        <xdr:cNvSpPr txBox="1"/>
      </xdr:nvSpPr>
      <xdr:spPr>
        <a:xfrm>
          <a:off x="13512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112123</xdr:rowOff>
    </xdr:from>
    <xdr:to>
      <xdr:col>19</xdr:col>
      <xdr:colOff>6350</xdr:colOff>
      <xdr:row>81</xdr:row>
      <xdr:rowOff>42273</xdr:rowOff>
    </xdr:to>
    <xdr:sp macro="" textlink="">
      <xdr:nvSpPr>
        <xdr:cNvPr id="460" name="円/楕円 459"/>
        <xdr:cNvSpPr/>
      </xdr:nvSpPr>
      <xdr:spPr>
        <a:xfrm>
          <a:off x="12954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27050</xdr:rowOff>
    </xdr:from>
    <xdr:ext cx="762000" cy="259045"/>
    <xdr:sp macro="" textlink="">
      <xdr:nvSpPr>
        <xdr:cNvPr id="461" name="テキスト ボックス 460"/>
        <xdr:cNvSpPr txBox="1"/>
      </xdr:nvSpPr>
      <xdr:spPr>
        <a:xfrm>
          <a:off x="12623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32926</xdr:rowOff>
    </xdr:from>
    <xdr:to>
      <xdr:col>4</xdr:col>
      <xdr:colOff>1117600</xdr:colOff>
      <xdr:row>19</xdr:row>
      <xdr:rowOff>129330</xdr:rowOff>
    </xdr:to>
    <xdr:cxnSp macro="">
      <xdr:nvCxnSpPr>
        <xdr:cNvPr id="47" name="直線コネクタ 46"/>
        <xdr:cNvCxnSpPr/>
      </xdr:nvCxnSpPr>
      <xdr:spPr bwMode="auto">
        <a:xfrm flipV="1">
          <a:off x="5651500" y="2137951"/>
          <a:ext cx="0" cy="12965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101407</xdr:rowOff>
    </xdr:from>
    <xdr:ext cx="762000" cy="259045"/>
    <xdr:sp macro="" textlink="">
      <xdr:nvSpPr>
        <xdr:cNvPr id="48" name="人口1人当たり決算額の推移最小値テキスト130"/>
        <xdr:cNvSpPr txBox="1"/>
      </xdr:nvSpPr>
      <xdr:spPr>
        <a:xfrm>
          <a:off x="5740400" y="34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55,387</a:t>
          </a:r>
          <a:endParaRPr kumimoji="1" lang="ja-JP" altLang="en-US" sz="1000" b="1">
            <a:latin typeface="ＭＳ Ｐゴシック"/>
          </a:endParaRPr>
        </a:p>
      </xdr:txBody>
    </xdr:sp>
    <xdr:clientData/>
  </xdr:oneCellAnchor>
  <xdr:twoCellAnchor>
    <xdr:from>
      <xdr:col>4</xdr:col>
      <xdr:colOff>1028700</xdr:colOff>
      <xdr:row>19</xdr:row>
      <xdr:rowOff>129330</xdr:rowOff>
    </xdr:from>
    <xdr:to>
      <xdr:col>5</xdr:col>
      <xdr:colOff>73025</xdr:colOff>
      <xdr:row>19</xdr:row>
      <xdr:rowOff>129330</xdr:rowOff>
    </xdr:to>
    <xdr:cxnSp macro="">
      <xdr:nvCxnSpPr>
        <xdr:cNvPr id="49" name="直線コネクタ 48"/>
        <xdr:cNvCxnSpPr/>
      </xdr:nvCxnSpPr>
      <xdr:spPr bwMode="auto">
        <a:xfrm>
          <a:off x="5562600" y="343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119303</xdr:rowOff>
    </xdr:from>
    <xdr:ext cx="762000" cy="259045"/>
    <xdr:sp macro="" textlink="">
      <xdr:nvSpPr>
        <xdr:cNvPr id="50" name="人口1人当たり決算額の推移最大値テキスト130"/>
        <xdr:cNvSpPr txBox="1"/>
      </xdr:nvSpPr>
      <xdr:spPr>
        <a:xfrm>
          <a:off x="5740400" y="18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95,089</a:t>
          </a:r>
          <a:endParaRPr kumimoji="1" lang="ja-JP" altLang="en-US" sz="1000" b="1">
            <a:latin typeface="ＭＳ Ｐゴシック"/>
          </a:endParaRPr>
        </a:p>
      </xdr:txBody>
    </xdr:sp>
    <xdr:clientData/>
  </xdr:oneCellAnchor>
  <xdr:twoCellAnchor>
    <xdr:from>
      <xdr:col>4</xdr:col>
      <xdr:colOff>1028700</xdr:colOff>
      <xdr:row>12</xdr:row>
      <xdr:rowOff>32926</xdr:rowOff>
    </xdr:from>
    <xdr:to>
      <xdr:col>5</xdr:col>
      <xdr:colOff>73025</xdr:colOff>
      <xdr:row>12</xdr:row>
      <xdr:rowOff>32926</xdr:rowOff>
    </xdr:to>
    <xdr:cxnSp macro="">
      <xdr:nvCxnSpPr>
        <xdr:cNvPr id="51" name="直線コネクタ 50"/>
        <xdr:cNvCxnSpPr/>
      </xdr:nvCxnSpPr>
      <xdr:spPr bwMode="auto">
        <a:xfrm>
          <a:off x="5562600" y="2137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67608</xdr:rowOff>
    </xdr:from>
    <xdr:to>
      <xdr:col>4</xdr:col>
      <xdr:colOff>1117600</xdr:colOff>
      <xdr:row>14</xdr:row>
      <xdr:rowOff>170053</xdr:rowOff>
    </xdr:to>
    <xdr:cxnSp macro="">
      <xdr:nvCxnSpPr>
        <xdr:cNvPr id="52" name="直線コネクタ 51"/>
        <xdr:cNvCxnSpPr/>
      </xdr:nvCxnSpPr>
      <xdr:spPr bwMode="auto">
        <a:xfrm>
          <a:off x="5003800" y="2515533"/>
          <a:ext cx="647700" cy="102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73728</xdr:rowOff>
    </xdr:from>
    <xdr:ext cx="762000" cy="259045"/>
    <xdr:sp macro="" textlink="">
      <xdr:nvSpPr>
        <xdr:cNvPr id="53" name="人口1人当たり決算額の推移平均値テキスト130"/>
        <xdr:cNvSpPr txBox="1"/>
      </xdr:nvSpPr>
      <xdr:spPr>
        <a:xfrm>
          <a:off x="5740400" y="269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75,679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101651</xdr:rowOff>
    </xdr:from>
    <xdr:to>
      <xdr:col>5</xdr:col>
      <xdr:colOff>34925</xdr:colOff>
      <xdr:row>16</xdr:row>
      <xdr:rowOff>31801</xdr:rowOff>
    </xdr:to>
    <xdr:sp macro="" textlink="">
      <xdr:nvSpPr>
        <xdr:cNvPr id="54" name="フローチャート : 判断 53"/>
        <xdr:cNvSpPr/>
      </xdr:nvSpPr>
      <xdr:spPr bwMode="auto">
        <a:xfrm>
          <a:off x="5600700" y="272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121427</xdr:rowOff>
    </xdr:from>
    <xdr:to>
      <xdr:col>4</xdr:col>
      <xdr:colOff>469900</xdr:colOff>
      <xdr:row>14</xdr:row>
      <xdr:rowOff>67608</xdr:rowOff>
    </xdr:to>
    <xdr:cxnSp macro="">
      <xdr:nvCxnSpPr>
        <xdr:cNvPr id="55" name="直線コネクタ 54"/>
        <xdr:cNvCxnSpPr/>
      </xdr:nvCxnSpPr>
      <xdr:spPr bwMode="auto">
        <a:xfrm>
          <a:off x="4305300" y="2397902"/>
          <a:ext cx="698500" cy="117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75492</xdr:rowOff>
    </xdr:from>
    <xdr:to>
      <xdr:col>4</xdr:col>
      <xdr:colOff>520700</xdr:colOff>
      <xdr:row>16</xdr:row>
      <xdr:rowOff>5642</xdr:rowOff>
    </xdr:to>
    <xdr:sp macro="" textlink="">
      <xdr:nvSpPr>
        <xdr:cNvPr id="56" name="フローチャート : 判断 55"/>
        <xdr:cNvSpPr/>
      </xdr:nvSpPr>
      <xdr:spPr bwMode="auto">
        <a:xfrm>
          <a:off x="4953000" y="2694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161869</xdr:rowOff>
    </xdr:from>
    <xdr:ext cx="736600" cy="259045"/>
    <xdr:sp macro="" textlink="">
      <xdr:nvSpPr>
        <xdr:cNvPr id="57" name="テキスト ボックス 56"/>
        <xdr:cNvSpPr txBox="1"/>
      </xdr:nvSpPr>
      <xdr:spPr>
        <a:xfrm>
          <a:off x="4622800" y="278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76,480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121427</xdr:rowOff>
    </xdr:from>
    <xdr:to>
      <xdr:col>3</xdr:col>
      <xdr:colOff>904875</xdr:colOff>
      <xdr:row>13</xdr:row>
      <xdr:rowOff>141805</xdr:rowOff>
    </xdr:to>
    <xdr:cxnSp macro="">
      <xdr:nvCxnSpPr>
        <xdr:cNvPr id="58" name="直線コネクタ 57"/>
        <xdr:cNvCxnSpPr/>
      </xdr:nvCxnSpPr>
      <xdr:spPr bwMode="auto">
        <a:xfrm flipV="1">
          <a:off x="3606800" y="2397902"/>
          <a:ext cx="698500" cy="2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138815</xdr:rowOff>
    </xdr:from>
    <xdr:to>
      <xdr:col>3</xdr:col>
      <xdr:colOff>955675</xdr:colOff>
      <xdr:row>15</xdr:row>
      <xdr:rowOff>68965</xdr:rowOff>
    </xdr:to>
    <xdr:sp macro="" textlink="">
      <xdr:nvSpPr>
        <xdr:cNvPr id="59" name="フローチャート : 判断 58"/>
        <xdr:cNvSpPr/>
      </xdr:nvSpPr>
      <xdr:spPr bwMode="auto">
        <a:xfrm>
          <a:off x="4254500" y="25867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53742</xdr:rowOff>
    </xdr:from>
    <xdr:ext cx="762000" cy="259045"/>
    <xdr:sp macro="" textlink="">
      <xdr:nvSpPr>
        <xdr:cNvPr id="60" name="テキスト ボックス 59"/>
        <xdr:cNvSpPr txBox="1"/>
      </xdr:nvSpPr>
      <xdr:spPr>
        <a:xfrm>
          <a:off x="3924300" y="26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65387</xdr:rowOff>
    </xdr:from>
    <xdr:to>
      <xdr:col>3</xdr:col>
      <xdr:colOff>206375</xdr:colOff>
      <xdr:row>13</xdr:row>
      <xdr:rowOff>141805</xdr:rowOff>
    </xdr:to>
    <xdr:cxnSp macro="">
      <xdr:nvCxnSpPr>
        <xdr:cNvPr id="61" name="直線コネクタ 60"/>
        <xdr:cNvCxnSpPr/>
      </xdr:nvCxnSpPr>
      <xdr:spPr bwMode="auto">
        <a:xfrm>
          <a:off x="2908300" y="2341862"/>
          <a:ext cx="698500" cy="7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140513</xdr:rowOff>
    </xdr:from>
    <xdr:to>
      <xdr:col>3</xdr:col>
      <xdr:colOff>257175</xdr:colOff>
      <xdr:row>15</xdr:row>
      <xdr:rowOff>70663</xdr:rowOff>
    </xdr:to>
    <xdr:sp macro="" textlink="">
      <xdr:nvSpPr>
        <xdr:cNvPr id="62" name="フローチャート : 判断 61"/>
        <xdr:cNvSpPr/>
      </xdr:nvSpPr>
      <xdr:spPr bwMode="auto">
        <a:xfrm>
          <a:off x="3556000" y="2588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55440</xdr:rowOff>
    </xdr:from>
    <xdr:ext cx="762000" cy="259045"/>
    <xdr:sp macro="" textlink="">
      <xdr:nvSpPr>
        <xdr:cNvPr id="63" name="テキスト ボックス 62"/>
        <xdr:cNvSpPr txBox="1"/>
      </xdr:nvSpPr>
      <xdr:spPr>
        <a:xfrm>
          <a:off x="3225800" y="26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79,739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73990</xdr:rowOff>
    </xdr:from>
    <xdr:to>
      <xdr:col>2</xdr:col>
      <xdr:colOff>692150</xdr:colOff>
      <xdr:row>15</xdr:row>
      <xdr:rowOff>4140</xdr:rowOff>
    </xdr:to>
    <xdr:sp macro="" textlink="">
      <xdr:nvSpPr>
        <xdr:cNvPr id="64" name="フローチャート : 判断 63"/>
        <xdr:cNvSpPr/>
      </xdr:nvSpPr>
      <xdr:spPr bwMode="auto">
        <a:xfrm>
          <a:off x="2857500" y="2521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160367</xdr:rowOff>
    </xdr:from>
    <xdr:ext cx="762000" cy="259045"/>
    <xdr:sp macro="" textlink="">
      <xdr:nvSpPr>
        <xdr:cNvPr id="65" name="テキスト ボックス 64"/>
        <xdr:cNvSpPr txBox="1"/>
      </xdr:nvSpPr>
      <xdr:spPr>
        <a:xfrm>
          <a:off x="2527300" y="260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81,776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119253</xdr:rowOff>
    </xdr:from>
    <xdr:to>
      <xdr:col>5</xdr:col>
      <xdr:colOff>34925</xdr:colOff>
      <xdr:row>15</xdr:row>
      <xdr:rowOff>49403</xdr:rowOff>
    </xdr:to>
    <xdr:sp macro="" textlink="">
      <xdr:nvSpPr>
        <xdr:cNvPr id="71" name="円/楕円 70"/>
        <xdr:cNvSpPr/>
      </xdr:nvSpPr>
      <xdr:spPr bwMode="auto">
        <a:xfrm>
          <a:off x="5600700" y="2567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135780</xdr:rowOff>
    </xdr:from>
    <xdr:ext cx="762000" cy="259045"/>
    <xdr:sp macro="" textlink="">
      <xdr:nvSpPr>
        <xdr:cNvPr id="72" name="人口1人当たり決算額の推移該当値テキスト130"/>
        <xdr:cNvSpPr txBox="1"/>
      </xdr:nvSpPr>
      <xdr:spPr>
        <a:xfrm>
          <a:off x="5740400" y="241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80,390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16808</xdr:rowOff>
    </xdr:from>
    <xdr:to>
      <xdr:col>4</xdr:col>
      <xdr:colOff>520700</xdr:colOff>
      <xdr:row>14</xdr:row>
      <xdr:rowOff>118408</xdr:rowOff>
    </xdr:to>
    <xdr:sp macro="" textlink="">
      <xdr:nvSpPr>
        <xdr:cNvPr id="73" name="円/楕円 72"/>
        <xdr:cNvSpPr/>
      </xdr:nvSpPr>
      <xdr:spPr bwMode="auto">
        <a:xfrm>
          <a:off x="4953000" y="2464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128585</xdr:rowOff>
    </xdr:from>
    <xdr:ext cx="736600" cy="259045"/>
    <xdr:sp macro="" textlink="">
      <xdr:nvSpPr>
        <xdr:cNvPr id="74" name="テキスト ボックス 73"/>
        <xdr:cNvSpPr txBox="1"/>
      </xdr:nvSpPr>
      <xdr:spPr>
        <a:xfrm>
          <a:off x="4622800" y="223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70627</xdr:rowOff>
    </xdr:from>
    <xdr:to>
      <xdr:col>3</xdr:col>
      <xdr:colOff>955675</xdr:colOff>
      <xdr:row>14</xdr:row>
      <xdr:rowOff>777</xdr:rowOff>
    </xdr:to>
    <xdr:sp macro="" textlink="">
      <xdr:nvSpPr>
        <xdr:cNvPr id="75" name="円/楕円 74"/>
        <xdr:cNvSpPr/>
      </xdr:nvSpPr>
      <xdr:spPr bwMode="auto">
        <a:xfrm>
          <a:off x="4254500" y="234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10954</xdr:rowOff>
    </xdr:from>
    <xdr:ext cx="762000" cy="259045"/>
    <xdr:sp macro="" textlink="">
      <xdr:nvSpPr>
        <xdr:cNvPr id="76" name="テキスト ボックス 75"/>
        <xdr:cNvSpPr txBox="1"/>
      </xdr:nvSpPr>
      <xdr:spPr>
        <a:xfrm>
          <a:off x="3924300" y="211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87,129</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91005</xdr:rowOff>
    </xdr:from>
    <xdr:to>
      <xdr:col>3</xdr:col>
      <xdr:colOff>257175</xdr:colOff>
      <xdr:row>14</xdr:row>
      <xdr:rowOff>21155</xdr:rowOff>
    </xdr:to>
    <xdr:sp macro="" textlink="">
      <xdr:nvSpPr>
        <xdr:cNvPr id="77" name="円/楕円 76"/>
        <xdr:cNvSpPr/>
      </xdr:nvSpPr>
      <xdr:spPr bwMode="auto">
        <a:xfrm>
          <a:off x="3556000" y="236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31332</xdr:rowOff>
    </xdr:from>
    <xdr:ext cx="762000" cy="259045"/>
    <xdr:sp macro="" textlink="">
      <xdr:nvSpPr>
        <xdr:cNvPr id="78" name="テキスト ボックス 77"/>
        <xdr:cNvSpPr txBox="1"/>
      </xdr:nvSpPr>
      <xdr:spPr>
        <a:xfrm>
          <a:off x="3225800" y="213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14587</xdr:rowOff>
    </xdr:from>
    <xdr:to>
      <xdr:col>2</xdr:col>
      <xdr:colOff>692150</xdr:colOff>
      <xdr:row>13</xdr:row>
      <xdr:rowOff>116187</xdr:rowOff>
    </xdr:to>
    <xdr:sp macro="" textlink="">
      <xdr:nvSpPr>
        <xdr:cNvPr id="79" name="円/楕円 78"/>
        <xdr:cNvSpPr/>
      </xdr:nvSpPr>
      <xdr:spPr bwMode="auto">
        <a:xfrm>
          <a:off x="2857500" y="2291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126364</xdr:rowOff>
    </xdr:from>
    <xdr:ext cx="762000" cy="259045"/>
    <xdr:sp macro="" textlink="">
      <xdr:nvSpPr>
        <xdr:cNvPr id="80" name="テキスト ボックス 79"/>
        <xdr:cNvSpPr txBox="1"/>
      </xdr:nvSpPr>
      <xdr:spPr>
        <a:xfrm>
          <a:off x="2527300" y="205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230556</xdr:rowOff>
    </xdr:from>
    <xdr:to>
      <xdr:col>4</xdr:col>
      <xdr:colOff>1117600</xdr:colOff>
      <xdr:row>37</xdr:row>
      <xdr:rowOff>250771</xdr:rowOff>
    </xdr:to>
    <xdr:cxnSp macro="">
      <xdr:nvCxnSpPr>
        <xdr:cNvPr id="111" name="直線コネクタ 110"/>
        <xdr:cNvCxnSpPr/>
      </xdr:nvCxnSpPr>
      <xdr:spPr bwMode="auto">
        <a:xfrm flipV="1">
          <a:off x="5651500" y="6155106"/>
          <a:ext cx="0" cy="12203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222848</xdr:rowOff>
    </xdr:from>
    <xdr:ext cx="762000" cy="259045"/>
    <xdr:sp macro="" textlink="">
      <xdr:nvSpPr>
        <xdr:cNvPr id="112" name="人口1人当たり決算額の推移最小値テキスト445"/>
        <xdr:cNvSpPr txBox="1"/>
      </xdr:nvSpPr>
      <xdr:spPr>
        <a:xfrm>
          <a:off x="5740400" y="734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7,210</a:t>
          </a:r>
          <a:endParaRPr kumimoji="1" lang="ja-JP" altLang="en-US" sz="1000" b="1">
            <a:latin typeface="ＭＳ Ｐゴシック"/>
          </a:endParaRPr>
        </a:p>
      </xdr:txBody>
    </xdr:sp>
    <xdr:clientData/>
  </xdr:oneCellAnchor>
  <xdr:twoCellAnchor>
    <xdr:from>
      <xdr:col>4</xdr:col>
      <xdr:colOff>1028700</xdr:colOff>
      <xdr:row>37</xdr:row>
      <xdr:rowOff>250771</xdr:rowOff>
    </xdr:from>
    <xdr:to>
      <xdr:col>5</xdr:col>
      <xdr:colOff>73025</xdr:colOff>
      <xdr:row>37</xdr:row>
      <xdr:rowOff>250771</xdr:rowOff>
    </xdr:to>
    <xdr:cxnSp macro="">
      <xdr:nvCxnSpPr>
        <xdr:cNvPr id="113" name="直線コネクタ 112"/>
        <xdr:cNvCxnSpPr/>
      </xdr:nvCxnSpPr>
      <xdr:spPr bwMode="auto">
        <a:xfrm>
          <a:off x="5562600" y="7375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145483</xdr:rowOff>
    </xdr:from>
    <xdr:ext cx="762000" cy="259045"/>
    <xdr:sp macro="" textlink="">
      <xdr:nvSpPr>
        <xdr:cNvPr id="114" name="人口1人当たり決算額の推移最大値テキスト445"/>
        <xdr:cNvSpPr txBox="1"/>
      </xdr:nvSpPr>
      <xdr:spPr>
        <a:xfrm>
          <a:off x="5740400" y="58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44,579</a:t>
          </a:r>
          <a:endParaRPr kumimoji="1" lang="ja-JP" altLang="en-US" sz="1000" b="1">
            <a:latin typeface="ＭＳ Ｐゴシック"/>
          </a:endParaRPr>
        </a:p>
      </xdr:txBody>
    </xdr:sp>
    <xdr:clientData/>
  </xdr:oneCellAnchor>
  <xdr:twoCellAnchor>
    <xdr:from>
      <xdr:col>4</xdr:col>
      <xdr:colOff>1028700</xdr:colOff>
      <xdr:row>33</xdr:row>
      <xdr:rowOff>230556</xdr:rowOff>
    </xdr:from>
    <xdr:to>
      <xdr:col>5</xdr:col>
      <xdr:colOff>73025</xdr:colOff>
      <xdr:row>33</xdr:row>
      <xdr:rowOff>230556</xdr:rowOff>
    </xdr:to>
    <xdr:cxnSp macro="">
      <xdr:nvCxnSpPr>
        <xdr:cNvPr id="115" name="直線コネクタ 114"/>
        <xdr:cNvCxnSpPr/>
      </xdr:nvCxnSpPr>
      <xdr:spPr bwMode="auto">
        <a:xfrm>
          <a:off x="5562600" y="615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45749</xdr:rowOff>
    </xdr:from>
    <xdr:to>
      <xdr:col>4</xdr:col>
      <xdr:colOff>1117600</xdr:colOff>
      <xdr:row>35</xdr:row>
      <xdr:rowOff>133924</xdr:rowOff>
    </xdr:to>
    <xdr:cxnSp macro="">
      <xdr:nvCxnSpPr>
        <xdr:cNvPr id="116" name="直線コネクタ 115"/>
        <xdr:cNvCxnSpPr/>
      </xdr:nvCxnSpPr>
      <xdr:spPr bwMode="auto">
        <a:xfrm>
          <a:off x="5003800" y="6656099"/>
          <a:ext cx="647700" cy="8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261662</xdr:rowOff>
    </xdr:from>
    <xdr:ext cx="762000" cy="259045"/>
    <xdr:sp macro="" textlink="">
      <xdr:nvSpPr>
        <xdr:cNvPr id="117" name="人口1人当たり決算額の推移平均値テキスト445"/>
        <xdr:cNvSpPr txBox="1"/>
      </xdr:nvSpPr>
      <xdr:spPr>
        <a:xfrm>
          <a:off x="5740400" y="652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26,827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73685</xdr:rowOff>
    </xdr:from>
    <xdr:to>
      <xdr:col>5</xdr:col>
      <xdr:colOff>34925</xdr:colOff>
      <xdr:row>35</xdr:row>
      <xdr:rowOff>175285</xdr:rowOff>
    </xdr:to>
    <xdr:sp macro="" textlink="">
      <xdr:nvSpPr>
        <xdr:cNvPr id="118" name="フローチャート : 判断 117"/>
        <xdr:cNvSpPr/>
      </xdr:nvSpPr>
      <xdr:spPr bwMode="auto">
        <a:xfrm>
          <a:off x="5600700" y="668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45749</xdr:rowOff>
    </xdr:from>
    <xdr:to>
      <xdr:col>4</xdr:col>
      <xdr:colOff>469900</xdr:colOff>
      <xdr:row>35</xdr:row>
      <xdr:rowOff>58420</xdr:rowOff>
    </xdr:to>
    <xdr:cxnSp macro="">
      <xdr:nvCxnSpPr>
        <xdr:cNvPr id="119" name="直線コネクタ 118"/>
        <xdr:cNvCxnSpPr/>
      </xdr:nvCxnSpPr>
      <xdr:spPr bwMode="auto">
        <a:xfrm flipV="1">
          <a:off x="4305300" y="6656099"/>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104579</xdr:rowOff>
    </xdr:from>
    <xdr:to>
      <xdr:col>4</xdr:col>
      <xdr:colOff>520700</xdr:colOff>
      <xdr:row>35</xdr:row>
      <xdr:rowOff>206179</xdr:rowOff>
    </xdr:to>
    <xdr:sp macro="" textlink="">
      <xdr:nvSpPr>
        <xdr:cNvPr id="120" name="フローチャート : 判断 119"/>
        <xdr:cNvSpPr/>
      </xdr:nvSpPr>
      <xdr:spPr bwMode="auto">
        <a:xfrm>
          <a:off x="4953000" y="671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190956</xdr:rowOff>
    </xdr:from>
    <xdr:ext cx="736600" cy="259045"/>
    <xdr:sp macro="" textlink="">
      <xdr:nvSpPr>
        <xdr:cNvPr id="121" name="テキスト ボックス 120"/>
        <xdr:cNvSpPr txBox="1"/>
      </xdr:nvSpPr>
      <xdr:spPr>
        <a:xfrm>
          <a:off x="4622800" y="680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25,881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54109</xdr:rowOff>
    </xdr:from>
    <xdr:to>
      <xdr:col>3</xdr:col>
      <xdr:colOff>904875</xdr:colOff>
      <xdr:row>35</xdr:row>
      <xdr:rowOff>58420</xdr:rowOff>
    </xdr:to>
    <xdr:cxnSp macro="">
      <xdr:nvCxnSpPr>
        <xdr:cNvPr id="122" name="直線コネクタ 121"/>
        <xdr:cNvCxnSpPr/>
      </xdr:nvCxnSpPr>
      <xdr:spPr bwMode="auto">
        <a:xfrm>
          <a:off x="3606800" y="6664459"/>
          <a:ext cx="698500" cy="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63888</xdr:rowOff>
    </xdr:from>
    <xdr:to>
      <xdr:col>3</xdr:col>
      <xdr:colOff>955675</xdr:colOff>
      <xdr:row>35</xdr:row>
      <xdr:rowOff>165488</xdr:rowOff>
    </xdr:to>
    <xdr:sp macro="" textlink="">
      <xdr:nvSpPr>
        <xdr:cNvPr id="123" name="フローチャート : 判断 122"/>
        <xdr:cNvSpPr/>
      </xdr:nvSpPr>
      <xdr:spPr bwMode="auto">
        <a:xfrm>
          <a:off x="4254500" y="6674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150265</xdr:rowOff>
    </xdr:from>
    <xdr:ext cx="762000" cy="259045"/>
    <xdr:sp macro="" textlink="">
      <xdr:nvSpPr>
        <xdr:cNvPr id="124" name="テキスト ボックス 123"/>
        <xdr:cNvSpPr txBox="1"/>
      </xdr:nvSpPr>
      <xdr:spPr>
        <a:xfrm>
          <a:off x="3924300" y="676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54109</xdr:rowOff>
    </xdr:from>
    <xdr:to>
      <xdr:col>3</xdr:col>
      <xdr:colOff>206375</xdr:colOff>
      <xdr:row>35</xdr:row>
      <xdr:rowOff>73638</xdr:rowOff>
    </xdr:to>
    <xdr:cxnSp macro="">
      <xdr:nvCxnSpPr>
        <xdr:cNvPr id="125" name="直線コネクタ 124"/>
        <xdr:cNvCxnSpPr/>
      </xdr:nvCxnSpPr>
      <xdr:spPr bwMode="auto">
        <a:xfrm flipV="1">
          <a:off x="2908300" y="6664459"/>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104187</xdr:rowOff>
    </xdr:from>
    <xdr:to>
      <xdr:col>3</xdr:col>
      <xdr:colOff>257175</xdr:colOff>
      <xdr:row>35</xdr:row>
      <xdr:rowOff>205787</xdr:rowOff>
    </xdr:to>
    <xdr:sp macro="" textlink="">
      <xdr:nvSpPr>
        <xdr:cNvPr id="126" name="フローチャート : 判断 125"/>
        <xdr:cNvSpPr/>
      </xdr:nvSpPr>
      <xdr:spPr bwMode="auto">
        <a:xfrm>
          <a:off x="3556000" y="6714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190564</xdr:rowOff>
    </xdr:from>
    <xdr:ext cx="762000" cy="259045"/>
    <xdr:sp macro="" textlink="">
      <xdr:nvSpPr>
        <xdr:cNvPr id="127" name="テキスト ボックス 126"/>
        <xdr:cNvSpPr txBox="1"/>
      </xdr:nvSpPr>
      <xdr:spPr>
        <a:xfrm>
          <a:off x="3225800" y="68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66925</xdr:rowOff>
    </xdr:from>
    <xdr:to>
      <xdr:col>2</xdr:col>
      <xdr:colOff>692150</xdr:colOff>
      <xdr:row>35</xdr:row>
      <xdr:rowOff>168525</xdr:rowOff>
    </xdr:to>
    <xdr:sp macro="" textlink="">
      <xdr:nvSpPr>
        <xdr:cNvPr id="128" name="フローチャート : 判断 127"/>
        <xdr:cNvSpPr/>
      </xdr:nvSpPr>
      <xdr:spPr bwMode="auto">
        <a:xfrm>
          <a:off x="2857500" y="667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153302</xdr:rowOff>
    </xdr:from>
    <xdr:ext cx="762000" cy="259045"/>
    <xdr:sp macro="" textlink="">
      <xdr:nvSpPr>
        <xdr:cNvPr id="129" name="テキスト ボックス 128"/>
        <xdr:cNvSpPr txBox="1"/>
      </xdr:nvSpPr>
      <xdr:spPr>
        <a:xfrm>
          <a:off x="2527300" y="676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83124</xdr:rowOff>
    </xdr:from>
    <xdr:to>
      <xdr:col>5</xdr:col>
      <xdr:colOff>34925</xdr:colOff>
      <xdr:row>35</xdr:row>
      <xdr:rowOff>184724</xdr:rowOff>
    </xdr:to>
    <xdr:sp macro="" textlink="">
      <xdr:nvSpPr>
        <xdr:cNvPr id="135" name="円/楕円 134"/>
        <xdr:cNvSpPr/>
      </xdr:nvSpPr>
      <xdr:spPr bwMode="auto">
        <a:xfrm>
          <a:off x="5600700" y="6693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55201</xdr:rowOff>
    </xdr:from>
    <xdr:ext cx="762000" cy="259045"/>
    <xdr:sp macro="" textlink="">
      <xdr:nvSpPr>
        <xdr:cNvPr id="136" name="人口1人当たり決算額の推移該当値テキスト445"/>
        <xdr:cNvSpPr txBox="1"/>
      </xdr:nvSpPr>
      <xdr:spPr>
        <a:xfrm>
          <a:off x="5740400" y="66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337849</xdr:rowOff>
    </xdr:from>
    <xdr:to>
      <xdr:col>4</xdr:col>
      <xdr:colOff>520700</xdr:colOff>
      <xdr:row>35</xdr:row>
      <xdr:rowOff>96549</xdr:rowOff>
    </xdr:to>
    <xdr:sp macro="" textlink="">
      <xdr:nvSpPr>
        <xdr:cNvPr id="137" name="円/楕円 136"/>
        <xdr:cNvSpPr/>
      </xdr:nvSpPr>
      <xdr:spPr bwMode="auto">
        <a:xfrm>
          <a:off x="49530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106726</xdr:rowOff>
    </xdr:from>
    <xdr:ext cx="736600" cy="259045"/>
    <xdr:sp macro="" textlink="">
      <xdr:nvSpPr>
        <xdr:cNvPr id="138" name="テキスト ボックス 137"/>
        <xdr:cNvSpPr txBox="1"/>
      </xdr:nvSpPr>
      <xdr:spPr>
        <a:xfrm>
          <a:off x="4622800" y="637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7620</xdr:rowOff>
    </xdr:from>
    <xdr:to>
      <xdr:col>3</xdr:col>
      <xdr:colOff>955675</xdr:colOff>
      <xdr:row>35</xdr:row>
      <xdr:rowOff>109220</xdr:rowOff>
    </xdr:to>
    <xdr:sp macro="" textlink="">
      <xdr:nvSpPr>
        <xdr:cNvPr id="139" name="円/楕円 138"/>
        <xdr:cNvSpPr/>
      </xdr:nvSpPr>
      <xdr:spPr bwMode="auto">
        <a:xfrm>
          <a:off x="4254500" y="6617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119397</xdr:rowOff>
    </xdr:from>
    <xdr:ext cx="762000" cy="259045"/>
    <xdr:sp macro="" textlink="">
      <xdr:nvSpPr>
        <xdr:cNvPr id="140" name="テキスト ボックス 139"/>
        <xdr:cNvSpPr txBox="1"/>
      </xdr:nvSpPr>
      <xdr:spPr>
        <a:xfrm>
          <a:off x="3924300" y="63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3309</xdr:rowOff>
    </xdr:from>
    <xdr:to>
      <xdr:col>3</xdr:col>
      <xdr:colOff>257175</xdr:colOff>
      <xdr:row>35</xdr:row>
      <xdr:rowOff>104909</xdr:rowOff>
    </xdr:to>
    <xdr:sp macro="" textlink="">
      <xdr:nvSpPr>
        <xdr:cNvPr id="141" name="円/楕円 140"/>
        <xdr:cNvSpPr/>
      </xdr:nvSpPr>
      <xdr:spPr bwMode="auto">
        <a:xfrm>
          <a:off x="3556000" y="66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115086</xdr:rowOff>
    </xdr:from>
    <xdr:ext cx="762000" cy="259045"/>
    <xdr:sp macro="" textlink="">
      <xdr:nvSpPr>
        <xdr:cNvPr id="142" name="テキスト ボックス 141"/>
        <xdr:cNvSpPr txBox="1"/>
      </xdr:nvSpPr>
      <xdr:spPr>
        <a:xfrm>
          <a:off x="3225800" y="638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28,982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22838</xdr:rowOff>
    </xdr:from>
    <xdr:to>
      <xdr:col>2</xdr:col>
      <xdr:colOff>692150</xdr:colOff>
      <xdr:row>35</xdr:row>
      <xdr:rowOff>124438</xdr:rowOff>
    </xdr:to>
    <xdr:sp macro="" textlink="">
      <xdr:nvSpPr>
        <xdr:cNvPr id="143" name="円/楕円 142"/>
        <xdr:cNvSpPr/>
      </xdr:nvSpPr>
      <xdr:spPr bwMode="auto">
        <a:xfrm>
          <a:off x="2857500" y="6633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134615</xdr:rowOff>
    </xdr:from>
    <xdr:ext cx="762000" cy="259045"/>
    <xdr:sp macro="" textlink="">
      <xdr:nvSpPr>
        <xdr:cNvPr id="144" name="テキスト ボックス 143"/>
        <xdr:cNvSpPr txBox="1"/>
      </xdr:nvSpPr>
      <xdr:spPr>
        <a:xfrm>
          <a:off x="2527300" y="640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財政調整基金については、残高の標準財政規模比が</a:t>
          </a:r>
          <a:r>
            <a:rPr kumimoji="1" lang="en-US" altLang="ja-JP" sz="1200">
              <a:latin typeface="ＭＳ ゴシック" pitchFamily="49" charset="-128"/>
              <a:ea typeface="ＭＳ ゴシック" pitchFamily="49" charset="-128"/>
            </a:rPr>
            <a:t>25.63</a:t>
          </a:r>
          <a:r>
            <a:rPr kumimoji="1" lang="ja-JP" altLang="en-US" sz="1200">
              <a:latin typeface="ＭＳ ゴシック" pitchFamily="49" charset="-128"/>
              <a:ea typeface="ＭＳ ゴシック" pitchFamily="49" charset="-128"/>
            </a:rPr>
            <a:t>％となり、</a:t>
          </a:r>
          <a:r>
            <a:rPr kumimoji="1" lang="en-US" altLang="ja-JP" sz="1200">
              <a:latin typeface="ＭＳ ゴシック" pitchFamily="49" charset="-128"/>
              <a:ea typeface="ＭＳ ゴシック" pitchFamily="49" charset="-128"/>
            </a:rPr>
            <a:t>H21</a:t>
          </a:r>
          <a:r>
            <a:rPr kumimoji="1" lang="ja-JP" altLang="en-US" sz="1200">
              <a:latin typeface="ＭＳ ゴシック" pitchFamily="49" charset="-128"/>
              <a:ea typeface="ＭＳ ゴシック" pitchFamily="49" charset="-128"/>
            </a:rPr>
            <a:t>年度と比較して</a:t>
          </a:r>
          <a:r>
            <a:rPr kumimoji="1" lang="en-US" altLang="ja-JP" sz="1200">
              <a:latin typeface="ＭＳ ゴシック" pitchFamily="49" charset="-128"/>
              <a:ea typeface="ＭＳ ゴシック" pitchFamily="49" charset="-128"/>
            </a:rPr>
            <a:t>11.17</a:t>
          </a:r>
          <a:r>
            <a:rPr kumimoji="1" lang="ja-JP" altLang="en-US" sz="1200">
              <a:latin typeface="ＭＳ ゴシック" pitchFamily="49" charset="-128"/>
              <a:ea typeface="ＭＳ ゴシック" pitchFamily="49" charset="-128"/>
            </a:rPr>
            <a:t>％増加している。これは、近年の健全な財政運営により、財政調整基金の取り崩しを行わず、堅実に積立てを継続してきたため増加したものである。また、実質収支・実質単年度収支の増加については、歳入の確保及び歳出の抑制の結果として決算額の歳入歳出差が大幅に増加したものによる。今後も、景気の低迷による自主財源の落ち込みや、公共施設の老朽化による大規模な施設の更新や長寿命化に備え、財政調整基金の残高に留意しつつ健全な財政運営を継続して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全会計において赤字額は算出されておらず、病院事業会計の標準財政規模比が前年度比で</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％増加している。美濃病院改革プランに基づく経営の効率化・経費の節減などを継続した成果として黒字額に表れている。また、一般会計においても実質収支の増加により</a:t>
          </a:r>
          <a:r>
            <a:rPr kumimoji="1" lang="en-US" altLang="ja-JP" sz="1400">
              <a:latin typeface="ＭＳ ゴシック" pitchFamily="49" charset="-128"/>
              <a:ea typeface="ＭＳ ゴシック" pitchFamily="49" charset="-128"/>
            </a:rPr>
            <a:t>4.74</a:t>
          </a:r>
          <a:r>
            <a:rPr kumimoji="1" lang="ja-JP" altLang="en-US" sz="1400">
              <a:latin typeface="ＭＳ ゴシック" pitchFamily="49" charset="-128"/>
              <a:ea typeface="ＭＳ ゴシック" pitchFamily="49" charset="-128"/>
            </a:rPr>
            <a:t>％増加しており、今後も税や使用料等の自主財源の確保に努め、人件費や物件費等の歳出も計画的に見直しを行い健全な財政運営に努める。また、その他の会計については、概ね同水準で推移しているが、歳入の内一般会計からの繰入金が多くを占めている会計があるため、歳入面では料金収入や負担金を、歳出面では経常的な経費を含めた必要経費の見直しを進め、健全な事業運営を行うこと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実質公債費比率の分子は、前年度と比較して</a:t>
          </a:r>
          <a:r>
            <a:rPr kumimoji="1" lang="en-US" altLang="ja-JP" sz="1300">
              <a:latin typeface="ＭＳ ゴシック" pitchFamily="49" charset="-128"/>
              <a:ea typeface="ＭＳ ゴシック" pitchFamily="49" charset="-128"/>
            </a:rPr>
            <a:t>97</a:t>
          </a:r>
          <a:r>
            <a:rPr kumimoji="1" lang="ja-JP" altLang="en-US" sz="1300">
              <a:latin typeface="ＭＳ ゴシック" pitchFamily="49" charset="-128"/>
              <a:ea typeface="ＭＳ ゴシック" pitchFamily="49" charset="-128"/>
            </a:rPr>
            <a:t>百万円の減となっており、その要因としては、元利償還金が大幅に減少したことにより、これまで継続して臨時財政対策債以外の建設地方債を</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円以内とするなど、発行抑制を行ってきた成果として表れている。しかし、公営企業債の元利償還金に対する繰入金は継続して増加しており、これに対して算入公債費等は減少しているため、今後は増加する要因を含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今後も公営企業会計を含めた公債費の抑制等、償還額の減少及び平準化を図り実質公債費比率の急激な上昇を抑えることに留意する必要がある。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将来負担額は、一般会計地方債現在高の減少（△</a:t>
          </a:r>
          <a:r>
            <a:rPr kumimoji="1" lang="en-US" altLang="ja-JP" sz="1300">
              <a:latin typeface="ＭＳ ゴシック" pitchFamily="49" charset="-128"/>
              <a:ea typeface="ＭＳ ゴシック" pitchFamily="49" charset="-128"/>
            </a:rPr>
            <a:t>175</a:t>
          </a:r>
          <a:r>
            <a:rPr kumimoji="1" lang="ja-JP" altLang="en-US" sz="1300">
              <a:latin typeface="ＭＳ ゴシック" pitchFamily="49" charset="-128"/>
              <a:ea typeface="ＭＳ ゴシック" pitchFamily="49" charset="-128"/>
            </a:rPr>
            <a:t>百万円）、公営企業債等繰入見込額の減少（△</a:t>
          </a:r>
          <a:r>
            <a:rPr kumimoji="1" lang="en-US" altLang="ja-JP" sz="1300">
              <a:latin typeface="ＭＳ ゴシック" pitchFamily="49" charset="-128"/>
              <a:ea typeface="ＭＳ ゴシック" pitchFamily="49" charset="-128"/>
            </a:rPr>
            <a:t>304</a:t>
          </a:r>
          <a:r>
            <a:rPr kumimoji="1" lang="ja-JP" altLang="en-US" sz="1300">
              <a:latin typeface="ＭＳ ゴシック" pitchFamily="49" charset="-128"/>
              <a:ea typeface="ＭＳ ゴシック" pitchFamily="49" charset="-128"/>
            </a:rPr>
            <a:t>百万円）、退職手当負担見込額の減少（△</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百万円）を主な要因として減少しており、これは地方債の発行額抑制や団塊世代の退職による職員数の減少等により、将来的に負担する各見込み額が減少したものである。このように、将来負担額は大幅に減少しているものの、充当可能財源等である充当可能特定歳入（△</a:t>
          </a:r>
          <a:r>
            <a:rPr kumimoji="1" lang="en-US" altLang="ja-JP" sz="1300">
              <a:latin typeface="ＭＳ ゴシック" pitchFamily="49" charset="-128"/>
              <a:ea typeface="ＭＳ ゴシック" pitchFamily="49" charset="-128"/>
            </a:rPr>
            <a:t>289</a:t>
          </a:r>
          <a:r>
            <a:rPr kumimoji="1" lang="ja-JP" altLang="en-US" sz="1300">
              <a:latin typeface="ＭＳ ゴシック" pitchFamily="49" charset="-128"/>
              <a:ea typeface="ＭＳ ゴシック" pitchFamily="49" charset="-128"/>
            </a:rPr>
            <a:t>百万円）や基準財政需要額算入見込額（△</a:t>
          </a:r>
          <a:r>
            <a:rPr kumimoji="1" lang="en-US" altLang="ja-JP" sz="1300">
              <a:latin typeface="ＭＳ ゴシック" pitchFamily="49" charset="-128"/>
              <a:ea typeface="ＭＳ ゴシック" pitchFamily="49" charset="-128"/>
            </a:rPr>
            <a:t>235</a:t>
          </a:r>
          <a:r>
            <a:rPr kumimoji="1" lang="ja-JP" altLang="en-US" sz="1300">
              <a:latin typeface="ＭＳ ゴシック" pitchFamily="49" charset="-128"/>
              <a:ea typeface="ＭＳ ゴシック" pitchFamily="49" charset="-128"/>
            </a:rPr>
            <a:t>百万円）も大幅に減少しているため、将来負担比率の分子としては、</a:t>
          </a:r>
          <a:r>
            <a:rPr kumimoji="1" lang="en-US" altLang="ja-JP" sz="1300">
              <a:latin typeface="ＭＳ ゴシック" pitchFamily="49" charset="-128"/>
              <a:ea typeface="ＭＳ ゴシック" pitchFamily="49" charset="-128"/>
            </a:rPr>
            <a:t>212</a:t>
          </a:r>
          <a:r>
            <a:rPr kumimoji="1" lang="ja-JP" altLang="en-US" sz="1300">
              <a:latin typeface="ＭＳ ゴシック" pitchFamily="49" charset="-128"/>
              <a:ea typeface="ＭＳ ゴシック" pitchFamily="49" charset="-128"/>
            </a:rPr>
            <a:t>百万円の減少に止まっている。今後も、充当可能財源等の維持及び、地方債現在高等の将来負担額減少を目指し、次世代に配慮した健全な財政運営に努める。</a:t>
          </a:r>
          <a:endParaRPr kumimoji="1" lang="en-US" altLang="ja-JP"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9687296</v>
      </c>
      <c r="BO4" s="349"/>
      <c r="BP4" s="349"/>
      <c r="BQ4" s="349"/>
      <c r="BR4" s="349"/>
      <c r="BS4" s="349"/>
      <c r="BT4" s="349"/>
      <c r="BU4" s="350"/>
      <c r="BV4" s="348">
        <v>9430764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11.9</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8911995</v>
      </c>
      <c r="BO5" s="386"/>
      <c r="BP5" s="386"/>
      <c r="BQ5" s="386"/>
      <c r="BR5" s="386"/>
      <c r="BS5" s="386"/>
      <c r="BT5" s="386"/>
      <c r="BU5" s="387"/>
      <c r="BV5" s="385">
        <v>8983719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92.7</v>
      </c>
      <c r="CU5" s="383"/>
      <c r="CV5" s="383"/>
      <c r="CW5" s="383"/>
      <c r="CX5" s="383"/>
      <c r="CY5" s="383"/>
      <c r="CZ5" s="383"/>
      <c r="DA5" s="384"/>
      <c r="DB5" s="382">
        <v>91.4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775301</v>
      </c>
      <c r="BO6" s="386"/>
      <c r="BP6" s="386"/>
      <c r="BQ6" s="386"/>
      <c r="BR6" s="386"/>
      <c r="BS6" s="386"/>
      <c r="BT6" s="386"/>
      <c r="BU6" s="387"/>
      <c r="BV6" s="385">
        <v>447045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100.7</v>
      </c>
      <c r="CU6" s="423"/>
      <c r="CV6" s="423"/>
      <c r="CW6" s="423"/>
      <c r="CX6" s="423"/>
      <c r="CY6" s="423"/>
      <c r="CZ6" s="423"/>
      <c r="DA6" s="424"/>
      <c r="DB6" s="422">
        <v>99.2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72521</v>
      </c>
      <c r="BO7" s="386"/>
      <c r="BP7" s="386"/>
      <c r="BQ7" s="386"/>
      <c r="BR7" s="386"/>
      <c r="BS7" s="386"/>
      <c r="BT7" s="386"/>
      <c r="BU7" s="387"/>
      <c r="BV7" s="385">
        <v>32199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5922391</v>
      </c>
      <c r="CU7" s="386"/>
      <c r="CV7" s="386"/>
      <c r="CW7" s="386"/>
      <c r="CX7" s="386"/>
      <c r="CY7" s="386"/>
      <c r="CZ7" s="386"/>
      <c r="DA7" s="387"/>
      <c r="DB7" s="385">
        <v>5818059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702780</v>
      </c>
      <c r="BO8" s="386"/>
      <c r="BP8" s="386"/>
      <c r="BQ8" s="386"/>
      <c r="BR8" s="386"/>
      <c r="BS8" s="386"/>
      <c r="BT8" s="386"/>
      <c r="BU8" s="387"/>
      <c r="BV8" s="385">
        <v>414846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22629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287934</v>
      </c>
      <c r="BO9" s="386"/>
      <c r="BP9" s="386"/>
      <c r="BQ9" s="386"/>
      <c r="BR9" s="386"/>
      <c r="BS9" s="386"/>
      <c r="BT9" s="386"/>
      <c r="BU9" s="387"/>
      <c r="BV9" s="385">
        <v>-15123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23390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6450</v>
      </c>
      <c r="BO10" s="386"/>
      <c r="BP10" s="386"/>
      <c r="BQ10" s="386"/>
      <c r="BR10" s="386"/>
      <c r="BS10" s="386"/>
      <c r="BT10" s="386"/>
      <c r="BU10" s="387"/>
      <c r="BV10" s="385">
        <v>1100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22275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21881</v>
      </c>
      <c r="S13" s="467"/>
      <c r="T13" s="467"/>
      <c r="U13" s="467"/>
      <c r="V13" s="468"/>
      <c r="W13" s="401" t="s">
        <v>124</v>
      </c>
      <c r="X13" s="402"/>
      <c r="Y13" s="402"/>
      <c r="Z13" s="402"/>
      <c r="AA13" s="402"/>
      <c r="AB13" s="392"/>
      <c r="AC13" s="436">
        <v>199</v>
      </c>
      <c r="AD13" s="437"/>
      <c r="AE13" s="437"/>
      <c r="AF13" s="437"/>
      <c r="AG13" s="476"/>
      <c r="AH13" s="436">
        <v>287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294384</v>
      </c>
      <c r="BO13" s="386"/>
      <c r="BP13" s="386"/>
      <c r="BQ13" s="386"/>
      <c r="BR13" s="386"/>
      <c r="BS13" s="386"/>
      <c r="BT13" s="386"/>
      <c r="BU13" s="387"/>
      <c r="BV13" s="385">
        <v>-14023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22473</v>
      </c>
      <c r="S14" s="467"/>
      <c r="T14" s="467"/>
      <c r="U14" s="467"/>
      <c r="V14" s="468"/>
      <c r="W14" s="375"/>
      <c r="X14" s="376"/>
      <c r="Y14" s="376"/>
      <c r="Z14" s="376"/>
      <c r="AA14" s="376"/>
      <c r="AB14" s="365"/>
      <c r="AC14" s="469">
        <v>1.8</v>
      </c>
      <c r="AD14" s="470"/>
      <c r="AE14" s="470"/>
      <c r="AF14" s="470"/>
      <c r="AG14" s="471"/>
      <c r="AH14" s="469">
        <v>2.2999999999999998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79.8</v>
      </c>
      <c r="CU14" s="481"/>
      <c r="CV14" s="481"/>
      <c r="CW14" s="481"/>
      <c r="CX14" s="481"/>
      <c r="CY14" s="481"/>
      <c r="CZ14" s="481"/>
      <c r="DA14" s="482"/>
      <c r="DB14" s="480">
        <v>86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22087</v>
      </c>
      <c r="S15" s="467"/>
      <c r="T15" s="467"/>
      <c r="U15" s="467"/>
      <c r="V15" s="468"/>
      <c r="W15" s="401" t="s">
        <v>131</v>
      </c>
      <c r="X15" s="402"/>
      <c r="Y15" s="402"/>
      <c r="Z15" s="402"/>
      <c r="AA15" s="402"/>
      <c r="AB15" s="392"/>
      <c r="AC15" s="436">
        <v>5465</v>
      </c>
      <c r="AD15" s="437"/>
      <c r="AE15" s="437"/>
      <c r="AF15" s="437"/>
      <c r="AG15" s="476"/>
      <c r="AH15" s="436">
        <v>6136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2563953</v>
      </c>
      <c r="BO15" s="349"/>
      <c r="BP15" s="349"/>
      <c r="BQ15" s="349"/>
      <c r="BR15" s="349"/>
      <c r="BS15" s="349"/>
      <c r="BT15" s="349"/>
      <c r="BU15" s="350"/>
      <c r="BV15" s="348">
        <v>2390609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48.9</v>
      </c>
      <c r="AD16" s="470"/>
      <c r="AE16" s="470"/>
      <c r="AF16" s="470"/>
      <c r="AG16" s="471"/>
      <c r="AH16" s="469">
        <v>49.9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4691151</v>
      </c>
      <c r="BO16" s="386"/>
      <c r="BP16" s="386"/>
      <c r="BQ16" s="386"/>
      <c r="BR16" s="386"/>
      <c r="BS16" s="386"/>
      <c r="BT16" s="386"/>
      <c r="BU16" s="387"/>
      <c r="BV16" s="385">
        <v>4651333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5507</v>
      </c>
      <c r="AD17" s="437"/>
      <c r="AE17" s="437"/>
      <c r="AF17" s="437"/>
      <c r="AG17" s="476"/>
      <c r="AH17" s="436">
        <v>5829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3315045</v>
      </c>
      <c r="BO17" s="386"/>
      <c r="BP17" s="386"/>
      <c r="BQ17" s="386"/>
      <c r="BR17" s="386"/>
      <c r="BS17" s="386"/>
      <c r="BT17" s="386"/>
      <c r="BU17" s="387"/>
      <c r="BV17" s="385">
        <v>3077635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117.05</v>
      </c>
      <c r="M18" s="498"/>
      <c r="N18" s="498"/>
      <c r="O18" s="498"/>
      <c r="P18" s="498"/>
      <c r="Q18" s="498"/>
      <c r="R18" s="499"/>
      <c r="S18" s="499"/>
      <c r="T18" s="499"/>
      <c r="U18" s="499"/>
      <c r="V18" s="500"/>
      <c r="W18" s="403"/>
      <c r="X18" s="404"/>
      <c r="Y18" s="404"/>
      <c r="Z18" s="404"/>
      <c r="AA18" s="404"/>
      <c r="AB18" s="395"/>
      <c r="AC18" s="501">
        <v>49.3</v>
      </c>
      <c r="AD18" s="502"/>
      <c r="AE18" s="502"/>
      <c r="AF18" s="502"/>
      <c r="AG18" s="503"/>
      <c r="AH18" s="501">
        <v>47.4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5429613</v>
      </c>
      <c r="BO18" s="386"/>
      <c r="BP18" s="386"/>
      <c r="BQ18" s="386"/>
      <c r="BR18" s="386"/>
      <c r="BS18" s="386"/>
      <c r="BT18" s="386"/>
      <c r="BU18" s="387"/>
      <c r="BV18" s="385">
        <v>5564485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193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7214228</v>
      </c>
      <c r="BO19" s="386"/>
      <c r="BP19" s="386"/>
      <c r="BQ19" s="386"/>
      <c r="BR19" s="386"/>
      <c r="BS19" s="386"/>
      <c r="BT19" s="386"/>
      <c r="BU19" s="387"/>
      <c r="BV19" s="385">
        <v>7303916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7743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7099662</v>
      </c>
      <c r="BO23" s="386"/>
      <c r="BP23" s="386"/>
      <c r="BQ23" s="386"/>
      <c r="BR23" s="386"/>
      <c r="BS23" s="386"/>
      <c r="BT23" s="386"/>
      <c r="BU23" s="387"/>
      <c r="BV23" s="385">
        <v>7274710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7350</v>
      </c>
      <c r="R24" s="437"/>
      <c r="S24" s="437"/>
      <c r="T24" s="437"/>
      <c r="U24" s="437"/>
      <c r="V24" s="476"/>
      <c r="W24" s="531"/>
      <c r="X24" s="519"/>
      <c r="Y24" s="520"/>
      <c r="Z24" s="435" t="s">
        <v>154</v>
      </c>
      <c r="AA24" s="415"/>
      <c r="AB24" s="415"/>
      <c r="AC24" s="415"/>
      <c r="AD24" s="415"/>
      <c r="AE24" s="415"/>
      <c r="AF24" s="415"/>
      <c r="AG24" s="416"/>
      <c r="AH24" s="436">
        <v>160</v>
      </c>
      <c r="AI24" s="437"/>
      <c r="AJ24" s="437"/>
      <c r="AK24" s="437"/>
      <c r="AL24" s="476"/>
      <c r="AM24" s="436">
        <v>502240</v>
      </c>
      <c r="AN24" s="437"/>
      <c r="AO24" s="437"/>
      <c r="AP24" s="437"/>
      <c r="AQ24" s="437"/>
      <c r="AR24" s="476"/>
      <c r="AS24" s="436">
        <v>3139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6239356</v>
      </c>
      <c r="BO24" s="386"/>
      <c r="BP24" s="386"/>
      <c r="BQ24" s="386"/>
      <c r="BR24" s="386"/>
      <c r="BS24" s="386"/>
      <c r="BT24" s="386"/>
      <c r="BU24" s="387"/>
      <c r="BV24" s="385">
        <v>6245552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6400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936499</v>
      </c>
      <c r="BO25" s="349"/>
      <c r="BP25" s="349"/>
      <c r="BQ25" s="349"/>
      <c r="BR25" s="349"/>
      <c r="BS25" s="349"/>
      <c r="BT25" s="349"/>
      <c r="BU25" s="350"/>
      <c r="BV25" s="348">
        <v>1225058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4641</v>
      </c>
      <c r="R26" s="437"/>
      <c r="S26" s="437"/>
      <c r="T26" s="437"/>
      <c r="U26" s="437"/>
      <c r="V26" s="476"/>
      <c r="W26" s="531"/>
      <c r="X26" s="519"/>
      <c r="Y26" s="520"/>
      <c r="Z26" s="435" t="s">
        <v>160</v>
      </c>
      <c r="AA26" s="539"/>
      <c r="AB26" s="539"/>
      <c r="AC26" s="539"/>
      <c r="AD26" s="539"/>
      <c r="AE26" s="539"/>
      <c r="AF26" s="539"/>
      <c r="AG26" s="540"/>
      <c r="AH26" s="436">
        <v>18</v>
      </c>
      <c r="AI26" s="437"/>
      <c r="AJ26" s="437"/>
      <c r="AK26" s="437"/>
      <c r="AL26" s="476"/>
      <c r="AM26" s="436">
        <v>48888</v>
      </c>
      <c r="AN26" s="437"/>
      <c r="AO26" s="437"/>
      <c r="AP26" s="437"/>
      <c r="AQ26" s="437"/>
      <c r="AR26" s="476"/>
      <c r="AS26" s="436">
        <v>2716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3781</v>
      </c>
      <c r="R27" s="437"/>
      <c r="S27" s="437"/>
      <c r="T27" s="437"/>
      <c r="U27" s="437"/>
      <c r="V27" s="476"/>
      <c r="W27" s="531"/>
      <c r="X27" s="519"/>
      <c r="Y27" s="520"/>
      <c r="Z27" s="435" t="s">
        <v>163</v>
      </c>
      <c r="AA27" s="415"/>
      <c r="AB27" s="415"/>
      <c r="AC27" s="415"/>
      <c r="AD27" s="415"/>
      <c r="AE27" s="415"/>
      <c r="AF27" s="415"/>
      <c r="AG27" s="416"/>
      <c r="AH27" s="436">
        <v>3</v>
      </c>
      <c r="AI27" s="437"/>
      <c r="AJ27" s="437"/>
      <c r="AK27" s="437"/>
      <c r="AL27" s="476"/>
      <c r="AM27" s="436">
        <v>12717</v>
      </c>
      <c r="AN27" s="437"/>
      <c r="AO27" s="437"/>
      <c r="AP27" s="437"/>
      <c r="AQ27" s="437"/>
      <c r="AR27" s="476"/>
      <c r="AS27" s="436">
        <v>4239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458000</v>
      </c>
      <c r="BO27" s="553"/>
      <c r="BP27" s="553"/>
      <c r="BQ27" s="553"/>
      <c r="BR27" s="553"/>
      <c r="BS27" s="553"/>
      <c r="BT27" s="553"/>
      <c r="BU27" s="554"/>
      <c r="BV27" s="552">
        <v>458000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3358</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1517950</v>
      </c>
      <c r="BO28" s="349"/>
      <c r="BP28" s="349"/>
      <c r="BQ28" s="349"/>
      <c r="BR28" s="349"/>
      <c r="BS28" s="349"/>
      <c r="BT28" s="349"/>
      <c r="BU28" s="350"/>
      <c r="BV28" s="348">
        <v>1511500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11</v>
      </c>
      <c r="M29" s="437"/>
      <c r="N29" s="437"/>
      <c r="O29" s="437"/>
      <c r="P29" s="476"/>
      <c r="Q29" s="436">
        <v>3154</v>
      </c>
      <c r="R29" s="437"/>
      <c r="S29" s="437"/>
      <c r="T29" s="437"/>
      <c r="U29" s="437"/>
      <c r="V29" s="476"/>
      <c r="W29" s="531"/>
      <c r="X29" s="519"/>
      <c r="Y29" s="520"/>
      <c r="Z29" s="435" t="s">
        <v>170</v>
      </c>
      <c r="AA29" s="415"/>
      <c r="AB29" s="415"/>
      <c r="AC29" s="415"/>
      <c r="AD29" s="415"/>
      <c r="AE29" s="415"/>
      <c r="AF29" s="415"/>
      <c r="AG29" s="416"/>
      <c r="AH29" s="436">
        <v>163</v>
      </c>
      <c r="AI29" s="437"/>
      <c r="AJ29" s="437"/>
      <c r="AK29" s="437"/>
      <c r="AL29" s="476"/>
      <c r="AM29" s="436">
        <v>514957</v>
      </c>
      <c r="AN29" s="437"/>
      <c r="AO29" s="437"/>
      <c r="AP29" s="437"/>
      <c r="AQ29" s="437"/>
      <c r="AR29" s="476"/>
      <c r="AS29" s="436">
        <v>3159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105350</v>
      </c>
      <c r="BO29" s="386"/>
      <c r="BP29" s="386"/>
      <c r="BQ29" s="386"/>
      <c r="BR29" s="386"/>
      <c r="BS29" s="386"/>
      <c r="BT29" s="386"/>
      <c r="BU29" s="387"/>
      <c r="BV29" s="385">
        <v>104900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1245183</v>
      </c>
      <c r="BO30" s="553"/>
      <c r="BP30" s="553"/>
      <c r="BQ30" s="553"/>
      <c r="BR30" s="553"/>
      <c r="BS30" s="553"/>
      <c r="BT30" s="553"/>
      <c r="BU30" s="554"/>
      <c r="BV30" s="552">
        <v>1119045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交通災害共済事業特別会計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病院事業会計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中濃地域広域行政事務組合(一般会計)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美濃市土地開発公社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上水道事業会計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中濃地域広域行政事務組合(視聴覚ライブラリー運営費特別会計)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株式会社にわか茶屋</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IF('各会計、関係団体の財政状況及び健全化判断比率'!B36="","",'各会計、関係団体の財政状況及び健全化判断比率'!B36)</f>
        <v>下水道特別会計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中濃地域広域行政事務組合(介護保険事業特別会計)</v>
      </c>
      <c r="BZ36" s="565"/>
      <c r="CA36" s="565"/>
      <c r="CB36" s="565"/>
      <c r="CC36" s="565"/>
      <c r="CD36" s="565"/>
      <c r="CE36" s="565"/>
      <c r="CF36" s="565"/>
      <c r="CG36" s="565"/>
      <c r="CH36" s="565"/>
      <c r="CI36" s="565"/>
      <c r="CJ36" s="565"/>
      <c r="CK36" s="565"/>
      <c r="CL36" s="565"/>
      <c r="CM36" s="565"/>
      <c r="CN36" s="165"/>
      <c r="CO36" s="564">
        <f t="shared" si="3"/>
        <v>23</v>
      </c>
      <c r="CP36" s="564"/>
      <c r="CQ36" s="565" t="str">
        <f>IF('各会計、関係団体の財政状況及び健全化判断比率'!BS9="","",'各会計、関係団体の財政状況及び健全化判断比率'!BS9)</f>
        <v>長良川鉄道株式会社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中濃地域広域行政事務組合(造林事業特別会計)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中濃地域広域行政事務組合(障害者自立支援事業特別会計)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中濃消防組合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岐阜県市町村職員退職手当組合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岐阜県市町村会館組合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中濃地域農業共済事務組合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岐阜地域児童発達支援センター組合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7849</v>
      </c>
      <c r="J41" s="83">
        <v>7577</v>
      </c>
      <c r="K41" s="83">
        <v>7300</v>
      </c>
      <c r="L41" s="83">
        <v>7282</v>
      </c>
      <c r="M41" s="84">
        <v>7107</v>
      </c>
    </row>
    <row r="42" spans="2:13" ht="27.75" customHeight="1" x14ac:dyDescent="0.15">
      <c r="B42" s="1169"/>
      <c r="C42" s="1170"/>
      <c r="D42" s="85"/>
      <c r="E42" s="1175" t="s">
        <v>26</v>
      </c>
      <c r="F42" s="1175"/>
      <c r="G42" s="1175"/>
      <c r="H42" s="1176"/>
      <c r="I42" s="86">
        <v>749</v>
      </c>
      <c r="J42" s="87">
        <v>730</v>
      </c>
      <c r="K42" s="87">
        <v>724</v>
      </c>
      <c r="L42" s="87">
        <v>670</v>
      </c>
      <c r="M42" s="88">
        <v>635</v>
      </c>
    </row>
    <row r="43" spans="2:13" ht="27.75" customHeight="1" x14ac:dyDescent="0.15">
      <c r="B43" s="1169"/>
      <c r="C43" s="1170"/>
      <c r="D43" s="85"/>
      <c r="E43" s="1175" t="s">
        <v>27</v>
      </c>
      <c r="F43" s="1175"/>
      <c r="G43" s="1175"/>
      <c r="H43" s="1176"/>
      <c r="I43" s="86">
        <v>13575</v>
      </c>
      <c r="J43" s="87">
        <v>13054</v>
      </c>
      <c r="K43" s="87">
        <v>12709</v>
      </c>
      <c r="L43" s="87">
        <v>12510</v>
      </c>
      <c r="M43" s="88">
        <v>12206</v>
      </c>
    </row>
    <row r="44" spans="2:13" ht="27.75" customHeight="1" x14ac:dyDescent="0.15">
      <c r="B44" s="1169"/>
      <c r="C44" s="1170"/>
      <c r="D44" s="85"/>
      <c r="E44" s="1175" t="s">
        <v>28</v>
      </c>
      <c r="F44" s="1175"/>
      <c r="G44" s="1175"/>
      <c r="H44" s="1176"/>
      <c r="I44" s="86">
        <v>402</v>
      </c>
      <c r="J44" s="87">
        <v>433</v>
      </c>
      <c r="K44" s="87">
        <v>390</v>
      </c>
      <c r="L44" s="87">
        <v>341</v>
      </c>
      <c r="M44" s="88">
        <v>323</v>
      </c>
    </row>
    <row r="45" spans="2:13" ht="27.75" customHeight="1" x14ac:dyDescent="0.15">
      <c r="B45" s="1169"/>
      <c r="C45" s="1170"/>
      <c r="D45" s="85"/>
      <c r="E45" s="1175" t="s">
        <v>29</v>
      </c>
      <c r="F45" s="1175"/>
      <c r="G45" s="1175"/>
      <c r="H45" s="1176"/>
      <c r="I45" s="86">
        <v>1906</v>
      </c>
      <c r="J45" s="87">
        <v>1877</v>
      </c>
      <c r="K45" s="87">
        <v>1870</v>
      </c>
      <c r="L45" s="87">
        <v>1783</v>
      </c>
      <c r="M45" s="88">
        <v>1698</v>
      </c>
    </row>
    <row r="46" spans="2:13" ht="27.75" customHeight="1" x14ac:dyDescent="0.15">
      <c r="B46" s="1169"/>
      <c r="C46" s="1170"/>
      <c r="D46" s="85"/>
      <c r="E46" s="1175" t="s">
        <v>30</v>
      </c>
      <c r="F46" s="1175"/>
      <c r="G46" s="1175"/>
      <c r="H46" s="1176"/>
      <c r="I46" s="86" t="s">
        <v>477</v>
      </c>
      <c r="J46" s="87" t="s">
        <v>477</v>
      </c>
      <c r="K46" s="87" t="s">
        <v>477</v>
      </c>
      <c r="L46" s="87" t="s">
        <v>477</v>
      </c>
      <c r="M46" s="88" t="s">
        <v>477</v>
      </c>
    </row>
    <row r="47" spans="2:13" ht="27.75" customHeight="1" x14ac:dyDescent="0.15">
      <c r="B47" s="1169"/>
      <c r="C47" s="1170"/>
      <c r="D47" s="85"/>
      <c r="E47" s="1175" t="s">
        <v>31</v>
      </c>
      <c r="F47" s="1175"/>
      <c r="G47" s="1175"/>
      <c r="H47" s="1176"/>
      <c r="I47" s="86" t="s">
        <v>477</v>
      </c>
      <c r="J47" s="87" t="s">
        <v>477</v>
      </c>
      <c r="K47" s="87" t="s">
        <v>477</v>
      </c>
      <c r="L47" s="87" t="s">
        <v>477</v>
      </c>
      <c r="M47" s="88" t="s">
        <v>477</v>
      </c>
    </row>
    <row r="48" spans="2:13" ht="27.75" customHeight="1" x14ac:dyDescent="0.15">
      <c r="B48" s="1171"/>
      <c r="C48" s="1172"/>
      <c r="D48" s="85"/>
      <c r="E48" s="1175" t="s">
        <v>32</v>
      </c>
      <c r="F48" s="1175"/>
      <c r="G48" s="1175"/>
      <c r="H48" s="1176"/>
      <c r="I48" s="86" t="s">
        <v>477</v>
      </c>
      <c r="J48" s="87" t="s">
        <v>477</v>
      </c>
      <c r="K48" s="87" t="s">
        <v>477</v>
      </c>
      <c r="L48" s="87" t="s">
        <v>477</v>
      </c>
      <c r="M48" s="88" t="s">
        <v>477</v>
      </c>
    </row>
    <row r="49" spans="2:13" ht="27.75" customHeight="1" x14ac:dyDescent="0.15">
      <c r="B49" s="1177" t="s">
        <v>33</v>
      </c>
      <c r="C49" s="1178"/>
      <c r="D49" s="89"/>
      <c r="E49" s="1175" t="s">
        <v>34</v>
      </c>
      <c r="F49" s="1175"/>
      <c r="G49" s="1175"/>
      <c r="H49" s="1176"/>
      <c r="I49" s="86">
        <v>2182</v>
      </c>
      <c r="J49" s="87">
        <v>2608</v>
      </c>
      <c r="K49" s="87">
        <v>2844</v>
      </c>
      <c r="L49" s="87">
        <v>3339</v>
      </c>
      <c r="M49" s="88">
        <v>3459</v>
      </c>
    </row>
    <row r="50" spans="2:13" ht="27.75" customHeight="1" x14ac:dyDescent="0.15">
      <c r="B50" s="1169"/>
      <c r="C50" s="1170"/>
      <c r="D50" s="85"/>
      <c r="E50" s="1175" t="s">
        <v>35</v>
      </c>
      <c r="F50" s="1175"/>
      <c r="G50" s="1175"/>
      <c r="H50" s="1176"/>
      <c r="I50" s="86">
        <v>3667</v>
      </c>
      <c r="J50" s="87">
        <v>3513</v>
      </c>
      <c r="K50" s="87">
        <v>3305</v>
      </c>
      <c r="L50" s="87">
        <v>3013</v>
      </c>
      <c r="M50" s="88">
        <v>2724</v>
      </c>
    </row>
    <row r="51" spans="2:13" ht="27.75" customHeight="1" x14ac:dyDescent="0.15">
      <c r="B51" s="1171"/>
      <c r="C51" s="1172"/>
      <c r="D51" s="85"/>
      <c r="E51" s="1175" t="s">
        <v>36</v>
      </c>
      <c r="F51" s="1175"/>
      <c r="G51" s="1175"/>
      <c r="H51" s="1176"/>
      <c r="I51" s="86">
        <v>12911</v>
      </c>
      <c r="J51" s="87">
        <v>12673</v>
      </c>
      <c r="K51" s="87">
        <v>12372</v>
      </c>
      <c r="L51" s="87">
        <v>12113</v>
      </c>
      <c r="M51" s="88">
        <v>11878</v>
      </c>
    </row>
    <row r="52" spans="2:13" ht="27.75" customHeight="1" thickBot="1" x14ac:dyDescent="0.2">
      <c r="B52" s="1179" t="s">
        <v>37</v>
      </c>
      <c r="C52" s="1180"/>
      <c r="D52" s="90"/>
      <c r="E52" s="1181" t="s">
        <v>38</v>
      </c>
      <c r="F52" s="1181"/>
      <c r="G52" s="1181"/>
      <c r="H52" s="1182"/>
      <c r="I52" s="91">
        <v>5721</v>
      </c>
      <c r="J52" s="92">
        <v>4878</v>
      </c>
      <c r="K52" s="92">
        <v>4473</v>
      </c>
      <c r="L52" s="92">
        <v>4122</v>
      </c>
      <c r="M52" s="93">
        <v>3910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28441</v>
      </c>
      <c r="E3" s="116"/>
      <c r="F3" s="117">
        <v>53670</v>
      </c>
      <c r="G3" s="118"/>
      <c r="H3" s="119"/>
    </row>
    <row r="4" spans="1:8" x14ac:dyDescent="0.15">
      <c r="A4" s="120"/>
      <c r="B4" s="121"/>
      <c r="C4" s="122"/>
      <c r="D4" s="123">
        <v>22740</v>
      </c>
      <c r="E4" s="124"/>
      <c r="F4" s="125">
        <v>27544</v>
      </c>
      <c r="G4" s="126"/>
      <c r="H4" s="127"/>
    </row>
    <row r="5" spans="1:8" x14ac:dyDescent="0.15">
      <c r="A5" s="108" t="s">
        <v>510</v>
      </c>
      <c r="B5" s="113"/>
      <c r="C5" s="114"/>
      <c r="D5" s="115">
        <v>26818</v>
      </c>
      <c r="E5" s="116"/>
      <c r="F5" s="117">
        <v>50545</v>
      </c>
      <c r="G5" s="118"/>
      <c r="H5" s="119"/>
    </row>
    <row r="6" spans="1:8" x14ac:dyDescent="0.15">
      <c r="A6" s="120"/>
      <c r="B6" s="121"/>
      <c r="C6" s="122"/>
      <c r="D6" s="123">
        <v>16851</v>
      </c>
      <c r="E6" s="124"/>
      <c r="F6" s="125">
        <v>28740</v>
      </c>
      <c r="G6" s="126"/>
      <c r="H6" s="127"/>
    </row>
    <row r="7" spans="1:8" x14ac:dyDescent="0.15">
      <c r="A7" s="108" t="s">
        <v>511</v>
      </c>
      <c r="B7" s="113"/>
      <c r="C7" s="114"/>
      <c r="D7" s="115">
        <v>35938</v>
      </c>
      <c r="E7" s="116"/>
      <c r="F7" s="117">
        <v>49094</v>
      </c>
      <c r="G7" s="118"/>
      <c r="H7" s="119"/>
    </row>
    <row r="8" spans="1:8" x14ac:dyDescent="0.15">
      <c r="A8" s="120"/>
      <c r="B8" s="121"/>
      <c r="C8" s="122"/>
      <c r="D8" s="123">
        <v>24417</v>
      </c>
      <c r="E8" s="124"/>
      <c r="F8" s="125">
        <v>27415</v>
      </c>
      <c r="G8" s="126"/>
      <c r="H8" s="127"/>
    </row>
    <row r="9" spans="1:8" x14ac:dyDescent="0.15">
      <c r="A9" s="108" t="s">
        <v>512</v>
      </c>
      <c r="B9" s="113"/>
      <c r="C9" s="114"/>
      <c r="D9" s="115">
        <v>43933</v>
      </c>
      <c r="E9" s="116"/>
      <c r="F9" s="117">
        <v>60245</v>
      </c>
      <c r="G9" s="118"/>
      <c r="H9" s="119"/>
    </row>
    <row r="10" spans="1:8" x14ac:dyDescent="0.15">
      <c r="A10" s="120"/>
      <c r="B10" s="121"/>
      <c r="C10" s="122"/>
      <c r="D10" s="123">
        <v>31610</v>
      </c>
      <c r="E10" s="124"/>
      <c r="F10" s="125">
        <v>33678</v>
      </c>
      <c r="G10" s="126"/>
      <c r="H10" s="127"/>
    </row>
    <row r="11" spans="1:8" x14ac:dyDescent="0.15">
      <c r="A11" s="108" t="s">
        <v>513</v>
      </c>
      <c r="B11" s="113"/>
      <c r="C11" s="114"/>
      <c r="D11" s="115">
        <v>47475</v>
      </c>
      <c r="E11" s="116"/>
      <c r="F11" s="117">
        <v>68386</v>
      </c>
      <c r="G11" s="118"/>
      <c r="H11" s="119"/>
    </row>
    <row r="12" spans="1:8" x14ac:dyDescent="0.15">
      <c r="A12" s="120"/>
      <c r="B12" s="121"/>
      <c r="C12" s="128"/>
      <c r="D12" s="123">
        <v>17102</v>
      </c>
      <c r="E12" s="124"/>
      <c r="F12" s="125">
        <v>35121</v>
      </c>
      <c r="G12" s="126"/>
      <c r="H12" s="127"/>
    </row>
    <row r="13" spans="1:8" x14ac:dyDescent="0.15">
      <c r="A13" s="108"/>
      <c r="B13" s="113"/>
      <c r="C13" s="129"/>
      <c r="D13" s="130">
        <v>36521</v>
      </c>
      <c r="E13" s="131"/>
      <c r="F13" s="132">
        <v>56388</v>
      </c>
      <c r="G13" s="133"/>
      <c r="H13" s="119"/>
    </row>
    <row r="14" spans="1:8" x14ac:dyDescent="0.15">
      <c r="A14" s="120"/>
      <c r="B14" s="121"/>
      <c r="C14" s="122"/>
      <c r="D14" s="123">
        <v>22544</v>
      </c>
      <c r="E14" s="124"/>
      <c r="F14" s="125">
        <v>30500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5.19</v>
      </c>
      <c r="C19" s="134">
        <f>ROUND(VALUE(SUBSTITUTE(実質収支比率等に係る経年分析!G$48,"▲","-")),2)</f>
        <v>7.3</v>
      </c>
      <c r="D19" s="134">
        <f>ROUND(VALUE(SUBSTITUTE(実質収支比率等に係る経年分析!H$48,"▲","-")),2)</f>
        <v>7.41</v>
      </c>
      <c r="E19" s="134">
        <f>ROUND(VALUE(SUBSTITUTE(実質収支比率等に係る経年分析!I$48,"▲","-")),2)</f>
        <v>7.13</v>
      </c>
      <c r="F19" s="134">
        <f>ROUND(VALUE(SUBSTITUTE(実質収支比率等に係る経年分析!J$48,"▲","-")),2)</f>
        <v>11.87</v>
      </c>
    </row>
    <row r="20" spans="1:11" x14ac:dyDescent="0.15">
      <c r="A20" s="134" t="s">
        <v>43</v>
      </c>
      <c r="B20" s="134">
        <f>ROUND(VALUE(SUBSTITUTE(実質収支比率等に係る経年分析!F$47,"▲","-")),2)</f>
        <v>14.46</v>
      </c>
      <c r="C20" s="134">
        <f>ROUND(VALUE(SUBSTITUTE(実質収支比率等に係る経年分析!G$47,"▲","-")),2)</f>
        <v>20.93</v>
      </c>
      <c r="D20" s="134">
        <f>ROUND(VALUE(SUBSTITUTE(実質収支比率等に係る経年分析!H$47,"▲","-")),2)</f>
        <v>23.6</v>
      </c>
      <c r="E20" s="134">
        <f>ROUND(VALUE(SUBSTITUTE(実質収支比率等に係る経年分析!I$47,"▲","-")),2)</f>
        <v>25.98</v>
      </c>
      <c r="F20" s="134">
        <f>ROUND(VALUE(SUBSTITUTE(実質収支比率等に係る経年分析!J$47,"▲","-")),2)</f>
        <v>25.63</v>
      </c>
    </row>
    <row r="21" spans="1:11" x14ac:dyDescent="0.15">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8.99</v>
      </c>
      <c r="D21" s="134">
        <f>IF(ISNUMBER(VALUE(SUBSTITUTE(実質収支比率等に係る経年分析!H$49,"▲","-"))),ROUND(VALUE(SUBSTITUTE(実質収支比率等に係る経年分析!H$49,"▲","-")),2),NA())</f>
        <v>-0.03</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4.97</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交通災害共済事業特別会計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0.56999999999999995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1.1399999999999999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2.2000000000000002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2.5299999999999998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2.98</v>
      </c>
    </row>
    <row r="34" spans="1:16" x14ac:dyDescent="0.15">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5.72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5.77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11.87</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35.29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40.840000000000003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45.64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1297</v>
      </c>
      <c r="E42" s="136"/>
      <c r="F42" s="136"/>
      <c r="G42" s="136">
        <f>'実質公債費比率（分子）の構造'!L$52</f>
        <v>1287</v>
      </c>
      <c r="H42" s="136"/>
      <c r="I42" s="136"/>
      <c r="J42" s="136">
        <f>'実質公債費比率（分子）の構造'!M$52</f>
        <v>1246</v>
      </c>
      <c r="K42" s="136"/>
      <c r="L42" s="136"/>
      <c r="M42" s="136">
        <f>'実質公債費比率（分子）の構造'!N$52</f>
        <v>1235</v>
      </c>
      <c r="N42" s="136"/>
      <c r="O42" s="136"/>
      <c r="P42" s="136">
        <f>'実質公債費比率（分子）の構造'!O$52</f>
        <v>1230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27</v>
      </c>
      <c r="C44" s="136"/>
      <c r="D44" s="136"/>
      <c r="E44" s="136">
        <f>'実質公債費比率（分子）の構造'!L$50</f>
        <v>27</v>
      </c>
      <c r="F44" s="136"/>
      <c r="G44" s="136"/>
      <c r="H44" s="136">
        <f>'実質公債費比率（分子）の構造'!M$50</f>
        <v>12</v>
      </c>
      <c r="I44" s="136"/>
      <c r="J44" s="136"/>
      <c r="K44" s="136">
        <f>'実質公債費比率（分子）の構造'!N$50</f>
        <v>6</v>
      </c>
      <c r="L44" s="136"/>
      <c r="M44" s="136"/>
      <c r="N44" s="136">
        <f>'実質公債費比率（分子）の構造'!O$50</f>
        <v>5</v>
      </c>
      <c r="O44" s="136"/>
      <c r="P44" s="136"/>
    </row>
    <row r="45" spans="1:16" x14ac:dyDescent="0.15">
      <c r="A45" s="136" t="s">
        <v>54</v>
      </c>
      <c r="B45" s="136">
        <f>'実質公債費比率（分子）の構造'!K$49</f>
        <v>46</v>
      </c>
      <c r="C45" s="136"/>
      <c r="D45" s="136"/>
      <c r="E45" s="136">
        <f>'実質公債費比率（分子）の構造'!L$49</f>
        <v>44</v>
      </c>
      <c r="F45" s="136"/>
      <c r="G45" s="136"/>
      <c r="H45" s="136">
        <f>'実質公債費比率（分子）の構造'!M$49</f>
        <v>48</v>
      </c>
      <c r="I45" s="136"/>
      <c r="J45" s="136"/>
      <c r="K45" s="136">
        <f>'実質公債費比率（分子）の構造'!N$49</f>
        <v>52</v>
      </c>
      <c r="L45" s="136"/>
      <c r="M45" s="136"/>
      <c r="N45" s="136">
        <f>'実質公債費比率（分子）の構造'!O$49</f>
        <v>54</v>
      </c>
      <c r="O45" s="136"/>
      <c r="P45" s="136"/>
    </row>
    <row r="46" spans="1:16" x14ac:dyDescent="0.15">
      <c r="A46" s="136" t="s">
        <v>55</v>
      </c>
      <c r="B46" s="136">
        <f>'実質公債費比率（分子）の構造'!K$48</f>
        <v>842</v>
      </c>
      <c r="C46" s="136"/>
      <c r="D46" s="136"/>
      <c r="E46" s="136">
        <f>'実質公債費比率（分子）の構造'!L$48</f>
        <v>852</v>
      </c>
      <c r="F46" s="136"/>
      <c r="G46" s="136"/>
      <c r="H46" s="136">
        <f>'実質公債費比率（分子）の構造'!M$48</f>
        <v>872</v>
      </c>
      <c r="I46" s="136"/>
      <c r="J46" s="136"/>
      <c r="K46" s="136">
        <f>'実質公債費比率（分子）の構造'!N$48</f>
        <v>882</v>
      </c>
      <c r="L46" s="136"/>
      <c r="M46" s="136"/>
      <c r="N46" s="136">
        <f>'実質公債費比率（分子）の構造'!O$48</f>
        <v>906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1032</v>
      </c>
      <c r="C49" s="136"/>
      <c r="D49" s="136"/>
      <c r="E49" s="136">
        <f>'実質公債費比率（分子）の構造'!L$45</f>
        <v>1021</v>
      </c>
      <c r="F49" s="136"/>
      <c r="G49" s="136"/>
      <c r="H49" s="136">
        <f>'実質公債費比率（分子）の構造'!M$45</f>
        <v>961</v>
      </c>
      <c r="I49" s="136"/>
      <c r="J49" s="136"/>
      <c r="K49" s="136">
        <f>'実質公債費比率（分子）の構造'!N$45</f>
        <v>952</v>
      </c>
      <c r="L49" s="136"/>
      <c r="M49" s="136"/>
      <c r="N49" s="136">
        <f>'実質公債費比率（分子）の構造'!O$45</f>
        <v>855</v>
      </c>
      <c r="O49" s="136"/>
      <c r="P49" s="136"/>
    </row>
    <row r="50" spans="1:16" x14ac:dyDescent="0.15">
      <c r="A50" s="136" t="s">
        <v>59</v>
      </c>
      <c r="B50" s="136" t="e">
        <f>NA()</f>
        <v>#N/A</v>
      </c>
      <c r="C50" s="136">
        <f>IF(ISNUMBER('実質公債費比率（分子）の構造'!K$53),'実質公債費比率（分子）の構造'!K$53,NA())</f>
        <v>650</v>
      </c>
      <c r="D50" s="136" t="e">
        <f>NA()</f>
        <v>#N/A</v>
      </c>
      <c r="E50" s="136" t="e">
        <f>NA()</f>
        <v>#N/A</v>
      </c>
      <c r="F50" s="136">
        <f>IF(ISNUMBER('実質公債費比率（分子）の構造'!L$53),'実質公債費比率（分子）の構造'!L$53,NA())</f>
        <v>657</v>
      </c>
      <c r="G50" s="136" t="e">
        <f>NA()</f>
        <v>#N/A</v>
      </c>
      <c r="H50" s="136" t="e">
        <f>NA()</f>
        <v>#N/A</v>
      </c>
      <c r="I50" s="136">
        <f>IF(ISNUMBER('実質公債費比率（分子）の構造'!M$53),'実質公債費比率（分子）の構造'!M$53,NA())</f>
        <v>647</v>
      </c>
      <c r="J50" s="136" t="e">
        <f>NA()</f>
        <v>#N/A</v>
      </c>
      <c r="K50" s="136" t="e">
        <f>NA()</f>
        <v>#N/A</v>
      </c>
      <c r="L50" s="136">
        <f>IF(ISNUMBER('実質公債費比率（分子）の構造'!N$53),'実質公債費比率（分子）の構造'!N$53,NA())</f>
        <v>657</v>
      </c>
      <c r="M50" s="136" t="e">
        <f>NA()</f>
        <v>#N/A</v>
      </c>
      <c r="N50" s="136" t="e">
        <f>NA()</f>
        <v>#N/A</v>
      </c>
      <c r="O50" s="136">
        <f>IF(ISNUMBER('実質公債費比率（分子）の構造'!O$53),'実質公債費比率（分子）の構造'!O$53,NA())</f>
        <v>590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12911</v>
      </c>
      <c r="E56" s="135"/>
      <c r="F56" s="135"/>
      <c r="G56" s="135">
        <f>'将来負担比率（分子）の構造'!J$51</f>
        <v>12673</v>
      </c>
      <c r="H56" s="135"/>
      <c r="I56" s="135"/>
      <c r="J56" s="135">
        <f>'将来負担比率（分子）の構造'!K$51</f>
        <v>12372</v>
      </c>
      <c r="K56" s="135"/>
      <c r="L56" s="135"/>
      <c r="M56" s="135">
        <f>'将来負担比率（分子）の構造'!L$51</f>
        <v>12113</v>
      </c>
      <c r="N56" s="135"/>
      <c r="O56" s="135"/>
      <c r="P56" s="135">
        <f>'将来負担比率（分子）の構造'!M$51</f>
        <v>11878</v>
      </c>
    </row>
    <row r="57" spans="1:16" x14ac:dyDescent="0.15">
      <c r="A57" s="135" t="s">
        <v>35</v>
      </c>
      <c r="B57" s="135"/>
      <c r="C57" s="135"/>
      <c r="D57" s="135">
        <f>'将来負担比率（分子）の構造'!I$50</f>
        <v>3667</v>
      </c>
      <c r="E57" s="135"/>
      <c r="F57" s="135"/>
      <c r="G57" s="135">
        <f>'将来負担比率（分子）の構造'!J$50</f>
        <v>3513</v>
      </c>
      <c r="H57" s="135"/>
      <c r="I57" s="135"/>
      <c r="J57" s="135">
        <f>'将来負担比率（分子）の構造'!K$50</f>
        <v>3305</v>
      </c>
      <c r="K57" s="135"/>
      <c r="L57" s="135"/>
      <c r="M57" s="135">
        <f>'将来負担比率（分子）の構造'!L$50</f>
        <v>3013</v>
      </c>
      <c r="N57" s="135"/>
      <c r="O57" s="135"/>
      <c r="P57" s="135">
        <f>'将来負担比率（分子）の構造'!M$50</f>
        <v>2724</v>
      </c>
    </row>
    <row r="58" spans="1:16" x14ac:dyDescent="0.15">
      <c r="A58" s="135" t="s">
        <v>34</v>
      </c>
      <c r="B58" s="135"/>
      <c r="C58" s="135"/>
      <c r="D58" s="135">
        <f>'将来負担比率（分子）の構造'!I$49</f>
        <v>2182</v>
      </c>
      <c r="E58" s="135"/>
      <c r="F58" s="135"/>
      <c r="G58" s="135">
        <f>'将来負担比率（分子）の構造'!J$49</f>
        <v>2608</v>
      </c>
      <c r="H58" s="135"/>
      <c r="I58" s="135"/>
      <c r="J58" s="135">
        <f>'将来負担比率（分子）の構造'!K$49</f>
        <v>2844</v>
      </c>
      <c r="K58" s="135"/>
      <c r="L58" s="135"/>
      <c r="M58" s="135">
        <f>'将来負担比率（分子）の構造'!L$49</f>
        <v>3339</v>
      </c>
      <c r="N58" s="135"/>
      <c r="O58" s="135"/>
      <c r="P58" s="135">
        <f>'将来負担比率（分子）の構造'!M$49</f>
        <v>3459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1906</v>
      </c>
      <c r="C62" s="135"/>
      <c r="D62" s="135"/>
      <c r="E62" s="135">
        <f>'将来負担比率（分子）の構造'!J$45</f>
        <v>1877</v>
      </c>
      <c r="F62" s="135"/>
      <c r="G62" s="135"/>
      <c r="H62" s="135">
        <f>'将来負担比率（分子）の構造'!K$45</f>
        <v>1870</v>
      </c>
      <c r="I62" s="135"/>
      <c r="J62" s="135"/>
      <c r="K62" s="135">
        <f>'将来負担比率（分子）の構造'!L$45</f>
        <v>1783</v>
      </c>
      <c r="L62" s="135"/>
      <c r="M62" s="135"/>
      <c r="N62" s="135">
        <f>'将来負担比率（分子）の構造'!M$45</f>
        <v>1698</v>
      </c>
      <c r="O62" s="135"/>
      <c r="P62" s="135"/>
    </row>
    <row r="63" spans="1:16" x14ac:dyDescent="0.15">
      <c r="A63" s="135" t="s">
        <v>28</v>
      </c>
      <c r="B63" s="135">
        <f>'将来負担比率（分子）の構造'!I$44</f>
        <v>402</v>
      </c>
      <c r="C63" s="135"/>
      <c r="D63" s="135"/>
      <c r="E63" s="135">
        <f>'将来負担比率（分子）の構造'!J$44</f>
        <v>433</v>
      </c>
      <c r="F63" s="135"/>
      <c r="G63" s="135"/>
      <c r="H63" s="135">
        <f>'将来負担比率（分子）の構造'!K$44</f>
        <v>390</v>
      </c>
      <c r="I63" s="135"/>
      <c r="J63" s="135"/>
      <c r="K63" s="135">
        <f>'将来負担比率（分子）の構造'!L$44</f>
        <v>341</v>
      </c>
      <c r="L63" s="135"/>
      <c r="M63" s="135"/>
      <c r="N63" s="135">
        <f>'将来負担比率（分子）の構造'!M$44</f>
        <v>323</v>
      </c>
      <c r="O63" s="135"/>
      <c r="P63" s="135"/>
    </row>
    <row r="64" spans="1:16" x14ac:dyDescent="0.15">
      <c r="A64" s="135" t="s">
        <v>27</v>
      </c>
      <c r="B64" s="135">
        <f>'将来負担比率（分子）の構造'!I$43</f>
        <v>13575</v>
      </c>
      <c r="C64" s="135"/>
      <c r="D64" s="135"/>
      <c r="E64" s="135">
        <f>'将来負担比率（分子）の構造'!J$43</f>
        <v>13054</v>
      </c>
      <c r="F64" s="135"/>
      <c r="G64" s="135"/>
      <c r="H64" s="135">
        <f>'将来負担比率（分子）の構造'!K$43</f>
        <v>12709</v>
      </c>
      <c r="I64" s="135"/>
      <c r="J64" s="135"/>
      <c r="K64" s="135">
        <f>'将来負担比率（分子）の構造'!L$43</f>
        <v>12510</v>
      </c>
      <c r="L64" s="135"/>
      <c r="M64" s="135"/>
      <c r="N64" s="135">
        <f>'将来負担比率（分子）の構造'!M$43</f>
        <v>12206</v>
      </c>
      <c r="O64" s="135"/>
      <c r="P64" s="135"/>
    </row>
    <row r="65" spans="1:16" x14ac:dyDescent="0.15">
      <c r="A65" s="135" t="s">
        <v>26</v>
      </c>
      <c r="B65" s="135">
        <f>'将来負担比率（分子）の構造'!I$42</f>
        <v>749</v>
      </c>
      <c r="C65" s="135"/>
      <c r="D65" s="135"/>
      <c r="E65" s="135">
        <f>'将来負担比率（分子）の構造'!J$42</f>
        <v>730</v>
      </c>
      <c r="F65" s="135"/>
      <c r="G65" s="135"/>
      <c r="H65" s="135">
        <f>'将来負担比率（分子）の構造'!K$42</f>
        <v>724</v>
      </c>
      <c r="I65" s="135"/>
      <c r="J65" s="135"/>
      <c r="K65" s="135">
        <f>'将来負担比率（分子）の構造'!L$42</f>
        <v>670</v>
      </c>
      <c r="L65" s="135"/>
      <c r="M65" s="135"/>
      <c r="N65" s="135">
        <f>'将来負担比率（分子）の構造'!M$42</f>
        <v>635</v>
      </c>
      <c r="O65" s="135"/>
      <c r="P65" s="135"/>
    </row>
    <row r="66" spans="1:16" x14ac:dyDescent="0.15">
      <c r="A66" s="135" t="s">
        <v>25</v>
      </c>
      <c r="B66" s="135">
        <f>'将来負担比率（分子）の構造'!I$41</f>
        <v>7849</v>
      </c>
      <c r="C66" s="135"/>
      <c r="D66" s="135"/>
      <c r="E66" s="135">
        <f>'将来負担比率（分子）の構造'!J$41</f>
        <v>7577</v>
      </c>
      <c r="F66" s="135"/>
      <c r="G66" s="135"/>
      <c r="H66" s="135">
        <f>'将来負担比率（分子）の構造'!K$41</f>
        <v>7300</v>
      </c>
      <c r="I66" s="135"/>
      <c r="J66" s="135"/>
      <c r="K66" s="135">
        <f>'将来負担比率（分子）の構造'!L$41</f>
        <v>7282</v>
      </c>
      <c r="L66" s="135"/>
      <c r="M66" s="135"/>
      <c r="N66" s="135">
        <f>'将来負担比率（分子）の構造'!M$41</f>
        <v>7107</v>
      </c>
      <c r="O66" s="135"/>
      <c r="P66" s="135"/>
    </row>
    <row r="67" spans="1:16" x14ac:dyDescent="0.15">
      <c r="A67" s="135" t="s">
        <v>63</v>
      </c>
      <c r="B67" s="135" t="e">
        <f>NA()</f>
        <v>#N/A</v>
      </c>
      <c r="C67" s="135">
        <f>IF(ISNUMBER('将来負担比率（分子）の構造'!I$52), IF('将来負担比率（分子）の構造'!I$52 &lt; 0, 0, '将来負担比率（分子）の構造'!I$52), NA())</f>
        <v>5721</v>
      </c>
      <c r="D67" s="135" t="e">
        <f>NA()</f>
        <v>#N/A</v>
      </c>
      <c r="E67" s="135" t="e">
        <f>NA()</f>
        <v>#N/A</v>
      </c>
      <c r="F67" s="135">
        <f>IF(ISNUMBER('将来負担比率（分子）の構造'!J$52), IF('将来負担比率（分子）の構造'!J$52 &lt; 0, 0, '将来負担比率（分子）の構造'!J$52), NA())</f>
        <v>4878</v>
      </c>
      <c r="G67" s="135" t="e">
        <f>NA()</f>
        <v>#N/A</v>
      </c>
      <c r="H67" s="135" t="e">
        <f>NA()</f>
        <v>#N/A</v>
      </c>
      <c r="I67" s="135">
        <f>IF(ISNUMBER('将来負担比率（分子）の構造'!K$52), IF('将来負担比率（分子）の構造'!K$52 &lt; 0, 0, '将来負担比率（分子）の構造'!K$52), NA())</f>
        <v>4473</v>
      </c>
      <c r="J67" s="135" t="e">
        <f>NA()</f>
        <v>#N/A</v>
      </c>
      <c r="K67" s="135" t="e">
        <f>NA()</f>
        <v>#N/A</v>
      </c>
      <c r="L67" s="135">
        <f>IF(ISNUMBER('将来負担比率（分子）の構造'!L$52), IF('将来負担比率（分子）の構造'!L$52 &lt; 0, 0, '将来負担比率（分子）の構造'!L$52), NA())</f>
        <v>4122</v>
      </c>
      <c r="M67" s="135" t="e">
        <f>NA()</f>
        <v>#N/A</v>
      </c>
      <c r="N67" s="135" t="e">
        <f>NA()</f>
        <v>#N/A</v>
      </c>
      <c r="O67" s="135">
        <f>IF(ISNUMBER('将来負担比率（分子）の構造'!M$52), IF('将来負担比率（分子）の構造'!M$52 &lt; 0, 0, '将来負担比率（分子）の構造'!M$52), NA())</f>
        <v>3910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2962350</v>
      </c>
      <c r="S5" s="581"/>
      <c r="T5" s="581"/>
      <c r="U5" s="581"/>
      <c r="V5" s="581"/>
      <c r="W5" s="581"/>
      <c r="X5" s="581"/>
      <c r="Y5" s="582"/>
      <c r="Z5" s="583">
        <v>30.6</v>
      </c>
      <c r="AA5" s="583"/>
      <c r="AB5" s="583"/>
      <c r="AC5" s="583"/>
      <c r="AD5" s="584">
        <v>2796464</v>
      </c>
      <c r="AE5" s="584"/>
      <c r="AF5" s="584"/>
      <c r="AG5" s="584"/>
      <c r="AH5" s="584"/>
      <c r="AI5" s="584"/>
      <c r="AJ5" s="584"/>
      <c r="AK5" s="584"/>
      <c r="AL5" s="585">
        <v>51.9</v>
      </c>
      <c r="AM5" s="586"/>
      <c r="AN5" s="586"/>
      <c r="AO5" s="587"/>
      <c r="AP5" s="577" t="s">
        <v>208</v>
      </c>
      <c r="AQ5" s="578"/>
      <c r="AR5" s="578"/>
      <c r="AS5" s="578"/>
      <c r="AT5" s="578"/>
      <c r="AU5" s="578"/>
      <c r="AV5" s="578"/>
      <c r="AW5" s="578"/>
      <c r="AX5" s="578"/>
      <c r="AY5" s="578"/>
      <c r="AZ5" s="578"/>
      <c r="BA5" s="578"/>
      <c r="BB5" s="578"/>
      <c r="BC5" s="578"/>
      <c r="BD5" s="578"/>
      <c r="BE5" s="578"/>
      <c r="BF5" s="579"/>
      <c r="BG5" s="591">
        <v>2796464</v>
      </c>
      <c r="BH5" s="592"/>
      <c r="BI5" s="592"/>
      <c r="BJ5" s="592"/>
      <c r="BK5" s="592"/>
      <c r="BL5" s="592"/>
      <c r="BM5" s="592"/>
      <c r="BN5" s="593"/>
      <c r="BO5" s="594">
        <v>94.4</v>
      </c>
      <c r="BP5" s="594"/>
      <c r="BQ5" s="594"/>
      <c r="BR5" s="594"/>
      <c r="BS5" s="595">
        <v>26785</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87050</v>
      </c>
      <c r="S6" s="592"/>
      <c r="T6" s="592"/>
      <c r="U6" s="592"/>
      <c r="V6" s="592"/>
      <c r="W6" s="592"/>
      <c r="X6" s="592"/>
      <c r="Y6" s="593"/>
      <c r="Z6" s="594">
        <v>0.9</v>
      </c>
      <c r="AA6" s="594"/>
      <c r="AB6" s="594"/>
      <c r="AC6" s="594"/>
      <c r="AD6" s="595">
        <v>87050</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2796464</v>
      </c>
      <c r="BH6" s="592"/>
      <c r="BI6" s="592"/>
      <c r="BJ6" s="592"/>
      <c r="BK6" s="592"/>
      <c r="BL6" s="592"/>
      <c r="BM6" s="592"/>
      <c r="BN6" s="593"/>
      <c r="BO6" s="594">
        <v>94.4</v>
      </c>
      <c r="BP6" s="594"/>
      <c r="BQ6" s="594"/>
      <c r="BR6" s="594"/>
      <c r="BS6" s="595">
        <v>26785</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130867</v>
      </c>
      <c r="CS6" s="592"/>
      <c r="CT6" s="592"/>
      <c r="CU6" s="592"/>
      <c r="CV6" s="592"/>
      <c r="CW6" s="592"/>
      <c r="CX6" s="592"/>
      <c r="CY6" s="593"/>
      <c r="CZ6" s="594">
        <v>1.5</v>
      </c>
      <c r="DA6" s="594"/>
      <c r="DB6" s="594"/>
      <c r="DC6" s="594"/>
      <c r="DD6" s="600" t="s">
        <v>215</v>
      </c>
      <c r="DE6" s="592"/>
      <c r="DF6" s="592"/>
      <c r="DG6" s="592"/>
      <c r="DH6" s="592"/>
      <c r="DI6" s="592"/>
      <c r="DJ6" s="592"/>
      <c r="DK6" s="592"/>
      <c r="DL6" s="592"/>
      <c r="DM6" s="592"/>
      <c r="DN6" s="592"/>
      <c r="DO6" s="592"/>
      <c r="DP6" s="593"/>
      <c r="DQ6" s="600">
        <v>130867</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7522</v>
      </c>
      <c r="S7" s="592"/>
      <c r="T7" s="592"/>
      <c r="U7" s="592"/>
      <c r="V7" s="592"/>
      <c r="W7" s="592"/>
      <c r="X7" s="592"/>
      <c r="Y7" s="593"/>
      <c r="Z7" s="594">
        <v>0.1</v>
      </c>
      <c r="AA7" s="594"/>
      <c r="AB7" s="594"/>
      <c r="AC7" s="594"/>
      <c r="AD7" s="595">
        <v>7522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1186609</v>
      </c>
      <c r="BH7" s="592"/>
      <c r="BI7" s="592"/>
      <c r="BJ7" s="592"/>
      <c r="BK7" s="592"/>
      <c r="BL7" s="592"/>
      <c r="BM7" s="592"/>
      <c r="BN7" s="593"/>
      <c r="BO7" s="594">
        <v>40.1</v>
      </c>
      <c r="BP7" s="594"/>
      <c r="BQ7" s="594"/>
      <c r="BR7" s="594"/>
      <c r="BS7" s="595">
        <v>26785</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1119621</v>
      </c>
      <c r="CS7" s="592"/>
      <c r="CT7" s="592"/>
      <c r="CU7" s="592"/>
      <c r="CV7" s="592"/>
      <c r="CW7" s="592"/>
      <c r="CX7" s="592"/>
      <c r="CY7" s="593"/>
      <c r="CZ7" s="594">
        <v>12.6</v>
      </c>
      <c r="DA7" s="594"/>
      <c r="DB7" s="594"/>
      <c r="DC7" s="594"/>
      <c r="DD7" s="600">
        <v>35246</v>
      </c>
      <c r="DE7" s="592"/>
      <c r="DF7" s="592"/>
      <c r="DG7" s="592"/>
      <c r="DH7" s="592"/>
      <c r="DI7" s="592"/>
      <c r="DJ7" s="592"/>
      <c r="DK7" s="592"/>
      <c r="DL7" s="592"/>
      <c r="DM7" s="592"/>
      <c r="DN7" s="592"/>
      <c r="DO7" s="592"/>
      <c r="DP7" s="593"/>
      <c r="DQ7" s="600">
        <v>916889</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10202</v>
      </c>
      <c r="S8" s="592"/>
      <c r="T8" s="592"/>
      <c r="U8" s="592"/>
      <c r="V8" s="592"/>
      <c r="W8" s="592"/>
      <c r="X8" s="592"/>
      <c r="Y8" s="593"/>
      <c r="Z8" s="594">
        <v>0.1</v>
      </c>
      <c r="AA8" s="594"/>
      <c r="AB8" s="594"/>
      <c r="AC8" s="594"/>
      <c r="AD8" s="595">
        <v>10202</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32492</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2462115</v>
      </c>
      <c r="CS8" s="592"/>
      <c r="CT8" s="592"/>
      <c r="CU8" s="592"/>
      <c r="CV8" s="592"/>
      <c r="CW8" s="592"/>
      <c r="CX8" s="592"/>
      <c r="CY8" s="593"/>
      <c r="CZ8" s="594">
        <v>27.6</v>
      </c>
      <c r="DA8" s="594"/>
      <c r="DB8" s="594"/>
      <c r="DC8" s="594"/>
      <c r="DD8" s="600">
        <v>47722</v>
      </c>
      <c r="DE8" s="592"/>
      <c r="DF8" s="592"/>
      <c r="DG8" s="592"/>
      <c r="DH8" s="592"/>
      <c r="DI8" s="592"/>
      <c r="DJ8" s="592"/>
      <c r="DK8" s="592"/>
      <c r="DL8" s="592"/>
      <c r="DM8" s="592"/>
      <c r="DN8" s="592"/>
      <c r="DO8" s="592"/>
      <c r="DP8" s="593"/>
      <c r="DQ8" s="600">
        <v>1250200</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16275</v>
      </c>
      <c r="S9" s="592"/>
      <c r="T9" s="592"/>
      <c r="U9" s="592"/>
      <c r="V9" s="592"/>
      <c r="W9" s="592"/>
      <c r="X9" s="592"/>
      <c r="Y9" s="593"/>
      <c r="Z9" s="594">
        <v>0.2</v>
      </c>
      <c r="AA9" s="594"/>
      <c r="AB9" s="594"/>
      <c r="AC9" s="594"/>
      <c r="AD9" s="595">
        <v>16275</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926390</v>
      </c>
      <c r="BH9" s="592"/>
      <c r="BI9" s="592"/>
      <c r="BJ9" s="592"/>
      <c r="BK9" s="592"/>
      <c r="BL9" s="592"/>
      <c r="BM9" s="592"/>
      <c r="BN9" s="593"/>
      <c r="BO9" s="594">
        <v>31.3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818884</v>
      </c>
      <c r="CS9" s="592"/>
      <c r="CT9" s="592"/>
      <c r="CU9" s="592"/>
      <c r="CV9" s="592"/>
      <c r="CW9" s="592"/>
      <c r="CX9" s="592"/>
      <c r="CY9" s="593"/>
      <c r="CZ9" s="594">
        <v>9.1999999999999993</v>
      </c>
      <c r="DA9" s="594"/>
      <c r="DB9" s="594"/>
      <c r="DC9" s="594"/>
      <c r="DD9" s="600">
        <v>16745</v>
      </c>
      <c r="DE9" s="592"/>
      <c r="DF9" s="592"/>
      <c r="DG9" s="592"/>
      <c r="DH9" s="592"/>
      <c r="DI9" s="592"/>
      <c r="DJ9" s="592"/>
      <c r="DK9" s="592"/>
      <c r="DL9" s="592"/>
      <c r="DM9" s="592"/>
      <c r="DN9" s="592"/>
      <c r="DO9" s="592"/>
      <c r="DP9" s="593"/>
      <c r="DQ9" s="600">
        <v>775402</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214102</v>
      </c>
      <c r="S10" s="592"/>
      <c r="T10" s="592"/>
      <c r="U10" s="592"/>
      <c r="V10" s="592"/>
      <c r="W10" s="592"/>
      <c r="X10" s="592"/>
      <c r="Y10" s="593"/>
      <c r="Z10" s="594">
        <v>2.2000000000000002</v>
      </c>
      <c r="AA10" s="594"/>
      <c r="AB10" s="594"/>
      <c r="AC10" s="594"/>
      <c r="AD10" s="595">
        <v>214102</v>
      </c>
      <c r="AE10" s="595"/>
      <c r="AF10" s="595"/>
      <c r="AG10" s="595"/>
      <c r="AH10" s="595"/>
      <c r="AI10" s="595"/>
      <c r="AJ10" s="595"/>
      <c r="AK10" s="595"/>
      <c r="AL10" s="596">
        <v>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63455</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11590</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7590</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20562</v>
      </c>
      <c r="S11" s="592"/>
      <c r="T11" s="592"/>
      <c r="U11" s="592"/>
      <c r="V11" s="592"/>
      <c r="W11" s="592"/>
      <c r="X11" s="592"/>
      <c r="Y11" s="593"/>
      <c r="Z11" s="594">
        <v>0.2</v>
      </c>
      <c r="AA11" s="594"/>
      <c r="AB11" s="594"/>
      <c r="AC11" s="594"/>
      <c r="AD11" s="595">
        <v>20562</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164272</v>
      </c>
      <c r="BH11" s="592"/>
      <c r="BI11" s="592"/>
      <c r="BJ11" s="592"/>
      <c r="BK11" s="592"/>
      <c r="BL11" s="592"/>
      <c r="BM11" s="592"/>
      <c r="BN11" s="593"/>
      <c r="BO11" s="594">
        <v>5.5</v>
      </c>
      <c r="BP11" s="594"/>
      <c r="BQ11" s="594"/>
      <c r="BR11" s="594"/>
      <c r="BS11" s="600">
        <v>26785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302456</v>
      </c>
      <c r="CS11" s="592"/>
      <c r="CT11" s="592"/>
      <c r="CU11" s="592"/>
      <c r="CV11" s="592"/>
      <c r="CW11" s="592"/>
      <c r="CX11" s="592"/>
      <c r="CY11" s="593"/>
      <c r="CZ11" s="594">
        <v>3.4</v>
      </c>
      <c r="DA11" s="594"/>
      <c r="DB11" s="594"/>
      <c r="DC11" s="594"/>
      <c r="DD11" s="600">
        <v>37583</v>
      </c>
      <c r="DE11" s="592"/>
      <c r="DF11" s="592"/>
      <c r="DG11" s="592"/>
      <c r="DH11" s="592"/>
      <c r="DI11" s="592"/>
      <c r="DJ11" s="592"/>
      <c r="DK11" s="592"/>
      <c r="DL11" s="592"/>
      <c r="DM11" s="592"/>
      <c r="DN11" s="592"/>
      <c r="DO11" s="592"/>
      <c r="DP11" s="593"/>
      <c r="DQ11" s="600">
        <v>276821</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1432510</v>
      </c>
      <c r="BH12" s="592"/>
      <c r="BI12" s="592"/>
      <c r="BJ12" s="592"/>
      <c r="BK12" s="592"/>
      <c r="BL12" s="592"/>
      <c r="BM12" s="592"/>
      <c r="BN12" s="593"/>
      <c r="BO12" s="594">
        <v>48.4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274706</v>
      </c>
      <c r="CS12" s="592"/>
      <c r="CT12" s="592"/>
      <c r="CU12" s="592"/>
      <c r="CV12" s="592"/>
      <c r="CW12" s="592"/>
      <c r="CX12" s="592"/>
      <c r="CY12" s="593"/>
      <c r="CZ12" s="594">
        <v>3.1</v>
      </c>
      <c r="DA12" s="594"/>
      <c r="DB12" s="594"/>
      <c r="DC12" s="594"/>
      <c r="DD12" s="600">
        <v>1922</v>
      </c>
      <c r="DE12" s="592"/>
      <c r="DF12" s="592"/>
      <c r="DG12" s="592"/>
      <c r="DH12" s="592"/>
      <c r="DI12" s="592"/>
      <c r="DJ12" s="592"/>
      <c r="DK12" s="592"/>
      <c r="DL12" s="592"/>
      <c r="DM12" s="592"/>
      <c r="DN12" s="592"/>
      <c r="DO12" s="592"/>
      <c r="DP12" s="593"/>
      <c r="DQ12" s="600">
        <v>192633</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27544</v>
      </c>
      <c r="S13" s="592"/>
      <c r="T13" s="592"/>
      <c r="U13" s="592"/>
      <c r="V13" s="592"/>
      <c r="W13" s="592"/>
      <c r="X13" s="592"/>
      <c r="Y13" s="593"/>
      <c r="Z13" s="594">
        <v>0.3</v>
      </c>
      <c r="AA13" s="594"/>
      <c r="AB13" s="594"/>
      <c r="AC13" s="594"/>
      <c r="AD13" s="595">
        <v>27544</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1431554</v>
      </c>
      <c r="BH13" s="592"/>
      <c r="BI13" s="592"/>
      <c r="BJ13" s="592"/>
      <c r="BK13" s="592"/>
      <c r="BL13" s="592"/>
      <c r="BM13" s="592"/>
      <c r="BN13" s="593"/>
      <c r="BO13" s="594">
        <v>48.3</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1095469</v>
      </c>
      <c r="CS13" s="592"/>
      <c r="CT13" s="592"/>
      <c r="CU13" s="592"/>
      <c r="CV13" s="592"/>
      <c r="CW13" s="592"/>
      <c r="CX13" s="592"/>
      <c r="CY13" s="593"/>
      <c r="CZ13" s="594">
        <v>12.3</v>
      </c>
      <c r="DA13" s="594"/>
      <c r="DB13" s="594"/>
      <c r="DC13" s="594"/>
      <c r="DD13" s="600">
        <v>290652</v>
      </c>
      <c r="DE13" s="592"/>
      <c r="DF13" s="592"/>
      <c r="DG13" s="592"/>
      <c r="DH13" s="592"/>
      <c r="DI13" s="592"/>
      <c r="DJ13" s="592"/>
      <c r="DK13" s="592"/>
      <c r="DL13" s="592"/>
      <c r="DM13" s="592"/>
      <c r="DN13" s="592"/>
      <c r="DO13" s="592"/>
      <c r="DP13" s="593"/>
      <c r="DQ13" s="600">
        <v>966867</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46498</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533076</v>
      </c>
      <c r="CS14" s="592"/>
      <c r="CT14" s="592"/>
      <c r="CU14" s="592"/>
      <c r="CV14" s="592"/>
      <c r="CW14" s="592"/>
      <c r="CX14" s="592"/>
      <c r="CY14" s="593"/>
      <c r="CZ14" s="594">
        <v>6</v>
      </c>
      <c r="DA14" s="594"/>
      <c r="DB14" s="594"/>
      <c r="DC14" s="594"/>
      <c r="DD14" s="600">
        <v>73219</v>
      </c>
      <c r="DE14" s="592"/>
      <c r="DF14" s="592"/>
      <c r="DG14" s="592"/>
      <c r="DH14" s="592"/>
      <c r="DI14" s="592"/>
      <c r="DJ14" s="592"/>
      <c r="DK14" s="592"/>
      <c r="DL14" s="592"/>
      <c r="DM14" s="592"/>
      <c r="DN14" s="592"/>
      <c r="DO14" s="592"/>
      <c r="DP14" s="593"/>
      <c r="DQ14" s="600">
        <v>360931</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9758</v>
      </c>
      <c r="S15" s="592"/>
      <c r="T15" s="592"/>
      <c r="U15" s="592"/>
      <c r="V15" s="592"/>
      <c r="W15" s="592"/>
      <c r="X15" s="592"/>
      <c r="Y15" s="593"/>
      <c r="Z15" s="594">
        <v>0.1</v>
      </c>
      <c r="AA15" s="594"/>
      <c r="AB15" s="594"/>
      <c r="AC15" s="594"/>
      <c r="AD15" s="595">
        <v>9758</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130847</v>
      </c>
      <c r="BH15" s="592"/>
      <c r="BI15" s="592"/>
      <c r="BJ15" s="592"/>
      <c r="BK15" s="592"/>
      <c r="BL15" s="592"/>
      <c r="BM15" s="592"/>
      <c r="BN15" s="593"/>
      <c r="BO15" s="594">
        <v>4.4000000000000004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1272961</v>
      </c>
      <c r="CS15" s="592"/>
      <c r="CT15" s="592"/>
      <c r="CU15" s="592"/>
      <c r="CV15" s="592"/>
      <c r="CW15" s="592"/>
      <c r="CX15" s="592"/>
      <c r="CY15" s="593"/>
      <c r="CZ15" s="594">
        <v>14.3</v>
      </c>
      <c r="DA15" s="594"/>
      <c r="DB15" s="594"/>
      <c r="DC15" s="594"/>
      <c r="DD15" s="600">
        <v>521233</v>
      </c>
      <c r="DE15" s="592"/>
      <c r="DF15" s="592"/>
      <c r="DG15" s="592"/>
      <c r="DH15" s="592"/>
      <c r="DI15" s="592"/>
      <c r="DJ15" s="592"/>
      <c r="DK15" s="592"/>
      <c r="DL15" s="592"/>
      <c r="DM15" s="592"/>
      <c r="DN15" s="592"/>
      <c r="DO15" s="592"/>
      <c r="DP15" s="593"/>
      <c r="DQ15" s="600">
        <v>711639</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2810423</v>
      </c>
      <c r="S16" s="592"/>
      <c r="T16" s="592"/>
      <c r="U16" s="592"/>
      <c r="V16" s="592"/>
      <c r="W16" s="592"/>
      <c r="X16" s="592"/>
      <c r="Y16" s="593"/>
      <c r="Z16" s="594">
        <v>29</v>
      </c>
      <c r="AA16" s="594"/>
      <c r="AB16" s="594"/>
      <c r="AC16" s="594"/>
      <c r="AD16" s="595">
        <v>2139240</v>
      </c>
      <c r="AE16" s="595"/>
      <c r="AF16" s="595"/>
      <c r="AG16" s="595"/>
      <c r="AH16" s="595"/>
      <c r="AI16" s="595"/>
      <c r="AJ16" s="595"/>
      <c r="AK16" s="595"/>
      <c r="AL16" s="596">
        <v>39.700000000000003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1712</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71</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2139240</v>
      </c>
      <c r="S17" s="592"/>
      <c r="T17" s="592"/>
      <c r="U17" s="592"/>
      <c r="V17" s="592"/>
      <c r="W17" s="592"/>
      <c r="X17" s="592"/>
      <c r="Y17" s="593"/>
      <c r="Z17" s="594">
        <v>22.1</v>
      </c>
      <c r="AA17" s="594"/>
      <c r="AB17" s="594"/>
      <c r="AC17" s="594"/>
      <c r="AD17" s="595">
        <v>2139240</v>
      </c>
      <c r="AE17" s="595"/>
      <c r="AF17" s="595"/>
      <c r="AG17" s="595"/>
      <c r="AH17" s="595"/>
      <c r="AI17" s="595"/>
      <c r="AJ17" s="595"/>
      <c r="AK17" s="595"/>
      <c r="AL17" s="596">
        <v>39.700000000000003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855364</v>
      </c>
      <c r="CS17" s="592"/>
      <c r="CT17" s="592"/>
      <c r="CU17" s="592"/>
      <c r="CV17" s="592"/>
      <c r="CW17" s="592"/>
      <c r="CX17" s="592"/>
      <c r="CY17" s="593"/>
      <c r="CZ17" s="594">
        <v>9.6</v>
      </c>
      <c r="DA17" s="594"/>
      <c r="DB17" s="594"/>
      <c r="DC17" s="594"/>
      <c r="DD17" s="600" t="s">
        <v>112</v>
      </c>
      <c r="DE17" s="592"/>
      <c r="DF17" s="592"/>
      <c r="DG17" s="592"/>
      <c r="DH17" s="592"/>
      <c r="DI17" s="592"/>
      <c r="DJ17" s="592"/>
      <c r="DK17" s="592"/>
      <c r="DL17" s="592"/>
      <c r="DM17" s="592"/>
      <c r="DN17" s="592"/>
      <c r="DO17" s="592"/>
      <c r="DP17" s="593"/>
      <c r="DQ17" s="600">
        <v>815843</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671183</v>
      </c>
      <c r="S18" s="592"/>
      <c r="T18" s="592"/>
      <c r="U18" s="592"/>
      <c r="V18" s="592"/>
      <c r="W18" s="592"/>
      <c r="X18" s="592"/>
      <c r="Y18" s="593"/>
      <c r="Z18" s="594">
        <v>6.9</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33174</v>
      </c>
      <c r="CS18" s="592"/>
      <c r="CT18" s="592"/>
      <c r="CU18" s="592"/>
      <c r="CV18" s="592"/>
      <c r="CW18" s="592"/>
      <c r="CX18" s="592"/>
      <c r="CY18" s="593"/>
      <c r="CZ18" s="594">
        <v>0.4</v>
      </c>
      <c r="DA18" s="594"/>
      <c r="DB18" s="594"/>
      <c r="DC18" s="594"/>
      <c r="DD18" s="600">
        <v>33174</v>
      </c>
      <c r="DE18" s="592"/>
      <c r="DF18" s="592"/>
      <c r="DG18" s="592"/>
      <c r="DH18" s="592"/>
      <c r="DI18" s="592"/>
      <c r="DJ18" s="592"/>
      <c r="DK18" s="592"/>
      <c r="DL18" s="592"/>
      <c r="DM18" s="592"/>
      <c r="DN18" s="592"/>
      <c r="DO18" s="592"/>
      <c r="DP18" s="593"/>
      <c r="DQ18" s="600">
        <v>33174</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165886</v>
      </c>
      <c r="BH19" s="592"/>
      <c r="BI19" s="592"/>
      <c r="BJ19" s="592"/>
      <c r="BK19" s="592"/>
      <c r="BL19" s="592"/>
      <c r="BM19" s="592"/>
      <c r="BN19" s="593"/>
      <c r="BO19" s="594">
        <v>5.6</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6165788</v>
      </c>
      <c r="S20" s="592"/>
      <c r="T20" s="592"/>
      <c r="U20" s="592"/>
      <c r="V20" s="592"/>
      <c r="W20" s="592"/>
      <c r="X20" s="592"/>
      <c r="Y20" s="593"/>
      <c r="Z20" s="594">
        <v>63.6</v>
      </c>
      <c r="AA20" s="594"/>
      <c r="AB20" s="594"/>
      <c r="AC20" s="594"/>
      <c r="AD20" s="595">
        <v>5328719</v>
      </c>
      <c r="AE20" s="595"/>
      <c r="AF20" s="595"/>
      <c r="AG20" s="595"/>
      <c r="AH20" s="595"/>
      <c r="AI20" s="595"/>
      <c r="AJ20" s="595"/>
      <c r="AK20" s="595"/>
      <c r="AL20" s="596">
        <v>98.8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165886</v>
      </c>
      <c r="BH20" s="592"/>
      <c r="BI20" s="592"/>
      <c r="BJ20" s="592"/>
      <c r="BK20" s="592"/>
      <c r="BL20" s="592"/>
      <c r="BM20" s="592"/>
      <c r="BN20" s="593"/>
      <c r="BO20" s="594">
        <v>5.6</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8911995</v>
      </c>
      <c r="CS20" s="592"/>
      <c r="CT20" s="592"/>
      <c r="CU20" s="592"/>
      <c r="CV20" s="592"/>
      <c r="CW20" s="592"/>
      <c r="CX20" s="592"/>
      <c r="CY20" s="593"/>
      <c r="CZ20" s="594">
        <v>100</v>
      </c>
      <c r="DA20" s="594"/>
      <c r="DB20" s="594"/>
      <c r="DC20" s="594"/>
      <c r="DD20" s="600">
        <v>1057496</v>
      </c>
      <c r="DE20" s="592"/>
      <c r="DF20" s="592"/>
      <c r="DG20" s="592"/>
      <c r="DH20" s="592"/>
      <c r="DI20" s="592"/>
      <c r="DJ20" s="592"/>
      <c r="DK20" s="592"/>
      <c r="DL20" s="592"/>
      <c r="DM20" s="592"/>
      <c r="DN20" s="592"/>
      <c r="DO20" s="592"/>
      <c r="DP20" s="593"/>
      <c r="DQ20" s="600">
        <v>6438927</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2711</v>
      </c>
      <c r="S21" s="592"/>
      <c r="T21" s="592"/>
      <c r="U21" s="592"/>
      <c r="V21" s="592"/>
      <c r="W21" s="592"/>
      <c r="X21" s="592"/>
      <c r="Y21" s="593"/>
      <c r="Z21" s="594">
        <v>0</v>
      </c>
      <c r="AA21" s="594"/>
      <c r="AB21" s="594"/>
      <c r="AC21" s="594"/>
      <c r="AD21" s="595">
        <v>2711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119675</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110631</v>
      </c>
      <c r="S23" s="592"/>
      <c r="T23" s="592"/>
      <c r="U23" s="592"/>
      <c r="V23" s="592"/>
      <c r="W23" s="592"/>
      <c r="X23" s="592"/>
      <c r="Y23" s="593"/>
      <c r="Z23" s="594">
        <v>1.1000000000000001</v>
      </c>
      <c r="AA23" s="594"/>
      <c r="AB23" s="594"/>
      <c r="AC23" s="594"/>
      <c r="AD23" s="595">
        <v>20070</v>
      </c>
      <c r="AE23" s="595"/>
      <c r="AF23" s="595"/>
      <c r="AG23" s="595"/>
      <c r="AH23" s="595"/>
      <c r="AI23" s="595"/>
      <c r="AJ23" s="595"/>
      <c r="AK23" s="595"/>
      <c r="AL23" s="596">
        <v>0.4</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165886</v>
      </c>
      <c r="BH23" s="592"/>
      <c r="BI23" s="592"/>
      <c r="BJ23" s="592"/>
      <c r="BK23" s="592"/>
      <c r="BL23" s="592"/>
      <c r="BM23" s="592"/>
      <c r="BN23" s="593"/>
      <c r="BO23" s="594">
        <v>5.6</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29998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3615822</v>
      </c>
      <c r="CS24" s="581"/>
      <c r="CT24" s="581"/>
      <c r="CU24" s="581"/>
      <c r="CV24" s="581"/>
      <c r="CW24" s="581"/>
      <c r="CX24" s="581"/>
      <c r="CY24" s="582"/>
      <c r="CZ24" s="618">
        <v>40.6</v>
      </c>
      <c r="DA24" s="619"/>
      <c r="DB24" s="619"/>
      <c r="DC24" s="620"/>
      <c r="DD24" s="617">
        <v>2539463</v>
      </c>
      <c r="DE24" s="581"/>
      <c r="DF24" s="581"/>
      <c r="DG24" s="581"/>
      <c r="DH24" s="581"/>
      <c r="DI24" s="581"/>
      <c r="DJ24" s="581"/>
      <c r="DK24" s="582"/>
      <c r="DL24" s="617">
        <v>2532683</v>
      </c>
      <c r="DM24" s="581"/>
      <c r="DN24" s="581"/>
      <c r="DO24" s="581"/>
      <c r="DP24" s="581"/>
      <c r="DQ24" s="581"/>
      <c r="DR24" s="581"/>
      <c r="DS24" s="581"/>
      <c r="DT24" s="581"/>
      <c r="DU24" s="581"/>
      <c r="DV24" s="582"/>
      <c r="DW24" s="585">
        <v>43.2</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1129756</v>
      </c>
      <c r="S25" s="592"/>
      <c r="T25" s="592"/>
      <c r="U25" s="592"/>
      <c r="V25" s="592"/>
      <c r="W25" s="592"/>
      <c r="X25" s="592"/>
      <c r="Y25" s="593"/>
      <c r="Z25" s="594">
        <v>11.7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1465398</v>
      </c>
      <c r="CS25" s="623"/>
      <c r="CT25" s="623"/>
      <c r="CU25" s="623"/>
      <c r="CV25" s="623"/>
      <c r="CW25" s="623"/>
      <c r="CX25" s="623"/>
      <c r="CY25" s="624"/>
      <c r="CZ25" s="625">
        <v>16.399999999999999</v>
      </c>
      <c r="DA25" s="626"/>
      <c r="DB25" s="626"/>
      <c r="DC25" s="627"/>
      <c r="DD25" s="600">
        <v>1387324</v>
      </c>
      <c r="DE25" s="623"/>
      <c r="DF25" s="623"/>
      <c r="DG25" s="623"/>
      <c r="DH25" s="623"/>
      <c r="DI25" s="623"/>
      <c r="DJ25" s="623"/>
      <c r="DK25" s="624"/>
      <c r="DL25" s="600">
        <v>1380544</v>
      </c>
      <c r="DM25" s="623"/>
      <c r="DN25" s="623"/>
      <c r="DO25" s="623"/>
      <c r="DP25" s="623"/>
      <c r="DQ25" s="623"/>
      <c r="DR25" s="623"/>
      <c r="DS25" s="623"/>
      <c r="DT25" s="623"/>
      <c r="DU25" s="623"/>
      <c r="DV25" s="624"/>
      <c r="DW25" s="596">
        <v>23.6</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901515</v>
      </c>
      <c r="CS26" s="592"/>
      <c r="CT26" s="592"/>
      <c r="CU26" s="592"/>
      <c r="CV26" s="592"/>
      <c r="CW26" s="592"/>
      <c r="CX26" s="592"/>
      <c r="CY26" s="593"/>
      <c r="CZ26" s="625">
        <v>10.1</v>
      </c>
      <c r="DA26" s="626"/>
      <c r="DB26" s="626"/>
      <c r="DC26" s="627"/>
      <c r="DD26" s="600">
        <v>839741</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571927</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2962350</v>
      </c>
      <c r="BH27" s="592"/>
      <c r="BI27" s="592"/>
      <c r="BJ27" s="592"/>
      <c r="BK27" s="592"/>
      <c r="BL27" s="592"/>
      <c r="BM27" s="592"/>
      <c r="BN27" s="593"/>
      <c r="BO27" s="594">
        <v>100</v>
      </c>
      <c r="BP27" s="594"/>
      <c r="BQ27" s="594"/>
      <c r="BR27" s="594"/>
      <c r="BS27" s="600">
        <v>26785</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1295060</v>
      </c>
      <c r="CS27" s="623"/>
      <c r="CT27" s="623"/>
      <c r="CU27" s="623"/>
      <c r="CV27" s="623"/>
      <c r="CW27" s="623"/>
      <c r="CX27" s="623"/>
      <c r="CY27" s="624"/>
      <c r="CZ27" s="625">
        <v>14.5</v>
      </c>
      <c r="DA27" s="626"/>
      <c r="DB27" s="626"/>
      <c r="DC27" s="627"/>
      <c r="DD27" s="600">
        <v>336296</v>
      </c>
      <c r="DE27" s="623"/>
      <c r="DF27" s="623"/>
      <c r="DG27" s="623"/>
      <c r="DH27" s="623"/>
      <c r="DI27" s="623"/>
      <c r="DJ27" s="623"/>
      <c r="DK27" s="624"/>
      <c r="DL27" s="600">
        <v>336296</v>
      </c>
      <c r="DM27" s="623"/>
      <c r="DN27" s="623"/>
      <c r="DO27" s="623"/>
      <c r="DP27" s="623"/>
      <c r="DQ27" s="623"/>
      <c r="DR27" s="623"/>
      <c r="DS27" s="623"/>
      <c r="DT27" s="623"/>
      <c r="DU27" s="623"/>
      <c r="DV27" s="624"/>
      <c r="DW27" s="596">
        <v>5.7</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140970</v>
      </c>
      <c r="S28" s="592"/>
      <c r="T28" s="592"/>
      <c r="U28" s="592"/>
      <c r="V28" s="592"/>
      <c r="W28" s="592"/>
      <c r="X28" s="592"/>
      <c r="Y28" s="593"/>
      <c r="Z28" s="594">
        <v>1.5</v>
      </c>
      <c r="AA28" s="594"/>
      <c r="AB28" s="594"/>
      <c r="AC28" s="594"/>
      <c r="AD28" s="595">
        <v>10435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855364</v>
      </c>
      <c r="CS28" s="592"/>
      <c r="CT28" s="592"/>
      <c r="CU28" s="592"/>
      <c r="CV28" s="592"/>
      <c r="CW28" s="592"/>
      <c r="CX28" s="592"/>
      <c r="CY28" s="593"/>
      <c r="CZ28" s="625">
        <v>9.6</v>
      </c>
      <c r="DA28" s="626"/>
      <c r="DB28" s="626"/>
      <c r="DC28" s="627"/>
      <c r="DD28" s="600">
        <v>815843</v>
      </c>
      <c r="DE28" s="592"/>
      <c r="DF28" s="592"/>
      <c r="DG28" s="592"/>
      <c r="DH28" s="592"/>
      <c r="DI28" s="592"/>
      <c r="DJ28" s="592"/>
      <c r="DK28" s="593"/>
      <c r="DL28" s="600">
        <v>815843</v>
      </c>
      <c r="DM28" s="592"/>
      <c r="DN28" s="592"/>
      <c r="DO28" s="592"/>
      <c r="DP28" s="592"/>
      <c r="DQ28" s="592"/>
      <c r="DR28" s="592"/>
      <c r="DS28" s="592"/>
      <c r="DT28" s="592"/>
      <c r="DU28" s="592"/>
      <c r="DV28" s="593"/>
      <c r="DW28" s="596">
        <v>13.9</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108025</v>
      </c>
      <c r="S29" s="592"/>
      <c r="T29" s="592"/>
      <c r="U29" s="592"/>
      <c r="V29" s="592"/>
      <c r="W29" s="592"/>
      <c r="X29" s="592"/>
      <c r="Y29" s="593"/>
      <c r="Z29" s="594">
        <v>1.1000000000000001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855364</v>
      </c>
      <c r="CS29" s="623"/>
      <c r="CT29" s="623"/>
      <c r="CU29" s="623"/>
      <c r="CV29" s="623"/>
      <c r="CW29" s="623"/>
      <c r="CX29" s="623"/>
      <c r="CY29" s="624"/>
      <c r="CZ29" s="625">
        <v>9.6</v>
      </c>
      <c r="DA29" s="626"/>
      <c r="DB29" s="626"/>
      <c r="DC29" s="627"/>
      <c r="DD29" s="600">
        <v>815843</v>
      </c>
      <c r="DE29" s="623"/>
      <c r="DF29" s="623"/>
      <c r="DG29" s="623"/>
      <c r="DH29" s="623"/>
      <c r="DI29" s="623"/>
      <c r="DJ29" s="623"/>
      <c r="DK29" s="624"/>
      <c r="DL29" s="600">
        <v>815843</v>
      </c>
      <c r="DM29" s="623"/>
      <c r="DN29" s="623"/>
      <c r="DO29" s="623"/>
      <c r="DP29" s="623"/>
      <c r="DQ29" s="623"/>
      <c r="DR29" s="623"/>
      <c r="DS29" s="623"/>
      <c r="DT29" s="623"/>
      <c r="DU29" s="623"/>
      <c r="DV29" s="624"/>
      <c r="DW29" s="596">
        <v>13.9</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62716</v>
      </c>
      <c r="S30" s="592"/>
      <c r="T30" s="592"/>
      <c r="U30" s="592"/>
      <c r="V30" s="592"/>
      <c r="W30" s="592"/>
      <c r="X30" s="592"/>
      <c r="Y30" s="593"/>
      <c r="Z30" s="594">
        <v>0.6</v>
      </c>
      <c r="AA30" s="594"/>
      <c r="AB30" s="594"/>
      <c r="AC30" s="594"/>
      <c r="AD30" s="595">
        <v>28279</v>
      </c>
      <c r="AE30" s="595"/>
      <c r="AF30" s="595"/>
      <c r="AG30" s="595"/>
      <c r="AH30" s="595"/>
      <c r="AI30" s="595"/>
      <c r="AJ30" s="595"/>
      <c r="AK30" s="595"/>
      <c r="AL30" s="596">
        <v>0.5</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98.6</v>
      </c>
      <c r="BH30" s="650"/>
      <c r="BI30" s="650"/>
      <c r="BJ30" s="650"/>
      <c r="BK30" s="650"/>
      <c r="BL30" s="650"/>
      <c r="BM30" s="586">
        <v>93.3</v>
      </c>
      <c r="BN30" s="650"/>
      <c r="BO30" s="650"/>
      <c r="BP30" s="650"/>
      <c r="BQ30" s="651"/>
      <c r="BR30" s="649">
        <v>98.5</v>
      </c>
      <c r="BS30" s="650"/>
      <c r="BT30" s="650"/>
      <c r="BU30" s="650"/>
      <c r="BV30" s="650"/>
      <c r="BW30" s="650"/>
      <c r="BX30" s="586">
        <v>93.2</v>
      </c>
      <c r="BY30" s="650"/>
      <c r="BZ30" s="650"/>
      <c r="CA30" s="650"/>
      <c r="CB30" s="651"/>
      <c r="CD30" s="654"/>
      <c r="CE30" s="655"/>
      <c r="CF30" s="605" t="s">
        <v>291</v>
      </c>
      <c r="CG30" s="606"/>
      <c r="CH30" s="606"/>
      <c r="CI30" s="606"/>
      <c r="CJ30" s="606"/>
      <c r="CK30" s="606"/>
      <c r="CL30" s="606"/>
      <c r="CM30" s="606"/>
      <c r="CN30" s="606"/>
      <c r="CO30" s="606"/>
      <c r="CP30" s="606"/>
      <c r="CQ30" s="607"/>
      <c r="CR30" s="591">
        <v>751454</v>
      </c>
      <c r="CS30" s="592"/>
      <c r="CT30" s="592"/>
      <c r="CU30" s="592"/>
      <c r="CV30" s="592"/>
      <c r="CW30" s="592"/>
      <c r="CX30" s="592"/>
      <c r="CY30" s="593"/>
      <c r="CZ30" s="625">
        <v>8.4</v>
      </c>
      <c r="DA30" s="626"/>
      <c r="DB30" s="626"/>
      <c r="DC30" s="627"/>
      <c r="DD30" s="600">
        <v>716960</v>
      </c>
      <c r="DE30" s="592"/>
      <c r="DF30" s="592"/>
      <c r="DG30" s="592"/>
      <c r="DH30" s="592"/>
      <c r="DI30" s="592"/>
      <c r="DJ30" s="592"/>
      <c r="DK30" s="593"/>
      <c r="DL30" s="600">
        <v>716960</v>
      </c>
      <c r="DM30" s="592"/>
      <c r="DN30" s="592"/>
      <c r="DO30" s="592"/>
      <c r="DP30" s="592"/>
      <c r="DQ30" s="592"/>
      <c r="DR30" s="592"/>
      <c r="DS30" s="592"/>
      <c r="DT30" s="592"/>
      <c r="DU30" s="592"/>
      <c r="DV30" s="593"/>
      <c r="DW30" s="596">
        <v>12.2</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447045</v>
      </c>
      <c r="S31" s="592"/>
      <c r="T31" s="592"/>
      <c r="U31" s="592"/>
      <c r="V31" s="592"/>
      <c r="W31" s="592"/>
      <c r="X31" s="592"/>
      <c r="Y31" s="593"/>
      <c r="Z31" s="594">
        <v>4.5999999999999996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94</v>
      </c>
      <c r="BN31" s="647"/>
      <c r="BO31" s="647"/>
      <c r="BP31" s="647"/>
      <c r="BQ31" s="648"/>
      <c r="BR31" s="646">
        <v>98.7</v>
      </c>
      <c r="BS31" s="623"/>
      <c r="BT31" s="623"/>
      <c r="BU31" s="623"/>
      <c r="BV31" s="623"/>
      <c r="BW31" s="623"/>
      <c r="BX31" s="597">
        <v>94.2</v>
      </c>
      <c r="BY31" s="647"/>
      <c r="BZ31" s="647"/>
      <c r="CA31" s="647"/>
      <c r="CB31" s="648"/>
      <c r="CD31" s="654"/>
      <c r="CE31" s="655"/>
      <c r="CF31" s="605" t="s">
        <v>295</v>
      </c>
      <c r="CG31" s="606"/>
      <c r="CH31" s="606"/>
      <c r="CI31" s="606"/>
      <c r="CJ31" s="606"/>
      <c r="CK31" s="606"/>
      <c r="CL31" s="606"/>
      <c r="CM31" s="606"/>
      <c r="CN31" s="606"/>
      <c r="CO31" s="606"/>
      <c r="CP31" s="606"/>
      <c r="CQ31" s="607"/>
      <c r="CR31" s="591">
        <v>103910</v>
      </c>
      <c r="CS31" s="623"/>
      <c r="CT31" s="623"/>
      <c r="CU31" s="623"/>
      <c r="CV31" s="623"/>
      <c r="CW31" s="623"/>
      <c r="CX31" s="623"/>
      <c r="CY31" s="624"/>
      <c r="CZ31" s="625">
        <v>1.2</v>
      </c>
      <c r="DA31" s="626"/>
      <c r="DB31" s="626"/>
      <c r="DC31" s="627"/>
      <c r="DD31" s="600">
        <v>98883</v>
      </c>
      <c r="DE31" s="623"/>
      <c r="DF31" s="623"/>
      <c r="DG31" s="623"/>
      <c r="DH31" s="623"/>
      <c r="DI31" s="623"/>
      <c r="DJ31" s="623"/>
      <c r="DK31" s="624"/>
      <c r="DL31" s="600">
        <v>98883</v>
      </c>
      <c r="DM31" s="623"/>
      <c r="DN31" s="623"/>
      <c r="DO31" s="623"/>
      <c r="DP31" s="623"/>
      <c r="DQ31" s="623"/>
      <c r="DR31" s="623"/>
      <c r="DS31" s="623"/>
      <c r="DT31" s="623"/>
      <c r="DU31" s="623"/>
      <c r="DV31" s="624"/>
      <c r="DW31" s="596">
        <v>1.7</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221648</v>
      </c>
      <c r="S32" s="592"/>
      <c r="T32" s="592"/>
      <c r="U32" s="592"/>
      <c r="V32" s="592"/>
      <c r="W32" s="592"/>
      <c r="X32" s="592"/>
      <c r="Y32" s="593"/>
      <c r="Z32" s="594">
        <v>2.2999999999999998</v>
      </c>
      <c r="AA32" s="594"/>
      <c r="AB32" s="594"/>
      <c r="AC32" s="594"/>
      <c r="AD32" s="595">
        <v>1346</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98.5</v>
      </c>
      <c r="BH32" s="659"/>
      <c r="BI32" s="659"/>
      <c r="BJ32" s="659"/>
      <c r="BK32" s="659"/>
      <c r="BL32" s="659"/>
      <c r="BM32" s="660">
        <v>92.4</v>
      </c>
      <c r="BN32" s="659"/>
      <c r="BO32" s="659"/>
      <c r="BP32" s="659"/>
      <c r="BQ32" s="661"/>
      <c r="BR32" s="658">
        <v>98.3</v>
      </c>
      <c r="BS32" s="659"/>
      <c r="BT32" s="659"/>
      <c r="BU32" s="659"/>
      <c r="BV32" s="659"/>
      <c r="BW32" s="659"/>
      <c r="BX32" s="660">
        <v>92</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576406</v>
      </c>
      <c r="S33" s="592"/>
      <c r="T33" s="592"/>
      <c r="U33" s="592"/>
      <c r="V33" s="592"/>
      <c r="W33" s="592"/>
      <c r="X33" s="592"/>
      <c r="Y33" s="593"/>
      <c r="Z33" s="594">
        <v>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4236965</v>
      </c>
      <c r="CS33" s="623"/>
      <c r="CT33" s="623"/>
      <c r="CU33" s="623"/>
      <c r="CV33" s="623"/>
      <c r="CW33" s="623"/>
      <c r="CX33" s="623"/>
      <c r="CY33" s="624"/>
      <c r="CZ33" s="625">
        <v>47.5</v>
      </c>
      <c r="DA33" s="626"/>
      <c r="DB33" s="626"/>
      <c r="DC33" s="627"/>
      <c r="DD33" s="600">
        <v>3520327</v>
      </c>
      <c r="DE33" s="623"/>
      <c r="DF33" s="623"/>
      <c r="DG33" s="623"/>
      <c r="DH33" s="623"/>
      <c r="DI33" s="623"/>
      <c r="DJ33" s="623"/>
      <c r="DK33" s="624"/>
      <c r="DL33" s="600">
        <v>2896930</v>
      </c>
      <c r="DM33" s="623"/>
      <c r="DN33" s="623"/>
      <c r="DO33" s="623"/>
      <c r="DP33" s="623"/>
      <c r="DQ33" s="623"/>
      <c r="DR33" s="623"/>
      <c r="DS33" s="623"/>
      <c r="DT33" s="623"/>
      <c r="DU33" s="623"/>
      <c r="DV33" s="624"/>
      <c r="DW33" s="596">
        <v>49.4</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1128625</v>
      </c>
      <c r="CS34" s="592"/>
      <c r="CT34" s="592"/>
      <c r="CU34" s="592"/>
      <c r="CV34" s="592"/>
      <c r="CW34" s="592"/>
      <c r="CX34" s="592"/>
      <c r="CY34" s="593"/>
      <c r="CZ34" s="625">
        <v>12.7</v>
      </c>
      <c r="DA34" s="626"/>
      <c r="DB34" s="626"/>
      <c r="DC34" s="627"/>
      <c r="DD34" s="600">
        <v>878355</v>
      </c>
      <c r="DE34" s="592"/>
      <c r="DF34" s="592"/>
      <c r="DG34" s="592"/>
      <c r="DH34" s="592"/>
      <c r="DI34" s="592"/>
      <c r="DJ34" s="592"/>
      <c r="DK34" s="593"/>
      <c r="DL34" s="600">
        <v>730920</v>
      </c>
      <c r="DM34" s="592"/>
      <c r="DN34" s="592"/>
      <c r="DO34" s="592"/>
      <c r="DP34" s="592"/>
      <c r="DQ34" s="592"/>
      <c r="DR34" s="592"/>
      <c r="DS34" s="592"/>
      <c r="DT34" s="592"/>
      <c r="DU34" s="592"/>
      <c r="DV34" s="593"/>
      <c r="DW34" s="596">
        <v>12.5</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468106</v>
      </c>
      <c r="S35" s="592"/>
      <c r="T35" s="592"/>
      <c r="U35" s="592"/>
      <c r="V35" s="592"/>
      <c r="W35" s="592"/>
      <c r="X35" s="592"/>
      <c r="Y35" s="593"/>
      <c r="Z35" s="594">
        <v>4.8</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1752737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176759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72547</v>
      </c>
      <c r="CS35" s="623"/>
      <c r="CT35" s="623"/>
      <c r="CU35" s="623"/>
      <c r="CV35" s="623"/>
      <c r="CW35" s="623"/>
      <c r="CX35" s="623"/>
      <c r="CY35" s="624"/>
      <c r="CZ35" s="625">
        <v>0.8</v>
      </c>
      <c r="DA35" s="626"/>
      <c r="DB35" s="626"/>
      <c r="DC35" s="627"/>
      <c r="DD35" s="600">
        <v>65774</v>
      </c>
      <c r="DE35" s="623"/>
      <c r="DF35" s="623"/>
      <c r="DG35" s="623"/>
      <c r="DH35" s="623"/>
      <c r="DI35" s="623"/>
      <c r="DJ35" s="623"/>
      <c r="DK35" s="624"/>
      <c r="DL35" s="600">
        <v>65336</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9687296</v>
      </c>
      <c r="S36" s="664"/>
      <c r="T36" s="664"/>
      <c r="U36" s="664"/>
      <c r="V36" s="664"/>
      <c r="W36" s="664"/>
      <c r="X36" s="664"/>
      <c r="Y36" s="665"/>
      <c r="Z36" s="666">
        <v>100</v>
      </c>
      <c r="AA36" s="666"/>
      <c r="AB36" s="666"/>
      <c r="AC36" s="666"/>
      <c r="AD36" s="667">
        <v>5391560</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751103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145620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1297774</v>
      </c>
      <c r="CS36" s="592"/>
      <c r="CT36" s="592"/>
      <c r="CU36" s="592"/>
      <c r="CV36" s="592"/>
      <c r="CW36" s="592"/>
      <c r="CX36" s="592"/>
      <c r="CY36" s="593"/>
      <c r="CZ36" s="625">
        <v>14.6</v>
      </c>
      <c r="DA36" s="626"/>
      <c r="DB36" s="626"/>
      <c r="DC36" s="627"/>
      <c r="DD36" s="600">
        <v>1106583</v>
      </c>
      <c r="DE36" s="592"/>
      <c r="DF36" s="592"/>
      <c r="DG36" s="592"/>
      <c r="DH36" s="592"/>
      <c r="DI36" s="592"/>
      <c r="DJ36" s="592"/>
      <c r="DK36" s="593"/>
      <c r="DL36" s="600">
        <v>760435</v>
      </c>
      <c r="DM36" s="592"/>
      <c r="DN36" s="592"/>
      <c r="DO36" s="592"/>
      <c r="DP36" s="592"/>
      <c r="DQ36" s="592"/>
      <c r="DR36" s="592"/>
      <c r="DS36" s="592"/>
      <c r="DT36" s="592"/>
      <c r="DU36" s="592"/>
      <c r="DV36" s="593"/>
      <c r="DW36" s="596">
        <v>13</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193895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3390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588443</v>
      </c>
      <c r="CS37" s="623"/>
      <c r="CT37" s="623"/>
      <c r="CU37" s="623"/>
      <c r="CV37" s="623"/>
      <c r="CW37" s="623"/>
      <c r="CX37" s="623"/>
      <c r="CY37" s="624"/>
      <c r="CZ37" s="625">
        <v>6.6</v>
      </c>
      <c r="DA37" s="626"/>
      <c r="DB37" s="626"/>
      <c r="DC37" s="627"/>
      <c r="DD37" s="600">
        <v>492113</v>
      </c>
      <c r="DE37" s="623"/>
      <c r="DF37" s="623"/>
      <c r="DG37" s="623"/>
      <c r="DH37" s="623"/>
      <c r="DI37" s="623"/>
      <c r="DJ37" s="623"/>
      <c r="DK37" s="624"/>
      <c r="DL37" s="600">
        <v>453480</v>
      </c>
      <c r="DM37" s="623"/>
      <c r="DN37" s="623"/>
      <c r="DO37" s="623"/>
      <c r="DP37" s="623"/>
      <c r="DQ37" s="623"/>
      <c r="DR37" s="623"/>
      <c r="DS37" s="623"/>
      <c r="DT37" s="623"/>
      <c r="DU37" s="623"/>
      <c r="DV37" s="624"/>
      <c r="DW37" s="596">
        <v>7.7</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40126</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6087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1531603</v>
      </c>
      <c r="CS38" s="592"/>
      <c r="CT38" s="592"/>
      <c r="CU38" s="592"/>
      <c r="CV38" s="592"/>
      <c r="CW38" s="592"/>
      <c r="CX38" s="592"/>
      <c r="CY38" s="593"/>
      <c r="CZ38" s="625">
        <v>17.2</v>
      </c>
      <c r="DA38" s="626"/>
      <c r="DB38" s="626"/>
      <c r="DC38" s="627"/>
      <c r="DD38" s="600">
        <v>1424526</v>
      </c>
      <c r="DE38" s="592"/>
      <c r="DF38" s="592"/>
      <c r="DG38" s="592"/>
      <c r="DH38" s="592"/>
      <c r="DI38" s="592"/>
      <c r="DJ38" s="592"/>
      <c r="DK38" s="593"/>
      <c r="DL38" s="600">
        <v>1340239</v>
      </c>
      <c r="DM38" s="592"/>
      <c r="DN38" s="592"/>
      <c r="DO38" s="592"/>
      <c r="DP38" s="592"/>
      <c r="DQ38" s="592"/>
      <c r="DR38" s="592"/>
      <c r="DS38" s="592"/>
      <c r="DT38" s="592"/>
      <c r="DU38" s="592"/>
      <c r="DV38" s="593"/>
      <c r="DW38" s="596">
        <v>22.9</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v>20348</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117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165952</v>
      </c>
      <c r="CS39" s="623"/>
      <c r="CT39" s="623"/>
      <c r="CU39" s="623"/>
      <c r="CV39" s="623"/>
      <c r="CW39" s="623"/>
      <c r="CX39" s="623"/>
      <c r="CY39" s="624"/>
      <c r="CZ39" s="625">
        <v>1.9</v>
      </c>
      <c r="DA39" s="626"/>
      <c r="DB39" s="626"/>
      <c r="DC39" s="627"/>
      <c r="DD39" s="600">
        <v>45060</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173881</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95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40464</v>
      </c>
      <c r="CS40" s="592"/>
      <c r="CT40" s="592"/>
      <c r="CU40" s="592"/>
      <c r="CV40" s="592"/>
      <c r="CW40" s="592"/>
      <c r="CX40" s="592"/>
      <c r="CY40" s="593"/>
      <c r="CZ40" s="625">
        <v>0.5</v>
      </c>
      <c r="DA40" s="626"/>
      <c r="DB40" s="626"/>
      <c r="DC40" s="627"/>
      <c r="DD40" s="600">
        <v>29</v>
      </c>
      <c r="DE40" s="592"/>
      <c r="DF40" s="592"/>
      <c r="DG40" s="592"/>
      <c r="DH40" s="592"/>
      <c r="DI40" s="592"/>
      <c r="DJ40" s="592"/>
      <c r="DK40" s="593"/>
      <c r="DL40" s="600" t="s">
        <v>112</v>
      </c>
      <c r="DM40" s="592"/>
      <c r="DN40" s="592"/>
      <c r="DO40" s="592"/>
      <c r="DP40" s="592"/>
      <c r="DQ40" s="592"/>
      <c r="DR40" s="592"/>
      <c r="DS40" s="592"/>
      <c r="DT40" s="592"/>
      <c r="DU40" s="592"/>
      <c r="DV40" s="593"/>
      <c r="DW40" s="596" t="s">
        <v>112</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573384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278</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215</v>
      </c>
      <c r="CS41" s="623"/>
      <c r="CT41" s="623"/>
      <c r="CU41" s="623"/>
      <c r="CV41" s="623"/>
      <c r="CW41" s="623"/>
      <c r="CX41" s="623"/>
      <c r="CY41" s="624"/>
      <c r="CZ41" s="625" t="s">
        <v>215</v>
      </c>
      <c r="DA41" s="626"/>
      <c r="DB41" s="626"/>
      <c r="DC41" s="627"/>
      <c r="DD41" s="600" t="s">
        <v>215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1059208</v>
      </c>
      <c r="CS42" s="592"/>
      <c r="CT42" s="592"/>
      <c r="CU42" s="592"/>
      <c r="CV42" s="592"/>
      <c r="CW42" s="592"/>
      <c r="CX42" s="592"/>
      <c r="CY42" s="593"/>
      <c r="CZ42" s="625">
        <v>11.9</v>
      </c>
      <c r="DA42" s="674"/>
      <c r="DB42" s="674"/>
      <c r="DC42" s="675"/>
      <c r="DD42" s="600">
        <v>379137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15500</v>
      </c>
      <c r="CS43" s="623"/>
      <c r="CT43" s="623"/>
      <c r="CU43" s="623"/>
      <c r="CV43" s="623"/>
      <c r="CW43" s="623"/>
      <c r="CX43" s="623"/>
      <c r="CY43" s="624"/>
      <c r="CZ43" s="625">
        <v>0.2</v>
      </c>
      <c r="DA43" s="626"/>
      <c r="DB43" s="626"/>
      <c r="DC43" s="627"/>
      <c r="DD43" s="600">
        <v>15500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287</v>
      </c>
      <c r="CE44" s="698"/>
      <c r="CF44" s="588" t="s">
        <v>334</v>
      </c>
      <c r="CG44" s="589"/>
      <c r="CH44" s="589"/>
      <c r="CI44" s="589"/>
      <c r="CJ44" s="589"/>
      <c r="CK44" s="589"/>
      <c r="CL44" s="589"/>
      <c r="CM44" s="589"/>
      <c r="CN44" s="589"/>
      <c r="CO44" s="589"/>
      <c r="CP44" s="589"/>
      <c r="CQ44" s="590"/>
      <c r="CR44" s="591">
        <v>1057496</v>
      </c>
      <c r="CS44" s="592"/>
      <c r="CT44" s="592"/>
      <c r="CU44" s="592"/>
      <c r="CV44" s="592"/>
      <c r="CW44" s="592"/>
      <c r="CX44" s="592"/>
      <c r="CY44" s="593"/>
      <c r="CZ44" s="625">
        <v>11.9</v>
      </c>
      <c r="DA44" s="674"/>
      <c r="DB44" s="674"/>
      <c r="DC44" s="675"/>
      <c r="DD44" s="600">
        <v>379066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657994</v>
      </c>
      <c r="CS45" s="623"/>
      <c r="CT45" s="623"/>
      <c r="CU45" s="623"/>
      <c r="CV45" s="623"/>
      <c r="CW45" s="623"/>
      <c r="CX45" s="623"/>
      <c r="CY45" s="624"/>
      <c r="CZ45" s="625">
        <v>7.4</v>
      </c>
      <c r="DA45" s="626"/>
      <c r="DB45" s="626"/>
      <c r="DC45" s="627"/>
      <c r="DD45" s="600">
        <v>57547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380951</v>
      </c>
      <c r="CS46" s="592"/>
      <c r="CT46" s="592"/>
      <c r="CU46" s="592"/>
      <c r="CV46" s="592"/>
      <c r="CW46" s="592"/>
      <c r="CX46" s="592"/>
      <c r="CY46" s="593"/>
      <c r="CZ46" s="625">
        <v>4.3</v>
      </c>
      <c r="DA46" s="674"/>
      <c r="DB46" s="674"/>
      <c r="DC46" s="675"/>
      <c r="DD46" s="600">
        <v>302968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1712</v>
      </c>
      <c r="CS47" s="623"/>
      <c r="CT47" s="623"/>
      <c r="CU47" s="623"/>
      <c r="CV47" s="623"/>
      <c r="CW47" s="623"/>
      <c r="CX47" s="623"/>
      <c r="CY47" s="624"/>
      <c r="CZ47" s="625">
        <v>0</v>
      </c>
      <c r="DA47" s="626"/>
      <c r="DB47" s="626"/>
      <c r="DC47" s="627"/>
      <c r="DD47" s="600">
        <v>71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8911995</v>
      </c>
      <c r="CS49" s="659"/>
      <c r="CT49" s="659"/>
      <c r="CU49" s="659"/>
      <c r="CV49" s="659"/>
      <c r="CW49" s="659"/>
      <c r="CX49" s="659"/>
      <c r="CY49" s="686"/>
      <c r="CZ49" s="687">
        <v>100</v>
      </c>
      <c r="DA49" s="688"/>
      <c r="DB49" s="688"/>
      <c r="DC49" s="689"/>
      <c r="DD49" s="690">
        <v>6438927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9659</v>
      </c>
      <c r="R7" s="721"/>
      <c r="S7" s="721"/>
      <c r="T7" s="721"/>
      <c r="U7" s="721"/>
      <c r="V7" s="721">
        <v>8884</v>
      </c>
      <c r="W7" s="721"/>
      <c r="X7" s="721"/>
      <c r="Y7" s="721"/>
      <c r="Z7" s="721"/>
      <c r="AA7" s="721">
        <v>775</v>
      </c>
      <c r="AB7" s="721"/>
      <c r="AC7" s="721"/>
      <c r="AD7" s="721"/>
      <c r="AE7" s="722"/>
      <c r="AF7" s="723">
        <v>703</v>
      </c>
      <c r="AG7" s="724"/>
      <c r="AH7" s="724"/>
      <c r="AI7" s="724"/>
      <c r="AJ7" s="725"/>
      <c r="AK7" s="760">
        <v>34</v>
      </c>
      <c r="AL7" s="761"/>
      <c r="AM7" s="761"/>
      <c r="AN7" s="761"/>
      <c r="AO7" s="761"/>
      <c r="AP7" s="761">
        <v>7107</v>
      </c>
      <c r="AQ7" s="761"/>
      <c r="AR7" s="761"/>
      <c r="AS7" s="761"/>
      <c r="AT7" s="761"/>
      <c r="AU7" s="762" t="s">
        <v>557</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0</v>
      </c>
      <c r="CI7" s="758"/>
      <c r="CJ7" s="758"/>
      <c r="CK7" s="758"/>
      <c r="CL7" s="759"/>
      <c r="CM7" s="757">
        <v>53</v>
      </c>
      <c r="CN7" s="758"/>
      <c r="CO7" s="758"/>
      <c r="CP7" s="758"/>
      <c r="CQ7" s="759"/>
      <c r="CR7" s="757">
        <v>5</v>
      </c>
      <c r="CS7" s="758"/>
      <c r="CT7" s="758"/>
      <c r="CU7" s="758"/>
      <c r="CV7" s="759"/>
      <c r="CW7" s="757" t="s">
        <v>534</v>
      </c>
      <c r="CX7" s="758"/>
      <c r="CY7" s="758"/>
      <c r="CZ7" s="758"/>
      <c r="DA7" s="759"/>
      <c r="DB7" s="757" t="s">
        <v>534</v>
      </c>
      <c r="DC7" s="758"/>
      <c r="DD7" s="758"/>
      <c r="DE7" s="758"/>
      <c r="DF7" s="759"/>
      <c r="DG7" s="757">
        <v>530</v>
      </c>
      <c r="DH7" s="758"/>
      <c r="DI7" s="758"/>
      <c r="DJ7" s="758"/>
      <c r="DK7" s="759"/>
      <c r="DL7" s="757" t="s">
        <v>534</v>
      </c>
      <c r="DM7" s="758"/>
      <c r="DN7" s="758"/>
      <c r="DO7" s="758"/>
      <c r="DP7" s="759"/>
      <c r="DQ7" s="757" t="s">
        <v>552</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18</v>
      </c>
      <c r="CI8" s="768"/>
      <c r="CJ8" s="768"/>
      <c r="CK8" s="768"/>
      <c r="CL8" s="769"/>
      <c r="CM8" s="767">
        <v>98</v>
      </c>
      <c r="CN8" s="768"/>
      <c r="CO8" s="768"/>
      <c r="CP8" s="768"/>
      <c r="CQ8" s="769"/>
      <c r="CR8" s="767">
        <v>24</v>
      </c>
      <c r="CS8" s="768"/>
      <c r="CT8" s="768"/>
      <c r="CU8" s="768"/>
      <c r="CV8" s="769"/>
      <c r="CW8" s="767" t="s">
        <v>551</v>
      </c>
      <c r="CX8" s="768"/>
      <c r="CY8" s="768"/>
      <c r="CZ8" s="768"/>
      <c r="DA8" s="769"/>
      <c r="DB8" s="767" t="s">
        <v>552</v>
      </c>
      <c r="DC8" s="768"/>
      <c r="DD8" s="768"/>
      <c r="DE8" s="768"/>
      <c r="DF8" s="769"/>
      <c r="DG8" s="767" t="s">
        <v>553</v>
      </c>
      <c r="DH8" s="768"/>
      <c r="DI8" s="768"/>
      <c r="DJ8" s="768"/>
      <c r="DK8" s="769"/>
      <c r="DL8" s="767" t="s">
        <v>552</v>
      </c>
      <c r="DM8" s="768"/>
      <c r="DN8" s="768"/>
      <c r="DO8" s="768"/>
      <c r="DP8" s="769"/>
      <c r="DQ8" s="767" t="s">
        <v>552</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550</v>
      </c>
      <c r="BT9" s="755"/>
      <c r="BU9" s="755"/>
      <c r="BV9" s="755"/>
      <c r="BW9" s="755"/>
      <c r="BX9" s="755"/>
      <c r="BY9" s="755"/>
      <c r="BZ9" s="755"/>
      <c r="CA9" s="755"/>
      <c r="CB9" s="755"/>
      <c r="CC9" s="755"/>
      <c r="CD9" s="755"/>
      <c r="CE9" s="755"/>
      <c r="CF9" s="755"/>
      <c r="CG9" s="756"/>
      <c r="CH9" s="767">
        <v>-190</v>
      </c>
      <c r="CI9" s="768"/>
      <c r="CJ9" s="768"/>
      <c r="CK9" s="768"/>
      <c r="CL9" s="769"/>
      <c r="CM9" s="767">
        <v>293</v>
      </c>
      <c r="CN9" s="768"/>
      <c r="CO9" s="768"/>
      <c r="CP9" s="768"/>
      <c r="CQ9" s="769"/>
      <c r="CR9" s="767">
        <v>13</v>
      </c>
      <c r="CS9" s="768"/>
      <c r="CT9" s="768"/>
      <c r="CU9" s="768"/>
      <c r="CV9" s="769"/>
      <c r="CW9" s="767">
        <v>33</v>
      </c>
      <c r="CX9" s="768"/>
      <c r="CY9" s="768"/>
      <c r="CZ9" s="768"/>
      <c r="DA9" s="769"/>
      <c r="DB9" s="767" t="s">
        <v>534</v>
      </c>
      <c r="DC9" s="768"/>
      <c r="DD9" s="768"/>
      <c r="DE9" s="768"/>
      <c r="DF9" s="769"/>
      <c r="DG9" s="767" t="s">
        <v>554</v>
      </c>
      <c r="DH9" s="768"/>
      <c r="DI9" s="768"/>
      <c r="DJ9" s="768"/>
      <c r="DK9" s="769"/>
      <c r="DL9" s="767" t="s">
        <v>552</v>
      </c>
      <c r="DM9" s="768"/>
      <c r="DN9" s="768"/>
      <c r="DO9" s="768"/>
      <c r="DP9" s="769"/>
      <c r="DQ9" s="767" t="s">
        <v>552</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9659</v>
      </c>
      <c r="R23" s="780"/>
      <c r="S23" s="780"/>
      <c r="T23" s="780"/>
      <c r="U23" s="780"/>
      <c r="V23" s="780">
        <v>8884</v>
      </c>
      <c r="W23" s="780"/>
      <c r="X23" s="780"/>
      <c r="Y23" s="780"/>
      <c r="Z23" s="780"/>
      <c r="AA23" s="780">
        <v>775</v>
      </c>
      <c r="AB23" s="780"/>
      <c r="AC23" s="780"/>
      <c r="AD23" s="780"/>
      <c r="AE23" s="781"/>
      <c r="AF23" s="782">
        <v>703</v>
      </c>
      <c r="AG23" s="780"/>
      <c r="AH23" s="780"/>
      <c r="AI23" s="780"/>
      <c r="AJ23" s="783"/>
      <c r="AK23" s="784"/>
      <c r="AL23" s="785"/>
      <c r="AM23" s="785"/>
      <c r="AN23" s="785"/>
      <c r="AO23" s="785"/>
      <c r="AP23" s="780">
        <v>7107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3</v>
      </c>
      <c r="R28" s="809"/>
      <c r="S28" s="809"/>
      <c r="T28" s="809"/>
      <c r="U28" s="809"/>
      <c r="V28" s="809">
        <v>3</v>
      </c>
      <c r="W28" s="809"/>
      <c r="X28" s="809"/>
      <c r="Y28" s="809"/>
      <c r="Z28" s="809"/>
      <c r="AA28" s="809">
        <v>0</v>
      </c>
      <c r="AB28" s="809"/>
      <c r="AC28" s="809"/>
      <c r="AD28" s="809"/>
      <c r="AE28" s="810"/>
      <c r="AF28" s="811">
        <v>0</v>
      </c>
      <c r="AG28" s="809"/>
      <c r="AH28" s="809"/>
      <c r="AI28" s="809"/>
      <c r="AJ28" s="812"/>
      <c r="AK28" s="813">
        <v>1</v>
      </c>
      <c r="AL28" s="804"/>
      <c r="AM28" s="804"/>
      <c r="AN28" s="804"/>
      <c r="AO28" s="804"/>
      <c r="AP28" s="804" t="s">
        <v>534</v>
      </c>
      <c r="AQ28" s="804"/>
      <c r="AR28" s="804"/>
      <c r="AS28" s="804"/>
      <c r="AT28" s="804"/>
      <c r="AU28" s="804" t="s">
        <v>534</v>
      </c>
      <c r="AV28" s="804"/>
      <c r="AW28" s="804"/>
      <c r="AX28" s="804"/>
      <c r="AY28" s="804"/>
      <c r="AZ28" s="805" t="s">
        <v>112</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2725</v>
      </c>
      <c r="R29" s="745"/>
      <c r="S29" s="745"/>
      <c r="T29" s="745"/>
      <c r="U29" s="745"/>
      <c r="V29" s="745">
        <v>2549</v>
      </c>
      <c r="W29" s="745"/>
      <c r="X29" s="745"/>
      <c r="Y29" s="745"/>
      <c r="Z29" s="745"/>
      <c r="AA29" s="745">
        <v>177</v>
      </c>
      <c r="AB29" s="745"/>
      <c r="AC29" s="745"/>
      <c r="AD29" s="745"/>
      <c r="AE29" s="746"/>
      <c r="AF29" s="747">
        <v>177</v>
      </c>
      <c r="AG29" s="748"/>
      <c r="AH29" s="748"/>
      <c r="AI29" s="748"/>
      <c r="AJ29" s="749"/>
      <c r="AK29" s="816">
        <v>174</v>
      </c>
      <c r="AL29" s="817"/>
      <c r="AM29" s="817"/>
      <c r="AN29" s="817"/>
      <c r="AO29" s="817"/>
      <c r="AP29" s="817" t="s">
        <v>534</v>
      </c>
      <c r="AQ29" s="817"/>
      <c r="AR29" s="817"/>
      <c r="AS29" s="817"/>
      <c r="AT29" s="817"/>
      <c r="AU29" s="817" t="s">
        <v>535</v>
      </c>
      <c r="AV29" s="817"/>
      <c r="AW29" s="817"/>
      <c r="AX29" s="817"/>
      <c r="AY29" s="817"/>
      <c r="AZ29" s="818" t="s">
        <v>534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1755</v>
      </c>
      <c r="R30" s="745"/>
      <c r="S30" s="745"/>
      <c r="T30" s="745"/>
      <c r="U30" s="745"/>
      <c r="V30" s="745">
        <v>1744</v>
      </c>
      <c r="W30" s="745"/>
      <c r="X30" s="745"/>
      <c r="Y30" s="745"/>
      <c r="Z30" s="745"/>
      <c r="AA30" s="745">
        <v>11</v>
      </c>
      <c r="AB30" s="745"/>
      <c r="AC30" s="745"/>
      <c r="AD30" s="745"/>
      <c r="AE30" s="746"/>
      <c r="AF30" s="747">
        <v>11</v>
      </c>
      <c r="AG30" s="748"/>
      <c r="AH30" s="748"/>
      <c r="AI30" s="748"/>
      <c r="AJ30" s="749"/>
      <c r="AK30" s="816">
        <v>277</v>
      </c>
      <c r="AL30" s="817"/>
      <c r="AM30" s="817"/>
      <c r="AN30" s="817"/>
      <c r="AO30" s="817"/>
      <c r="AP30" s="817" t="s">
        <v>534</v>
      </c>
      <c r="AQ30" s="817"/>
      <c r="AR30" s="817"/>
      <c r="AS30" s="817"/>
      <c r="AT30" s="817"/>
      <c r="AU30" s="817" t="s">
        <v>535</v>
      </c>
      <c r="AV30" s="817"/>
      <c r="AW30" s="817"/>
      <c r="AX30" s="817"/>
      <c r="AY30" s="817"/>
      <c r="AZ30" s="818" t="s">
        <v>534</v>
      </c>
      <c r="BA30" s="818"/>
      <c r="BB30" s="818"/>
      <c r="BC30" s="818"/>
      <c r="BD30" s="818"/>
      <c r="BE30" s="814" t="s">
        <v>561</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486</v>
      </c>
      <c r="R31" s="745"/>
      <c r="S31" s="745"/>
      <c r="T31" s="745"/>
      <c r="U31" s="745"/>
      <c r="V31" s="745">
        <v>484</v>
      </c>
      <c r="W31" s="745"/>
      <c r="X31" s="745"/>
      <c r="Y31" s="745"/>
      <c r="Z31" s="745"/>
      <c r="AA31" s="745">
        <v>1</v>
      </c>
      <c r="AB31" s="745"/>
      <c r="AC31" s="745"/>
      <c r="AD31" s="745"/>
      <c r="AE31" s="746"/>
      <c r="AF31" s="747">
        <v>1</v>
      </c>
      <c r="AG31" s="748"/>
      <c r="AH31" s="748"/>
      <c r="AI31" s="748"/>
      <c r="AJ31" s="749"/>
      <c r="AK31" s="816">
        <v>291</v>
      </c>
      <c r="AL31" s="817"/>
      <c r="AM31" s="817"/>
      <c r="AN31" s="817"/>
      <c r="AO31" s="817"/>
      <c r="AP31" s="817" t="s">
        <v>534</v>
      </c>
      <c r="AQ31" s="817"/>
      <c r="AR31" s="817"/>
      <c r="AS31" s="817"/>
      <c r="AT31" s="817"/>
      <c r="AU31" s="817" t="s">
        <v>535</v>
      </c>
      <c r="AV31" s="817"/>
      <c r="AW31" s="817"/>
      <c r="AX31" s="817"/>
      <c r="AY31" s="817"/>
      <c r="AZ31" s="818" t="s">
        <v>534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381</v>
      </c>
      <c r="C32" s="742"/>
      <c r="D32" s="742"/>
      <c r="E32" s="742"/>
      <c r="F32" s="742"/>
      <c r="G32" s="742"/>
      <c r="H32" s="742"/>
      <c r="I32" s="742"/>
      <c r="J32" s="742"/>
      <c r="K32" s="742"/>
      <c r="L32" s="742"/>
      <c r="M32" s="742"/>
      <c r="N32" s="742"/>
      <c r="O32" s="742"/>
      <c r="P32" s="743"/>
      <c r="Q32" s="744">
        <v>2488</v>
      </c>
      <c r="R32" s="745"/>
      <c r="S32" s="745"/>
      <c r="T32" s="745"/>
      <c r="U32" s="745"/>
      <c r="V32" s="745">
        <v>2268</v>
      </c>
      <c r="W32" s="745"/>
      <c r="X32" s="745"/>
      <c r="Y32" s="745"/>
      <c r="Z32" s="745"/>
      <c r="AA32" s="745">
        <v>220</v>
      </c>
      <c r="AB32" s="745"/>
      <c r="AC32" s="745"/>
      <c r="AD32" s="745"/>
      <c r="AE32" s="746"/>
      <c r="AF32" s="747">
        <v>2703</v>
      </c>
      <c r="AG32" s="748"/>
      <c r="AH32" s="748"/>
      <c r="AI32" s="748"/>
      <c r="AJ32" s="749"/>
      <c r="AK32" s="816">
        <v>194</v>
      </c>
      <c r="AL32" s="817"/>
      <c r="AM32" s="817"/>
      <c r="AN32" s="817"/>
      <c r="AO32" s="817"/>
      <c r="AP32" s="817">
        <v>3730</v>
      </c>
      <c r="AQ32" s="817"/>
      <c r="AR32" s="817"/>
      <c r="AS32" s="817"/>
      <c r="AT32" s="817"/>
      <c r="AU32" s="817">
        <v>2480</v>
      </c>
      <c r="AV32" s="817"/>
      <c r="AW32" s="817"/>
      <c r="AX32" s="817"/>
      <c r="AY32" s="817"/>
      <c r="AZ32" s="818" t="s">
        <v>534</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301</v>
      </c>
      <c r="R33" s="745"/>
      <c r="S33" s="745"/>
      <c r="T33" s="745"/>
      <c r="U33" s="745"/>
      <c r="V33" s="745">
        <v>215</v>
      </c>
      <c r="W33" s="745"/>
      <c r="X33" s="745"/>
      <c r="Y33" s="745"/>
      <c r="Z33" s="745"/>
      <c r="AA33" s="745">
        <v>86</v>
      </c>
      <c r="AB33" s="745"/>
      <c r="AC33" s="745"/>
      <c r="AD33" s="745"/>
      <c r="AE33" s="746"/>
      <c r="AF33" s="747">
        <v>328</v>
      </c>
      <c r="AG33" s="748"/>
      <c r="AH33" s="748"/>
      <c r="AI33" s="748"/>
      <c r="AJ33" s="749"/>
      <c r="AK33" s="816">
        <v>20</v>
      </c>
      <c r="AL33" s="817"/>
      <c r="AM33" s="817"/>
      <c r="AN33" s="817"/>
      <c r="AO33" s="817"/>
      <c r="AP33" s="817">
        <v>1810</v>
      </c>
      <c r="AQ33" s="817"/>
      <c r="AR33" s="817"/>
      <c r="AS33" s="817"/>
      <c r="AT33" s="817"/>
      <c r="AU33" s="817">
        <v>128</v>
      </c>
      <c r="AV33" s="817"/>
      <c r="AW33" s="817"/>
      <c r="AX33" s="817"/>
      <c r="AY33" s="817"/>
      <c r="AZ33" s="818" t="s">
        <v>534</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384</v>
      </c>
      <c r="C34" s="742"/>
      <c r="D34" s="742"/>
      <c r="E34" s="742"/>
      <c r="F34" s="742"/>
      <c r="G34" s="742"/>
      <c r="H34" s="742"/>
      <c r="I34" s="742"/>
      <c r="J34" s="742"/>
      <c r="K34" s="742"/>
      <c r="L34" s="742"/>
      <c r="M34" s="742"/>
      <c r="N34" s="742"/>
      <c r="O34" s="742"/>
      <c r="P34" s="743"/>
      <c r="Q34" s="744">
        <v>128</v>
      </c>
      <c r="R34" s="745"/>
      <c r="S34" s="745"/>
      <c r="T34" s="745"/>
      <c r="U34" s="745"/>
      <c r="V34" s="745">
        <v>128</v>
      </c>
      <c r="W34" s="745"/>
      <c r="X34" s="745"/>
      <c r="Y34" s="745"/>
      <c r="Z34" s="745"/>
      <c r="AA34" s="745">
        <v>0</v>
      </c>
      <c r="AB34" s="745"/>
      <c r="AC34" s="745"/>
      <c r="AD34" s="745"/>
      <c r="AE34" s="746"/>
      <c r="AF34" s="747">
        <v>0</v>
      </c>
      <c r="AG34" s="748"/>
      <c r="AH34" s="748"/>
      <c r="AI34" s="748"/>
      <c r="AJ34" s="749"/>
      <c r="AK34" s="816">
        <v>40</v>
      </c>
      <c r="AL34" s="817"/>
      <c r="AM34" s="817"/>
      <c r="AN34" s="817"/>
      <c r="AO34" s="817"/>
      <c r="AP34" s="817">
        <v>449</v>
      </c>
      <c r="AQ34" s="817"/>
      <c r="AR34" s="817"/>
      <c r="AS34" s="817"/>
      <c r="AT34" s="817"/>
      <c r="AU34" s="817">
        <v>250</v>
      </c>
      <c r="AV34" s="817"/>
      <c r="AW34" s="817"/>
      <c r="AX34" s="817"/>
      <c r="AY34" s="817"/>
      <c r="AZ34" s="818" t="s">
        <v>534</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386</v>
      </c>
      <c r="C35" s="742"/>
      <c r="D35" s="742"/>
      <c r="E35" s="742"/>
      <c r="F35" s="742"/>
      <c r="G35" s="742"/>
      <c r="H35" s="742"/>
      <c r="I35" s="742"/>
      <c r="J35" s="742"/>
      <c r="K35" s="742"/>
      <c r="L35" s="742"/>
      <c r="M35" s="742"/>
      <c r="N35" s="742"/>
      <c r="O35" s="742"/>
      <c r="P35" s="743"/>
      <c r="Q35" s="744">
        <v>224</v>
      </c>
      <c r="R35" s="745"/>
      <c r="S35" s="745"/>
      <c r="T35" s="745"/>
      <c r="U35" s="745"/>
      <c r="V35" s="745">
        <v>224</v>
      </c>
      <c r="W35" s="745"/>
      <c r="X35" s="745"/>
      <c r="Y35" s="745"/>
      <c r="Z35" s="745"/>
      <c r="AA35" s="745">
        <v>0</v>
      </c>
      <c r="AB35" s="745"/>
      <c r="AC35" s="745"/>
      <c r="AD35" s="745"/>
      <c r="AE35" s="746"/>
      <c r="AF35" s="747">
        <v>0</v>
      </c>
      <c r="AG35" s="748"/>
      <c r="AH35" s="748"/>
      <c r="AI35" s="748"/>
      <c r="AJ35" s="749"/>
      <c r="AK35" s="816">
        <v>176</v>
      </c>
      <c r="AL35" s="817"/>
      <c r="AM35" s="817"/>
      <c r="AN35" s="817"/>
      <c r="AO35" s="817"/>
      <c r="AP35" s="817">
        <v>1534</v>
      </c>
      <c r="AQ35" s="817"/>
      <c r="AR35" s="817"/>
      <c r="AS35" s="817"/>
      <c r="AT35" s="817"/>
      <c r="AU35" s="817">
        <v>1534</v>
      </c>
      <c r="AV35" s="817"/>
      <c r="AW35" s="817"/>
      <c r="AX35" s="817"/>
      <c r="AY35" s="817"/>
      <c r="AZ35" s="818" t="s">
        <v>534</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387</v>
      </c>
      <c r="C36" s="742"/>
      <c r="D36" s="742"/>
      <c r="E36" s="742"/>
      <c r="F36" s="742"/>
      <c r="G36" s="742"/>
      <c r="H36" s="742"/>
      <c r="I36" s="742"/>
      <c r="J36" s="742"/>
      <c r="K36" s="742"/>
      <c r="L36" s="742"/>
      <c r="M36" s="742"/>
      <c r="N36" s="742"/>
      <c r="O36" s="742"/>
      <c r="P36" s="743"/>
      <c r="Q36" s="744">
        <v>920</v>
      </c>
      <c r="R36" s="745"/>
      <c r="S36" s="745"/>
      <c r="T36" s="745"/>
      <c r="U36" s="745"/>
      <c r="V36" s="745">
        <v>920</v>
      </c>
      <c r="W36" s="745"/>
      <c r="X36" s="745"/>
      <c r="Y36" s="745"/>
      <c r="Z36" s="745"/>
      <c r="AA36" s="745">
        <v>0</v>
      </c>
      <c r="AB36" s="745"/>
      <c r="AC36" s="745"/>
      <c r="AD36" s="745"/>
      <c r="AE36" s="746"/>
      <c r="AF36" s="747">
        <v>0</v>
      </c>
      <c r="AG36" s="748"/>
      <c r="AH36" s="748"/>
      <c r="AI36" s="748"/>
      <c r="AJ36" s="749"/>
      <c r="AK36" s="816">
        <v>588</v>
      </c>
      <c r="AL36" s="817"/>
      <c r="AM36" s="817"/>
      <c r="AN36" s="817"/>
      <c r="AO36" s="817"/>
      <c r="AP36" s="817">
        <v>8512</v>
      </c>
      <c r="AQ36" s="817"/>
      <c r="AR36" s="817"/>
      <c r="AS36" s="817"/>
      <c r="AT36" s="817"/>
      <c r="AU36" s="817">
        <v>7814</v>
      </c>
      <c r="AV36" s="817"/>
      <c r="AW36" s="817"/>
      <c r="AX36" s="817"/>
      <c r="AY36" s="817"/>
      <c r="AZ36" s="818" t="s">
        <v>534</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3220</v>
      </c>
      <c r="AG63" s="828"/>
      <c r="AH63" s="828"/>
      <c r="AI63" s="828"/>
      <c r="AJ63" s="829"/>
      <c r="AK63" s="830"/>
      <c r="AL63" s="825"/>
      <c r="AM63" s="825"/>
      <c r="AN63" s="825"/>
      <c r="AO63" s="825"/>
      <c r="AP63" s="828">
        <v>16035</v>
      </c>
      <c r="AQ63" s="828"/>
      <c r="AR63" s="828"/>
      <c r="AS63" s="828"/>
      <c r="AT63" s="828"/>
      <c r="AU63" s="828">
        <v>12206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392</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536</v>
      </c>
      <c r="C68" s="856"/>
      <c r="D68" s="856"/>
      <c r="E68" s="856"/>
      <c r="F68" s="856"/>
      <c r="G68" s="856"/>
      <c r="H68" s="856"/>
      <c r="I68" s="856"/>
      <c r="J68" s="856"/>
      <c r="K68" s="856"/>
      <c r="L68" s="856"/>
      <c r="M68" s="856"/>
      <c r="N68" s="856"/>
      <c r="O68" s="856"/>
      <c r="P68" s="857"/>
      <c r="Q68" s="858">
        <v>2619</v>
      </c>
      <c r="R68" s="852"/>
      <c r="S68" s="852"/>
      <c r="T68" s="852"/>
      <c r="U68" s="852"/>
      <c r="V68" s="852">
        <v>2375</v>
      </c>
      <c r="W68" s="852"/>
      <c r="X68" s="852"/>
      <c r="Y68" s="852"/>
      <c r="Z68" s="852"/>
      <c r="AA68" s="852">
        <v>244</v>
      </c>
      <c r="AB68" s="852"/>
      <c r="AC68" s="852"/>
      <c r="AD68" s="852"/>
      <c r="AE68" s="852"/>
      <c r="AF68" s="852">
        <v>244</v>
      </c>
      <c r="AG68" s="852"/>
      <c r="AH68" s="852"/>
      <c r="AI68" s="852"/>
      <c r="AJ68" s="852"/>
      <c r="AK68" s="852">
        <v>430</v>
      </c>
      <c r="AL68" s="852"/>
      <c r="AM68" s="852"/>
      <c r="AN68" s="852"/>
      <c r="AO68" s="852"/>
      <c r="AP68" s="852">
        <v>2305</v>
      </c>
      <c r="AQ68" s="852"/>
      <c r="AR68" s="852"/>
      <c r="AS68" s="852"/>
      <c r="AT68" s="852"/>
      <c r="AU68" s="852">
        <v>148</v>
      </c>
      <c r="AV68" s="852"/>
      <c r="AW68" s="852"/>
      <c r="AX68" s="852"/>
      <c r="AY68" s="852"/>
      <c r="AZ68" s="853" t="s">
        <v>562</v>
      </c>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537</v>
      </c>
      <c r="C69" s="860"/>
      <c r="D69" s="860"/>
      <c r="E69" s="860"/>
      <c r="F69" s="860"/>
      <c r="G69" s="860"/>
      <c r="H69" s="860"/>
      <c r="I69" s="860"/>
      <c r="J69" s="860"/>
      <c r="K69" s="860"/>
      <c r="L69" s="860"/>
      <c r="M69" s="860"/>
      <c r="N69" s="860"/>
      <c r="O69" s="860"/>
      <c r="P69" s="861"/>
      <c r="Q69" s="862">
        <v>0</v>
      </c>
      <c r="R69" s="817"/>
      <c r="S69" s="817"/>
      <c r="T69" s="817"/>
      <c r="U69" s="817"/>
      <c r="V69" s="817">
        <v>0</v>
      </c>
      <c r="W69" s="817"/>
      <c r="X69" s="817"/>
      <c r="Y69" s="817"/>
      <c r="Z69" s="817"/>
      <c r="AA69" s="817">
        <v>0</v>
      </c>
      <c r="AB69" s="817"/>
      <c r="AC69" s="817"/>
      <c r="AD69" s="817"/>
      <c r="AE69" s="817"/>
      <c r="AF69" s="817">
        <v>0</v>
      </c>
      <c r="AG69" s="817"/>
      <c r="AH69" s="817"/>
      <c r="AI69" s="817"/>
      <c r="AJ69" s="817"/>
      <c r="AK69" s="863" t="s">
        <v>534</v>
      </c>
      <c r="AL69" s="864"/>
      <c r="AM69" s="864"/>
      <c r="AN69" s="864"/>
      <c r="AO69" s="816"/>
      <c r="AP69" s="863" t="s">
        <v>534</v>
      </c>
      <c r="AQ69" s="864"/>
      <c r="AR69" s="864"/>
      <c r="AS69" s="864"/>
      <c r="AT69" s="816"/>
      <c r="AU69" s="863" t="s">
        <v>534</v>
      </c>
      <c r="AV69" s="864"/>
      <c r="AW69" s="864"/>
      <c r="AX69" s="864"/>
      <c r="AY69" s="816"/>
      <c r="AZ69" s="865"/>
      <c r="BA69" s="865"/>
      <c r="BB69" s="865"/>
      <c r="BC69" s="865"/>
      <c r="BD69" s="866"/>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538</v>
      </c>
      <c r="C70" s="860"/>
      <c r="D70" s="860"/>
      <c r="E70" s="860"/>
      <c r="F70" s="860"/>
      <c r="G70" s="860"/>
      <c r="H70" s="860"/>
      <c r="I70" s="860"/>
      <c r="J70" s="860"/>
      <c r="K70" s="860"/>
      <c r="L70" s="860"/>
      <c r="M70" s="860"/>
      <c r="N70" s="860"/>
      <c r="O70" s="860"/>
      <c r="P70" s="861"/>
      <c r="Q70" s="862">
        <v>29</v>
      </c>
      <c r="R70" s="817"/>
      <c r="S70" s="817"/>
      <c r="T70" s="817"/>
      <c r="U70" s="817"/>
      <c r="V70" s="817">
        <v>21</v>
      </c>
      <c r="W70" s="817"/>
      <c r="X70" s="817"/>
      <c r="Y70" s="817"/>
      <c r="Z70" s="817"/>
      <c r="AA70" s="817">
        <v>9</v>
      </c>
      <c r="AB70" s="817"/>
      <c r="AC70" s="817"/>
      <c r="AD70" s="817"/>
      <c r="AE70" s="817"/>
      <c r="AF70" s="817">
        <v>9</v>
      </c>
      <c r="AG70" s="817"/>
      <c r="AH70" s="817"/>
      <c r="AI70" s="817"/>
      <c r="AJ70" s="817"/>
      <c r="AK70" s="863" t="s">
        <v>534</v>
      </c>
      <c r="AL70" s="864"/>
      <c r="AM70" s="864"/>
      <c r="AN70" s="864"/>
      <c r="AO70" s="816"/>
      <c r="AP70" s="863" t="s">
        <v>534</v>
      </c>
      <c r="AQ70" s="864"/>
      <c r="AR70" s="864"/>
      <c r="AS70" s="864"/>
      <c r="AT70" s="816"/>
      <c r="AU70" s="863" t="s">
        <v>534</v>
      </c>
      <c r="AV70" s="864"/>
      <c r="AW70" s="864"/>
      <c r="AX70" s="864"/>
      <c r="AY70" s="816"/>
      <c r="AZ70" s="865"/>
      <c r="BA70" s="865"/>
      <c r="BB70" s="865"/>
      <c r="BC70" s="865"/>
      <c r="BD70" s="866"/>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539</v>
      </c>
      <c r="C71" s="860"/>
      <c r="D71" s="860"/>
      <c r="E71" s="860"/>
      <c r="F71" s="860"/>
      <c r="G71" s="860"/>
      <c r="H71" s="860"/>
      <c r="I71" s="860"/>
      <c r="J71" s="860"/>
      <c r="K71" s="860"/>
      <c r="L71" s="860"/>
      <c r="M71" s="860"/>
      <c r="N71" s="860"/>
      <c r="O71" s="860"/>
      <c r="P71" s="861"/>
      <c r="Q71" s="862">
        <v>1</v>
      </c>
      <c r="R71" s="817"/>
      <c r="S71" s="817"/>
      <c r="T71" s="817"/>
      <c r="U71" s="817"/>
      <c r="V71" s="817">
        <v>1</v>
      </c>
      <c r="W71" s="817"/>
      <c r="X71" s="817"/>
      <c r="Y71" s="817"/>
      <c r="Z71" s="817"/>
      <c r="AA71" s="817">
        <v>0</v>
      </c>
      <c r="AB71" s="817"/>
      <c r="AC71" s="817"/>
      <c r="AD71" s="817"/>
      <c r="AE71" s="817"/>
      <c r="AF71" s="817">
        <v>0</v>
      </c>
      <c r="AG71" s="817"/>
      <c r="AH71" s="817"/>
      <c r="AI71" s="817"/>
      <c r="AJ71" s="817"/>
      <c r="AK71" s="863" t="s">
        <v>534</v>
      </c>
      <c r="AL71" s="864"/>
      <c r="AM71" s="864"/>
      <c r="AN71" s="864"/>
      <c r="AO71" s="816"/>
      <c r="AP71" s="863" t="s">
        <v>534</v>
      </c>
      <c r="AQ71" s="864"/>
      <c r="AR71" s="864"/>
      <c r="AS71" s="864"/>
      <c r="AT71" s="816"/>
      <c r="AU71" s="863" t="s">
        <v>534</v>
      </c>
      <c r="AV71" s="864"/>
      <c r="AW71" s="864"/>
      <c r="AX71" s="864"/>
      <c r="AY71" s="816"/>
      <c r="AZ71" s="865"/>
      <c r="BA71" s="865"/>
      <c r="BB71" s="865"/>
      <c r="BC71" s="865"/>
      <c r="BD71" s="866"/>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540</v>
      </c>
      <c r="C72" s="860"/>
      <c r="D72" s="860"/>
      <c r="E72" s="860"/>
      <c r="F72" s="860"/>
      <c r="G72" s="860"/>
      <c r="H72" s="860"/>
      <c r="I72" s="860"/>
      <c r="J72" s="860"/>
      <c r="K72" s="860"/>
      <c r="L72" s="860"/>
      <c r="M72" s="860"/>
      <c r="N72" s="860"/>
      <c r="O72" s="860"/>
      <c r="P72" s="861"/>
      <c r="Q72" s="862">
        <v>1</v>
      </c>
      <c r="R72" s="817"/>
      <c r="S72" s="817"/>
      <c r="T72" s="817"/>
      <c r="U72" s="817"/>
      <c r="V72" s="817">
        <v>1</v>
      </c>
      <c r="W72" s="817"/>
      <c r="X72" s="817"/>
      <c r="Y72" s="817"/>
      <c r="Z72" s="817"/>
      <c r="AA72" s="817">
        <v>0</v>
      </c>
      <c r="AB72" s="817"/>
      <c r="AC72" s="817"/>
      <c r="AD72" s="817"/>
      <c r="AE72" s="817"/>
      <c r="AF72" s="817">
        <v>0</v>
      </c>
      <c r="AG72" s="817"/>
      <c r="AH72" s="817"/>
      <c r="AI72" s="817"/>
      <c r="AJ72" s="817"/>
      <c r="AK72" s="863">
        <v>0</v>
      </c>
      <c r="AL72" s="864"/>
      <c r="AM72" s="864"/>
      <c r="AN72" s="864"/>
      <c r="AO72" s="816"/>
      <c r="AP72" s="863" t="s">
        <v>534</v>
      </c>
      <c r="AQ72" s="864"/>
      <c r="AR72" s="864"/>
      <c r="AS72" s="864"/>
      <c r="AT72" s="816"/>
      <c r="AU72" s="863" t="s">
        <v>534</v>
      </c>
      <c r="AV72" s="864"/>
      <c r="AW72" s="864"/>
      <c r="AX72" s="864"/>
      <c r="AY72" s="816"/>
      <c r="AZ72" s="865" t="s">
        <v>563</v>
      </c>
      <c r="BA72" s="865"/>
      <c r="BB72" s="865"/>
      <c r="BC72" s="865"/>
      <c r="BD72" s="866"/>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541</v>
      </c>
      <c r="C73" s="860"/>
      <c r="D73" s="860"/>
      <c r="E73" s="860"/>
      <c r="F73" s="860"/>
      <c r="G73" s="860"/>
      <c r="H73" s="860"/>
      <c r="I73" s="860"/>
      <c r="J73" s="860"/>
      <c r="K73" s="860"/>
      <c r="L73" s="860"/>
      <c r="M73" s="860"/>
      <c r="N73" s="860"/>
      <c r="O73" s="860"/>
      <c r="P73" s="861"/>
      <c r="Q73" s="862">
        <v>2485</v>
      </c>
      <c r="R73" s="817"/>
      <c r="S73" s="817"/>
      <c r="T73" s="817"/>
      <c r="U73" s="817"/>
      <c r="V73" s="817">
        <v>2293</v>
      </c>
      <c r="W73" s="817"/>
      <c r="X73" s="817"/>
      <c r="Y73" s="817"/>
      <c r="Z73" s="817"/>
      <c r="AA73" s="817">
        <v>192</v>
      </c>
      <c r="AB73" s="817"/>
      <c r="AC73" s="817"/>
      <c r="AD73" s="817"/>
      <c r="AE73" s="817"/>
      <c r="AF73" s="817">
        <v>192</v>
      </c>
      <c r="AG73" s="817"/>
      <c r="AH73" s="817"/>
      <c r="AI73" s="817"/>
      <c r="AJ73" s="817"/>
      <c r="AK73" s="817">
        <v>259</v>
      </c>
      <c r="AL73" s="817"/>
      <c r="AM73" s="817"/>
      <c r="AN73" s="817"/>
      <c r="AO73" s="817"/>
      <c r="AP73" s="817">
        <v>843</v>
      </c>
      <c r="AQ73" s="817"/>
      <c r="AR73" s="817"/>
      <c r="AS73" s="817"/>
      <c r="AT73" s="817"/>
      <c r="AU73" s="817">
        <v>175</v>
      </c>
      <c r="AV73" s="817"/>
      <c r="AW73" s="817"/>
      <c r="AX73" s="817"/>
      <c r="AY73" s="817"/>
      <c r="AZ73" s="865" t="s">
        <v>558</v>
      </c>
      <c r="BA73" s="865"/>
      <c r="BB73" s="865"/>
      <c r="BC73" s="865"/>
      <c r="BD73" s="866"/>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542</v>
      </c>
      <c r="C74" s="860"/>
      <c r="D74" s="860"/>
      <c r="E74" s="860"/>
      <c r="F74" s="860"/>
      <c r="G74" s="860"/>
      <c r="H74" s="860"/>
      <c r="I74" s="860"/>
      <c r="J74" s="860"/>
      <c r="K74" s="860"/>
      <c r="L74" s="860"/>
      <c r="M74" s="860"/>
      <c r="N74" s="860"/>
      <c r="O74" s="860"/>
      <c r="P74" s="861"/>
      <c r="Q74" s="862">
        <v>10474</v>
      </c>
      <c r="R74" s="817"/>
      <c r="S74" s="817"/>
      <c r="T74" s="817"/>
      <c r="U74" s="817"/>
      <c r="V74" s="817">
        <v>10424</v>
      </c>
      <c r="W74" s="817"/>
      <c r="X74" s="817"/>
      <c r="Y74" s="817"/>
      <c r="Z74" s="817"/>
      <c r="AA74" s="817">
        <v>50</v>
      </c>
      <c r="AB74" s="817"/>
      <c r="AC74" s="817"/>
      <c r="AD74" s="817"/>
      <c r="AE74" s="817"/>
      <c r="AF74" s="817">
        <v>50</v>
      </c>
      <c r="AG74" s="817"/>
      <c r="AH74" s="817"/>
      <c r="AI74" s="817"/>
      <c r="AJ74" s="817"/>
      <c r="AK74" s="817">
        <v>2200</v>
      </c>
      <c r="AL74" s="817"/>
      <c r="AM74" s="817"/>
      <c r="AN74" s="817"/>
      <c r="AO74" s="817"/>
      <c r="AP74" s="863" t="s">
        <v>534</v>
      </c>
      <c r="AQ74" s="864"/>
      <c r="AR74" s="864"/>
      <c r="AS74" s="864"/>
      <c r="AT74" s="816"/>
      <c r="AU74" s="863" t="s">
        <v>534</v>
      </c>
      <c r="AV74" s="864"/>
      <c r="AW74" s="864"/>
      <c r="AX74" s="864"/>
      <c r="AY74" s="816"/>
      <c r="AZ74" s="865" t="s">
        <v>559</v>
      </c>
      <c r="BA74" s="865"/>
      <c r="BB74" s="865"/>
      <c r="BC74" s="865"/>
      <c r="BD74" s="866"/>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543</v>
      </c>
      <c r="C75" s="860"/>
      <c r="D75" s="860"/>
      <c r="E75" s="860"/>
      <c r="F75" s="860"/>
      <c r="G75" s="860"/>
      <c r="H75" s="860"/>
      <c r="I75" s="860"/>
      <c r="J75" s="860"/>
      <c r="K75" s="860"/>
      <c r="L75" s="860"/>
      <c r="M75" s="860"/>
      <c r="N75" s="860"/>
      <c r="O75" s="860"/>
      <c r="P75" s="861"/>
      <c r="Q75" s="867">
        <v>69</v>
      </c>
      <c r="R75" s="864"/>
      <c r="S75" s="864"/>
      <c r="T75" s="864"/>
      <c r="U75" s="816"/>
      <c r="V75" s="863">
        <v>64</v>
      </c>
      <c r="W75" s="864"/>
      <c r="X75" s="864"/>
      <c r="Y75" s="864"/>
      <c r="Z75" s="816"/>
      <c r="AA75" s="863">
        <v>4</v>
      </c>
      <c r="AB75" s="864"/>
      <c r="AC75" s="864"/>
      <c r="AD75" s="864"/>
      <c r="AE75" s="816"/>
      <c r="AF75" s="863">
        <v>4</v>
      </c>
      <c r="AG75" s="864"/>
      <c r="AH75" s="864"/>
      <c r="AI75" s="864"/>
      <c r="AJ75" s="816"/>
      <c r="AK75" s="863" t="s">
        <v>534</v>
      </c>
      <c r="AL75" s="864"/>
      <c r="AM75" s="864"/>
      <c r="AN75" s="864"/>
      <c r="AO75" s="816"/>
      <c r="AP75" s="863" t="s">
        <v>555</v>
      </c>
      <c r="AQ75" s="864"/>
      <c r="AR75" s="864"/>
      <c r="AS75" s="864"/>
      <c r="AT75" s="816"/>
      <c r="AU75" s="863" t="s">
        <v>555</v>
      </c>
      <c r="AV75" s="864"/>
      <c r="AW75" s="864"/>
      <c r="AX75" s="864"/>
      <c r="AY75" s="816"/>
      <c r="AZ75" s="865"/>
      <c r="BA75" s="865"/>
      <c r="BB75" s="865"/>
      <c r="BC75" s="865"/>
      <c r="BD75" s="866"/>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544</v>
      </c>
      <c r="C76" s="860"/>
      <c r="D76" s="860"/>
      <c r="E76" s="860"/>
      <c r="F76" s="860"/>
      <c r="G76" s="860"/>
      <c r="H76" s="860"/>
      <c r="I76" s="860"/>
      <c r="J76" s="860"/>
      <c r="K76" s="860"/>
      <c r="L76" s="860"/>
      <c r="M76" s="860"/>
      <c r="N76" s="860"/>
      <c r="O76" s="860"/>
      <c r="P76" s="861"/>
      <c r="Q76" s="867">
        <v>409</v>
      </c>
      <c r="R76" s="864"/>
      <c r="S76" s="864"/>
      <c r="T76" s="864"/>
      <c r="U76" s="816"/>
      <c r="V76" s="863">
        <v>404</v>
      </c>
      <c r="W76" s="864"/>
      <c r="X76" s="864"/>
      <c r="Y76" s="864"/>
      <c r="Z76" s="816"/>
      <c r="AA76" s="863">
        <v>5</v>
      </c>
      <c r="AB76" s="864"/>
      <c r="AC76" s="864"/>
      <c r="AD76" s="864"/>
      <c r="AE76" s="816"/>
      <c r="AF76" s="863">
        <v>933</v>
      </c>
      <c r="AG76" s="864"/>
      <c r="AH76" s="864"/>
      <c r="AI76" s="864"/>
      <c r="AJ76" s="816"/>
      <c r="AK76" s="863" t="s">
        <v>534</v>
      </c>
      <c r="AL76" s="864"/>
      <c r="AM76" s="864"/>
      <c r="AN76" s="864"/>
      <c r="AO76" s="816"/>
      <c r="AP76" s="863" t="s">
        <v>555</v>
      </c>
      <c r="AQ76" s="864"/>
      <c r="AR76" s="864"/>
      <c r="AS76" s="864"/>
      <c r="AT76" s="816"/>
      <c r="AU76" s="863" t="s">
        <v>555</v>
      </c>
      <c r="AV76" s="864"/>
      <c r="AW76" s="864"/>
      <c r="AX76" s="864"/>
      <c r="AY76" s="816"/>
      <c r="AZ76" s="865"/>
      <c r="BA76" s="865"/>
      <c r="BB76" s="865"/>
      <c r="BC76" s="865"/>
      <c r="BD76" s="866"/>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545</v>
      </c>
      <c r="C77" s="860"/>
      <c r="D77" s="860"/>
      <c r="E77" s="860"/>
      <c r="F77" s="860"/>
      <c r="G77" s="860"/>
      <c r="H77" s="860"/>
      <c r="I77" s="860"/>
      <c r="J77" s="860"/>
      <c r="K77" s="860"/>
      <c r="L77" s="860"/>
      <c r="M77" s="860"/>
      <c r="N77" s="860"/>
      <c r="O77" s="860"/>
      <c r="P77" s="861"/>
      <c r="Q77" s="867">
        <v>113</v>
      </c>
      <c r="R77" s="864"/>
      <c r="S77" s="864"/>
      <c r="T77" s="864"/>
      <c r="U77" s="816"/>
      <c r="V77" s="863">
        <v>105</v>
      </c>
      <c r="W77" s="864"/>
      <c r="X77" s="864"/>
      <c r="Y77" s="864"/>
      <c r="Z77" s="816"/>
      <c r="AA77" s="863">
        <v>8</v>
      </c>
      <c r="AB77" s="864"/>
      <c r="AC77" s="864"/>
      <c r="AD77" s="864"/>
      <c r="AE77" s="816"/>
      <c r="AF77" s="863">
        <v>8</v>
      </c>
      <c r="AG77" s="864"/>
      <c r="AH77" s="864"/>
      <c r="AI77" s="864"/>
      <c r="AJ77" s="816"/>
      <c r="AK77" s="863" t="s">
        <v>534</v>
      </c>
      <c r="AL77" s="864"/>
      <c r="AM77" s="864"/>
      <c r="AN77" s="864"/>
      <c r="AO77" s="816"/>
      <c r="AP77" s="863" t="s">
        <v>555</v>
      </c>
      <c r="AQ77" s="864"/>
      <c r="AR77" s="864"/>
      <c r="AS77" s="864"/>
      <c r="AT77" s="816"/>
      <c r="AU77" s="863" t="s">
        <v>555</v>
      </c>
      <c r="AV77" s="864"/>
      <c r="AW77" s="864"/>
      <c r="AX77" s="864"/>
      <c r="AY77" s="816"/>
      <c r="AZ77" s="865"/>
      <c r="BA77" s="865"/>
      <c r="BB77" s="865"/>
      <c r="BC77" s="865"/>
      <c r="BD77" s="866"/>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546</v>
      </c>
      <c r="C78" s="860"/>
      <c r="D78" s="860"/>
      <c r="E78" s="860"/>
      <c r="F78" s="860"/>
      <c r="G78" s="860"/>
      <c r="H78" s="860"/>
      <c r="I78" s="860"/>
      <c r="J78" s="860"/>
      <c r="K78" s="860"/>
      <c r="L78" s="860"/>
      <c r="M78" s="860"/>
      <c r="N78" s="860"/>
      <c r="O78" s="860"/>
      <c r="P78" s="861"/>
      <c r="Q78" s="862">
        <v>250</v>
      </c>
      <c r="R78" s="817"/>
      <c r="S78" s="817"/>
      <c r="T78" s="817"/>
      <c r="U78" s="817"/>
      <c r="V78" s="817">
        <v>213</v>
      </c>
      <c r="W78" s="817"/>
      <c r="X78" s="817"/>
      <c r="Y78" s="817"/>
      <c r="Z78" s="817"/>
      <c r="AA78" s="817">
        <v>37</v>
      </c>
      <c r="AB78" s="817"/>
      <c r="AC78" s="817"/>
      <c r="AD78" s="817"/>
      <c r="AE78" s="817"/>
      <c r="AF78" s="817">
        <v>37</v>
      </c>
      <c r="AG78" s="817"/>
      <c r="AH78" s="817"/>
      <c r="AI78" s="817"/>
      <c r="AJ78" s="817"/>
      <c r="AK78" s="863" t="s">
        <v>556</v>
      </c>
      <c r="AL78" s="864"/>
      <c r="AM78" s="864"/>
      <c r="AN78" s="864"/>
      <c r="AO78" s="816"/>
      <c r="AP78" s="863" t="s">
        <v>555</v>
      </c>
      <c r="AQ78" s="864"/>
      <c r="AR78" s="864"/>
      <c r="AS78" s="864"/>
      <c r="AT78" s="816"/>
      <c r="AU78" s="863" t="s">
        <v>555</v>
      </c>
      <c r="AV78" s="864"/>
      <c r="AW78" s="864"/>
      <c r="AX78" s="864"/>
      <c r="AY78" s="816"/>
      <c r="AZ78" s="865"/>
      <c r="BA78" s="865"/>
      <c r="BB78" s="865"/>
      <c r="BC78" s="865"/>
      <c r="BD78" s="866"/>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t="s">
        <v>547</v>
      </c>
      <c r="C79" s="860"/>
      <c r="D79" s="860"/>
      <c r="E79" s="860"/>
      <c r="F79" s="860"/>
      <c r="G79" s="860"/>
      <c r="H79" s="860"/>
      <c r="I79" s="860"/>
      <c r="J79" s="860"/>
      <c r="K79" s="860"/>
      <c r="L79" s="860"/>
      <c r="M79" s="860"/>
      <c r="N79" s="860"/>
      <c r="O79" s="860"/>
      <c r="P79" s="861"/>
      <c r="Q79" s="862">
        <v>224498</v>
      </c>
      <c r="R79" s="817"/>
      <c r="S79" s="817"/>
      <c r="T79" s="817"/>
      <c r="U79" s="817"/>
      <c r="V79" s="817">
        <v>216268</v>
      </c>
      <c r="W79" s="817"/>
      <c r="X79" s="817"/>
      <c r="Y79" s="817"/>
      <c r="Z79" s="817"/>
      <c r="AA79" s="817">
        <v>8230</v>
      </c>
      <c r="AB79" s="817"/>
      <c r="AC79" s="817"/>
      <c r="AD79" s="817"/>
      <c r="AE79" s="817"/>
      <c r="AF79" s="817">
        <v>8230</v>
      </c>
      <c r="AG79" s="817"/>
      <c r="AH79" s="817"/>
      <c r="AI79" s="817"/>
      <c r="AJ79" s="817"/>
      <c r="AK79" s="863">
        <v>1320</v>
      </c>
      <c r="AL79" s="864"/>
      <c r="AM79" s="864"/>
      <c r="AN79" s="864"/>
      <c r="AO79" s="816"/>
      <c r="AP79" s="863" t="s">
        <v>555</v>
      </c>
      <c r="AQ79" s="864"/>
      <c r="AR79" s="864"/>
      <c r="AS79" s="864"/>
      <c r="AT79" s="816"/>
      <c r="AU79" s="863" t="s">
        <v>555</v>
      </c>
      <c r="AV79" s="864"/>
      <c r="AW79" s="864"/>
      <c r="AX79" s="864"/>
      <c r="AY79" s="816"/>
      <c r="AZ79" s="865" t="s">
        <v>560</v>
      </c>
      <c r="BA79" s="865"/>
      <c r="BB79" s="865"/>
      <c r="BC79" s="865"/>
      <c r="BD79" s="866"/>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9707</v>
      </c>
      <c r="AG88" s="828"/>
      <c r="AH88" s="828"/>
      <c r="AI88" s="828"/>
      <c r="AJ88" s="828"/>
      <c r="AK88" s="825"/>
      <c r="AL88" s="825"/>
      <c r="AM88" s="825"/>
      <c r="AN88" s="825"/>
      <c r="AO88" s="825"/>
      <c r="AP88" s="828">
        <v>3148</v>
      </c>
      <c r="AQ88" s="828"/>
      <c r="AR88" s="828"/>
      <c r="AS88" s="828"/>
      <c r="AT88" s="828"/>
      <c r="AU88" s="828">
        <v>323</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32</v>
      </c>
      <c r="CS102" s="836"/>
      <c r="CT102" s="836"/>
      <c r="CU102" s="836"/>
      <c r="CV102" s="879"/>
      <c r="CW102" s="878">
        <v>33</v>
      </c>
      <c r="CX102" s="836"/>
      <c r="CY102" s="836"/>
      <c r="CZ102" s="836"/>
      <c r="DA102" s="879"/>
      <c r="DB102" s="878"/>
      <c r="DC102" s="836"/>
      <c r="DD102" s="836"/>
      <c r="DE102" s="836"/>
      <c r="DF102" s="879"/>
      <c r="DG102" s="878">
        <v>530</v>
      </c>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961181</v>
      </c>
      <c r="AB110" s="888"/>
      <c r="AC110" s="888"/>
      <c r="AD110" s="888"/>
      <c r="AE110" s="889"/>
      <c r="AF110" s="890">
        <v>951690</v>
      </c>
      <c r="AG110" s="888"/>
      <c r="AH110" s="888"/>
      <c r="AI110" s="888"/>
      <c r="AJ110" s="889"/>
      <c r="AK110" s="890">
        <v>855410</v>
      </c>
      <c r="AL110" s="888"/>
      <c r="AM110" s="888"/>
      <c r="AN110" s="888"/>
      <c r="AO110" s="889"/>
      <c r="AP110" s="891">
        <v>17.5</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7300242</v>
      </c>
      <c r="BR110" s="925"/>
      <c r="BS110" s="925"/>
      <c r="BT110" s="925"/>
      <c r="BU110" s="925"/>
      <c r="BV110" s="925">
        <v>7282310</v>
      </c>
      <c r="BW110" s="925"/>
      <c r="BX110" s="925"/>
      <c r="BY110" s="925"/>
      <c r="BZ110" s="925"/>
      <c r="CA110" s="925">
        <v>7107262</v>
      </c>
      <c r="CB110" s="925"/>
      <c r="CC110" s="925"/>
      <c r="CD110" s="925"/>
      <c r="CE110" s="925"/>
      <c r="CF110" s="939">
        <v>145.1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723707</v>
      </c>
      <c r="BR111" s="918"/>
      <c r="BS111" s="918"/>
      <c r="BT111" s="918"/>
      <c r="BU111" s="918"/>
      <c r="BV111" s="918">
        <v>669989</v>
      </c>
      <c r="BW111" s="918"/>
      <c r="BX111" s="918"/>
      <c r="BY111" s="918"/>
      <c r="BZ111" s="918"/>
      <c r="CA111" s="918">
        <v>634620</v>
      </c>
      <c r="CB111" s="918"/>
      <c r="CC111" s="918"/>
      <c r="CD111" s="918"/>
      <c r="CE111" s="918"/>
      <c r="CF111" s="912">
        <v>13</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12709291</v>
      </c>
      <c r="BR112" s="918"/>
      <c r="BS112" s="918"/>
      <c r="BT112" s="918"/>
      <c r="BU112" s="918"/>
      <c r="BV112" s="918">
        <v>12510218</v>
      </c>
      <c r="BW112" s="918"/>
      <c r="BX112" s="918"/>
      <c r="BY112" s="918"/>
      <c r="BZ112" s="918"/>
      <c r="CA112" s="918">
        <v>12206387</v>
      </c>
      <c r="CB112" s="918"/>
      <c r="CC112" s="918"/>
      <c r="CD112" s="918"/>
      <c r="CE112" s="918"/>
      <c r="CF112" s="912">
        <v>249.2</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871619</v>
      </c>
      <c r="AB113" s="932"/>
      <c r="AC113" s="932"/>
      <c r="AD113" s="932"/>
      <c r="AE113" s="933"/>
      <c r="AF113" s="934">
        <v>882339</v>
      </c>
      <c r="AG113" s="932"/>
      <c r="AH113" s="932"/>
      <c r="AI113" s="932"/>
      <c r="AJ113" s="933"/>
      <c r="AK113" s="934">
        <v>905734</v>
      </c>
      <c r="AL113" s="932"/>
      <c r="AM113" s="932"/>
      <c r="AN113" s="932"/>
      <c r="AO113" s="933"/>
      <c r="AP113" s="935">
        <v>18.5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390342</v>
      </c>
      <c r="BR113" s="918"/>
      <c r="BS113" s="918"/>
      <c r="BT113" s="918"/>
      <c r="BU113" s="918"/>
      <c r="BV113" s="918">
        <v>341026</v>
      </c>
      <c r="BW113" s="918"/>
      <c r="BX113" s="918"/>
      <c r="BY113" s="918"/>
      <c r="BZ113" s="918"/>
      <c r="CA113" s="918">
        <v>322955</v>
      </c>
      <c r="CB113" s="918"/>
      <c r="CC113" s="918"/>
      <c r="CD113" s="918"/>
      <c r="CE113" s="918"/>
      <c r="CF113" s="912">
        <v>6.6</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47727</v>
      </c>
      <c r="AB114" s="957"/>
      <c r="AC114" s="957"/>
      <c r="AD114" s="957"/>
      <c r="AE114" s="958"/>
      <c r="AF114" s="959">
        <v>51890</v>
      </c>
      <c r="AG114" s="957"/>
      <c r="AH114" s="957"/>
      <c r="AI114" s="957"/>
      <c r="AJ114" s="958"/>
      <c r="AK114" s="959">
        <v>53883</v>
      </c>
      <c r="AL114" s="957"/>
      <c r="AM114" s="957"/>
      <c r="AN114" s="957"/>
      <c r="AO114" s="958"/>
      <c r="AP114" s="960">
        <v>1.1000000000000001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1869840</v>
      </c>
      <c r="BR114" s="918"/>
      <c r="BS114" s="918"/>
      <c r="BT114" s="918"/>
      <c r="BU114" s="918"/>
      <c r="BV114" s="918">
        <v>1782582</v>
      </c>
      <c r="BW114" s="918"/>
      <c r="BX114" s="918"/>
      <c r="BY114" s="918"/>
      <c r="BZ114" s="918"/>
      <c r="CA114" s="918">
        <v>1698472</v>
      </c>
      <c r="CB114" s="918"/>
      <c r="CC114" s="918"/>
      <c r="CD114" s="918"/>
      <c r="CE114" s="918"/>
      <c r="CF114" s="912">
        <v>34.700000000000003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12364</v>
      </c>
      <c r="AB115" s="932"/>
      <c r="AC115" s="932"/>
      <c r="AD115" s="932"/>
      <c r="AE115" s="933"/>
      <c r="AF115" s="934">
        <v>5549</v>
      </c>
      <c r="AG115" s="932"/>
      <c r="AH115" s="932"/>
      <c r="AI115" s="932"/>
      <c r="AJ115" s="933"/>
      <c r="AK115" s="934">
        <v>5472</v>
      </c>
      <c r="AL115" s="932"/>
      <c r="AM115" s="932"/>
      <c r="AN115" s="932"/>
      <c r="AO115" s="933"/>
      <c r="AP115" s="935">
        <v>0.1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659539</v>
      </c>
      <c r="DH115" s="957"/>
      <c r="DI115" s="957"/>
      <c r="DJ115" s="957"/>
      <c r="DK115" s="958"/>
      <c r="DL115" s="959">
        <v>609535</v>
      </c>
      <c r="DM115" s="957"/>
      <c r="DN115" s="957"/>
      <c r="DO115" s="957"/>
      <c r="DP115" s="958"/>
      <c r="DQ115" s="959">
        <v>577949</v>
      </c>
      <c r="DR115" s="957"/>
      <c r="DS115" s="957"/>
      <c r="DT115" s="957"/>
      <c r="DU115" s="958"/>
      <c r="DV115" s="960">
        <v>11.8</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64168</v>
      </c>
      <c r="DH116" s="957"/>
      <c r="DI116" s="957"/>
      <c r="DJ116" s="957"/>
      <c r="DK116" s="958"/>
      <c r="DL116" s="959">
        <v>60454</v>
      </c>
      <c r="DM116" s="957"/>
      <c r="DN116" s="957"/>
      <c r="DO116" s="957"/>
      <c r="DP116" s="958"/>
      <c r="DQ116" s="959">
        <v>56671</v>
      </c>
      <c r="DR116" s="957"/>
      <c r="DS116" s="957"/>
      <c r="DT116" s="957"/>
      <c r="DU116" s="958"/>
      <c r="DV116" s="960">
        <v>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1892891</v>
      </c>
      <c r="AB117" s="964"/>
      <c r="AC117" s="964"/>
      <c r="AD117" s="964"/>
      <c r="AE117" s="965"/>
      <c r="AF117" s="963">
        <v>1891468</v>
      </c>
      <c r="AG117" s="964"/>
      <c r="AH117" s="964"/>
      <c r="AI117" s="964"/>
      <c r="AJ117" s="965"/>
      <c r="AK117" s="963">
        <v>1820499</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22993422</v>
      </c>
      <c r="BR118" s="984"/>
      <c r="BS118" s="984"/>
      <c r="BT118" s="984"/>
      <c r="BU118" s="984"/>
      <c r="BV118" s="984">
        <v>22586125</v>
      </c>
      <c r="BW118" s="984"/>
      <c r="BX118" s="984"/>
      <c r="BY118" s="984"/>
      <c r="BZ118" s="984"/>
      <c r="CA118" s="984">
        <v>21969696</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2843795</v>
      </c>
      <c r="BR119" s="925"/>
      <c r="BS119" s="925"/>
      <c r="BT119" s="925"/>
      <c r="BU119" s="925"/>
      <c r="BV119" s="925">
        <v>3338722</v>
      </c>
      <c r="BW119" s="925"/>
      <c r="BX119" s="925"/>
      <c r="BY119" s="925"/>
      <c r="BZ119" s="925"/>
      <c r="CA119" s="925">
        <v>3458532</v>
      </c>
      <c r="CB119" s="925"/>
      <c r="CC119" s="925"/>
      <c r="CD119" s="925"/>
      <c r="CE119" s="925"/>
      <c r="CF119" s="939">
        <v>70.599999999999994</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3304508</v>
      </c>
      <c r="BR120" s="918"/>
      <c r="BS120" s="918"/>
      <c r="BT120" s="918"/>
      <c r="BU120" s="918"/>
      <c r="BV120" s="918">
        <v>3012722</v>
      </c>
      <c r="BW120" s="918"/>
      <c r="BX120" s="918"/>
      <c r="BY120" s="918"/>
      <c r="BZ120" s="918"/>
      <c r="CA120" s="918">
        <v>2723508</v>
      </c>
      <c r="CB120" s="918"/>
      <c r="CC120" s="918"/>
      <c r="CD120" s="918"/>
      <c r="CE120" s="918"/>
      <c r="CF120" s="912">
        <v>55.6</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8050129</v>
      </c>
      <c r="DH120" s="925"/>
      <c r="DI120" s="925"/>
      <c r="DJ120" s="925"/>
      <c r="DK120" s="925"/>
      <c r="DL120" s="925">
        <v>7970815</v>
      </c>
      <c r="DM120" s="925"/>
      <c r="DN120" s="925"/>
      <c r="DO120" s="925"/>
      <c r="DP120" s="925"/>
      <c r="DQ120" s="925">
        <v>7813969</v>
      </c>
      <c r="DR120" s="925"/>
      <c r="DS120" s="925"/>
      <c r="DT120" s="925"/>
      <c r="DU120" s="925"/>
      <c r="DV120" s="926">
        <v>159.5</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12371673</v>
      </c>
      <c r="BR121" s="984"/>
      <c r="BS121" s="984"/>
      <c r="BT121" s="984"/>
      <c r="BU121" s="984"/>
      <c r="BV121" s="984">
        <v>12113094</v>
      </c>
      <c r="BW121" s="984"/>
      <c r="BX121" s="984"/>
      <c r="BY121" s="984"/>
      <c r="BZ121" s="984"/>
      <c r="CA121" s="984">
        <v>11877869</v>
      </c>
      <c r="CB121" s="984"/>
      <c r="CC121" s="984"/>
      <c r="CD121" s="984"/>
      <c r="CE121" s="984"/>
      <c r="CF121" s="1022">
        <v>242.5</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v>2516538</v>
      </c>
      <c r="DH121" s="918"/>
      <c r="DI121" s="918"/>
      <c r="DJ121" s="918"/>
      <c r="DK121" s="918"/>
      <c r="DL121" s="918">
        <v>2512234</v>
      </c>
      <c r="DM121" s="918"/>
      <c r="DN121" s="918"/>
      <c r="DO121" s="918"/>
      <c r="DP121" s="918"/>
      <c r="DQ121" s="918">
        <v>2480165</v>
      </c>
      <c r="DR121" s="918"/>
      <c r="DS121" s="918"/>
      <c r="DT121" s="918"/>
      <c r="DU121" s="918"/>
      <c r="DV121" s="919">
        <v>50.6</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18519976</v>
      </c>
      <c r="BR122" s="1033"/>
      <c r="BS122" s="1033"/>
      <c r="BT122" s="1033"/>
      <c r="BU122" s="1033"/>
      <c r="BV122" s="1033">
        <v>18464538</v>
      </c>
      <c r="BW122" s="1033"/>
      <c r="BX122" s="1033"/>
      <c r="BY122" s="1033"/>
      <c r="BZ122" s="1033"/>
      <c r="CA122" s="1033">
        <v>18059909</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v>1703903</v>
      </c>
      <c r="DH122" s="918"/>
      <c r="DI122" s="918"/>
      <c r="DJ122" s="918"/>
      <c r="DK122" s="918"/>
      <c r="DL122" s="918">
        <v>1620667</v>
      </c>
      <c r="DM122" s="918"/>
      <c r="DN122" s="918"/>
      <c r="DO122" s="918"/>
      <c r="DP122" s="918"/>
      <c r="DQ122" s="918">
        <v>1533508</v>
      </c>
      <c r="DR122" s="918"/>
      <c r="DS122" s="918"/>
      <c r="DT122" s="918"/>
      <c r="DU122" s="918"/>
      <c r="DV122" s="919">
        <v>31.3</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11686</v>
      </c>
      <c r="AB123" s="957"/>
      <c r="AC123" s="957"/>
      <c r="AD123" s="957"/>
      <c r="AE123" s="958"/>
      <c r="AF123" s="959">
        <v>5000</v>
      </c>
      <c r="AG123" s="957"/>
      <c r="AH123" s="957"/>
      <c r="AI123" s="957"/>
      <c r="AJ123" s="958"/>
      <c r="AK123" s="959">
        <v>5000</v>
      </c>
      <c r="AL123" s="957"/>
      <c r="AM123" s="957"/>
      <c r="AN123" s="957"/>
      <c r="AO123" s="958"/>
      <c r="AP123" s="960">
        <v>0.1</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93.5</v>
      </c>
      <c r="BR123" s="1025"/>
      <c r="BS123" s="1025"/>
      <c r="BT123" s="1025"/>
      <c r="BU123" s="1025"/>
      <c r="BV123" s="1025">
        <v>86</v>
      </c>
      <c r="BW123" s="1025"/>
      <c r="BX123" s="1025"/>
      <c r="BY123" s="1025"/>
      <c r="BZ123" s="1025"/>
      <c r="CA123" s="1025">
        <v>79.8</v>
      </c>
      <c r="CB123" s="1025"/>
      <c r="CC123" s="1025"/>
      <c r="CD123" s="1025"/>
      <c r="CE123" s="1025"/>
      <c r="CF123" s="1026"/>
      <c r="CG123" s="1027"/>
      <c r="CH123" s="1027"/>
      <c r="CI123" s="1027"/>
      <c r="CJ123" s="1028"/>
      <c r="CK123" s="1014"/>
      <c r="CL123" s="1015"/>
      <c r="CM123" s="1015"/>
      <c r="CN123" s="1015"/>
      <c r="CO123" s="1016"/>
      <c r="CP123" s="1005" t="s">
        <v>384</v>
      </c>
      <c r="CQ123" s="1006"/>
      <c r="CR123" s="1006"/>
      <c r="CS123" s="1006"/>
      <c r="CT123" s="1006"/>
      <c r="CU123" s="1006"/>
      <c r="CV123" s="1006"/>
      <c r="CW123" s="1006"/>
      <c r="CX123" s="1006"/>
      <c r="CY123" s="1006"/>
      <c r="CZ123" s="1006"/>
      <c r="DA123" s="1006"/>
      <c r="DB123" s="1006"/>
      <c r="DC123" s="1006"/>
      <c r="DD123" s="1006"/>
      <c r="DE123" s="1006"/>
      <c r="DF123" s="1007"/>
      <c r="DG123" s="956">
        <v>289175</v>
      </c>
      <c r="DH123" s="957"/>
      <c r="DI123" s="957"/>
      <c r="DJ123" s="957"/>
      <c r="DK123" s="958"/>
      <c r="DL123" s="959">
        <v>268550</v>
      </c>
      <c r="DM123" s="957"/>
      <c r="DN123" s="957"/>
      <c r="DO123" s="957"/>
      <c r="DP123" s="958"/>
      <c r="DQ123" s="959">
        <v>250270</v>
      </c>
      <c r="DR123" s="957"/>
      <c r="DS123" s="957"/>
      <c r="DT123" s="957"/>
      <c r="DU123" s="958"/>
      <c r="DV123" s="960">
        <v>5.0999999999999996</v>
      </c>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v>149546</v>
      </c>
      <c r="DH124" s="996"/>
      <c r="DI124" s="996"/>
      <c r="DJ124" s="996"/>
      <c r="DK124" s="997"/>
      <c r="DL124" s="998">
        <v>137952</v>
      </c>
      <c r="DM124" s="996"/>
      <c r="DN124" s="996"/>
      <c r="DO124" s="996"/>
      <c r="DP124" s="997"/>
      <c r="DQ124" s="998">
        <v>128475</v>
      </c>
      <c r="DR124" s="996"/>
      <c r="DS124" s="996"/>
      <c r="DT124" s="996"/>
      <c r="DU124" s="997"/>
      <c r="DV124" s="999">
        <v>2.6</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678</v>
      </c>
      <c r="AB127" s="957"/>
      <c r="AC127" s="957"/>
      <c r="AD127" s="957"/>
      <c r="AE127" s="958"/>
      <c r="AF127" s="959">
        <v>549</v>
      </c>
      <c r="AG127" s="957"/>
      <c r="AH127" s="957"/>
      <c r="AI127" s="957"/>
      <c r="AJ127" s="958"/>
      <c r="AK127" s="959">
        <v>472</v>
      </c>
      <c r="AL127" s="957"/>
      <c r="AM127" s="957"/>
      <c r="AN127" s="957"/>
      <c r="AO127" s="958"/>
      <c r="AP127" s="960">
        <v>0</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14.48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219074</v>
      </c>
      <c r="AB128" s="1088"/>
      <c r="AC128" s="1088"/>
      <c r="AD128" s="1088"/>
      <c r="AE128" s="1089"/>
      <c r="AF128" s="1090">
        <v>206798</v>
      </c>
      <c r="AG128" s="1088"/>
      <c r="AH128" s="1088"/>
      <c r="AI128" s="1088"/>
      <c r="AJ128" s="1089"/>
      <c r="AK128" s="1090">
        <v>205260</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19.48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5806360</v>
      </c>
      <c r="AB129" s="957"/>
      <c r="AC129" s="957"/>
      <c r="AD129" s="957"/>
      <c r="AE129" s="958"/>
      <c r="AF129" s="959">
        <v>5818059</v>
      </c>
      <c r="AG129" s="957"/>
      <c r="AH129" s="957"/>
      <c r="AI129" s="957"/>
      <c r="AJ129" s="958"/>
      <c r="AK129" s="959">
        <v>5922391</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1026618</v>
      </c>
      <c r="AB130" s="957"/>
      <c r="AC130" s="957"/>
      <c r="AD130" s="957"/>
      <c r="AE130" s="958"/>
      <c r="AF130" s="959">
        <v>1027598</v>
      </c>
      <c r="AG130" s="957"/>
      <c r="AH130" s="957"/>
      <c r="AI130" s="957"/>
      <c r="AJ130" s="958"/>
      <c r="AK130" s="959">
        <v>1024111</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79.8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4779742</v>
      </c>
      <c r="AB131" s="996"/>
      <c r="AC131" s="996"/>
      <c r="AD131" s="996"/>
      <c r="AE131" s="997"/>
      <c r="AF131" s="998">
        <v>4790461</v>
      </c>
      <c r="AG131" s="996"/>
      <c r="AH131" s="996"/>
      <c r="AI131" s="996"/>
      <c r="AJ131" s="997"/>
      <c r="AK131" s="998">
        <v>4898280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13.540458879999999</v>
      </c>
      <c r="AB132" s="1102"/>
      <c r="AC132" s="1102"/>
      <c r="AD132" s="1102"/>
      <c r="AE132" s="1103"/>
      <c r="AF132" s="1104">
        <v>13.716258209999999</v>
      </c>
      <c r="AG132" s="1102"/>
      <c r="AH132" s="1102"/>
      <c r="AI132" s="1102"/>
      <c r="AJ132" s="1103"/>
      <c r="AK132" s="1104">
        <v>12.06807287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13.6</v>
      </c>
      <c r="AB133" s="1109"/>
      <c r="AC133" s="1109"/>
      <c r="AD133" s="1109"/>
      <c r="AE133" s="1110"/>
      <c r="AF133" s="1108">
        <v>13.6</v>
      </c>
      <c r="AG133" s="1109"/>
      <c r="AH133" s="1109"/>
      <c r="AI133" s="1109"/>
      <c r="AJ133" s="1110"/>
      <c r="AK133" s="1108">
        <v>13.1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1465398</v>
      </c>
      <c r="L9" s="264">
        <v>65787</v>
      </c>
      <c r="M9" s="265">
        <v>65901</v>
      </c>
      <c r="N9" s="266">
        <v>-0.2</v>
      </c>
    </row>
    <row r="10" spans="1:16" x14ac:dyDescent="0.15">
      <c r="A10" s="248"/>
      <c r="B10" s="244"/>
      <c r="C10" s="244"/>
      <c r="D10" s="244"/>
      <c r="E10" s="244"/>
      <c r="F10" s="244"/>
      <c r="G10" s="1117" t="s">
        <v>473</v>
      </c>
      <c r="H10" s="1118"/>
      <c r="I10" s="1118"/>
      <c r="J10" s="1119"/>
      <c r="K10" s="267">
        <v>65904</v>
      </c>
      <c r="L10" s="268">
        <v>2959</v>
      </c>
      <c r="M10" s="269">
        <v>5870</v>
      </c>
      <c r="N10" s="270">
        <v>-49.6</v>
      </c>
    </row>
    <row r="11" spans="1:16" ht="13.5" customHeight="1" x14ac:dyDescent="0.15">
      <c r="A11" s="248"/>
      <c r="B11" s="244"/>
      <c r="C11" s="244"/>
      <c r="D11" s="244"/>
      <c r="E11" s="244"/>
      <c r="F11" s="244"/>
      <c r="G11" s="1117" t="s">
        <v>474</v>
      </c>
      <c r="H11" s="1118"/>
      <c r="I11" s="1118"/>
      <c r="J11" s="1119"/>
      <c r="K11" s="267">
        <v>263494</v>
      </c>
      <c r="L11" s="268">
        <v>11829</v>
      </c>
      <c r="M11" s="269">
        <v>6372</v>
      </c>
      <c r="N11" s="270">
        <v>85.6</v>
      </c>
    </row>
    <row r="12" spans="1:16" ht="13.5" customHeight="1" x14ac:dyDescent="0.15">
      <c r="A12" s="248"/>
      <c r="B12" s="244"/>
      <c r="C12" s="244"/>
      <c r="D12" s="244"/>
      <c r="E12" s="244"/>
      <c r="F12" s="244"/>
      <c r="G12" s="1117" t="s">
        <v>475</v>
      </c>
      <c r="H12" s="1118"/>
      <c r="I12" s="1118"/>
      <c r="J12" s="1119"/>
      <c r="K12" s="267">
        <v>23864</v>
      </c>
      <c r="L12" s="268">
        <v>1071</v>
      </c>
      <c r="M12" s="269">
        <v>682</v>
      </c>
      <c r="N12" s="270">
        <v>57</v>
      </c>
    </row>
    <row r="13" spans="1:16" ht="13.5" customHeight="1" x14ac:dyDescent="0.15">
      <c r="A13" s="248"/>
      <c r="B13" s="244"/>
      <c r="C13" s="244"/>
      <c r="D13" s="244"/>
      <c r="E13" s="244"/>
      <c r="F13" s="244"/>
      <c r="G13" s="1117" t="s">
        <v>476</v>
      </c>
      <c r="H13" s="1118"/>
      <c r="I13" s="1118"/>
      <c r="J13" s="1119"/>
      <c r="K13" s="267" t="s">
        <v>477</v>
      </c>
      <c r="L13" s="268" t="s">
        <v>477</v>
      </c>
      <c r="M13" s="269">
        <v>73</v>
      </c>
      <c r="N13" s="270" t="s">
        <v>477</v>
      </c>
    </row>
    <row r="14" spans="1:16" ht="13.5" customHeight="1" x14ac:dyDescent="0.15">
      <c r="A14" s="248"/>
      <c r="B14" s="244"/>
      <c r="C14" s="244"/>
      <c r="D14" s="244"/>
      <c r="E14" s="244"/>
      <c r="F14" s="244"/>
      <c r="G14" s="1117" t="s">
        <v>478</v>
      </c>
      <c r="H14" s="1118"/>
      <c r="I14" s="1118"/>
      <c r="J14" s="1119"/>
      <c r="K14" s="267">
        <v>60821</v>
      </c>
      <c r="L14" s="268">
        <v>2730</v>
      </c>
      <c r="M14" s="269">
        <v>2928</v>
      </c>
      <c r="N14" s="270">
        <v>-6.8</v>
      </c>
    </row>
    <row r="15" spans="1:16" ht="13.5" customHeight="1" x14ac:dyDescent="0.15">
      <c r="A15" s="248"/>
      <c r="B15" s="244"/>
      <c r="C15" s="244"/>
      <c r="D15" s="244"/>
      <c r="E15" s="244"/>
      <c r="F15" s="244"/>
      <c r="G15" s="1117" t="s">
        <v>479</v>
      </c>
      <c r="H15" s="1118"/>
      <c r="I15" s="1118"/>
      <c r="J15" s="1119"/>
      <c r="K15" s="267">
        <v>15500</v>
      </c>
      <c r="L15" s="268">
        <v>696</v>
      </c>
      <c r="M15" s="269">
        <v>1091</v>
      </c>
      <c r="N15" s="270">
        <v>-36.200000000000003</v>
      </c>
    </row>
    <row r="16" spans="1:16" x14ac:dyDescent="0.15">
      <c r="A16" s="248"/>
      <c r="B16" s="244"/>
      <c r="C16" s="244"/>
      <c r="D16" s="244"/>
      <c r="E16" s="244"/>
      <c r="F16" s="244"/>
      <c r="G16" s="1120" t="s">
        <v>480</v>
      </c>
      <c r="H16" s="1121"/>
      <c r="I16" s="1121"/>
      <c r="J16" s="1122"/>
      <c r="K16" s="268">
        <v>-104302</v>
      </c>
      <c r="L16" s="268">
        <v>-4682</v>
      </c>
      <c r="M16" s="269">
        <v>-7238</v>
      </c>
      <c r="N16" s="270">
        <v>-35.299999999999997</v>
      </c>
    </row>
    <row r="17" spans="1:16" x14ac:dyDescent="0.15">
      <c r="A17" s="248"/>
      <c r="B17" s="244"/>
      <c r="C17" s="244"/>
      <c r="D17" s="244"/>
      <c r="E17" s="244"/>
      <c r="F17" s="244"/>
      <c r="G17" s="1120" t="s">
        <v>170</v>
      </c>
      <c r="H17" s="1121"/>
      <c r="I17" s="1121"/>
      <c r="J17" s="1122"/>
      <c r="K17" s="268">
        <v>1790679</v>
      </c>
      <c r="L17" s="268">
        <v>80390</v>
      </c>
      <c r="M17" s="269">
        <v>75679</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7.32</v>
      </c>
      <c r="L21" s="281">
        <v>7.77</v>
      </c>
      <c r="M21" s="282">
        <v>-0.45</v>
      </c>
      <c r="N21" s="249"/>
      <c r="O21" s="283"/>
      <c r="P21" s="279"/>
    </row>
    <row r="22" spans="1:16" s="284" customFormat="1" x14ac:dyDescent="0.15">
      <c r="A22" s="279"/>
      <c r="B22" s="249"/>
      <c r="C22" s="249"/>
      <c r="D22" s="249"/>
      <c r="E22" s="249"/>
      <c r="F22" s="249"/>
      <c r="G22" s="1112" t="s">
        <v>486</v>
      </c>
      <c r="H22" s="1113"/>
      <c r="I22" s="1113"/>
      <c r="J22" s="1114"/>
      <c r="K22" s="285">
        <v>95.8</v>
      </c>
      <c r="L22" s="286">
        <v>97.2</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855410</v>
      </c>
      <c r="L32" s="294">
        <v>38402</v>
      </c>
      <c r="M32" s="295">
        <v>51439</v>
      </c>
      <c r="N32" s="296">
        <v>-25.3</v>
      </c>
    </row>
    <row r="33" spans="1:16" ht="13.5" customHeight="1" x14ac:dyDescent="0.15">
      <c r="A33" s="248"/>
      <c r="B33" s="244"/>
      <c r="C33" s="244"/>
      <c r="D33" s="244"/>
      <c r="E33" s="244"/>
      <c r="F33" s="244"/>
      <c r="G33" s="1128" t="s">
        <v>491</v>
      </c>
      <c r="H33" s="1129"/>
      <c r="I33" s="1129"/>
      <c r="J33" s="1130"/>
      <c r="K33" s="294" t="s">
        <v>477</v>
      </c>
      <c r="L33" s="294" t="s">
        <v>477</v>
      </c>
      <c r="M33" s="295" t="s">
        <v>477</v>
      </c>
      <c r="N33" s="296" t="s">
        <v>477</v>
      </c>
    </row>
    <row r="34" spans="1:16" ht="27" customHeight="1" x14ac:dyDescent="0.15">
      <c r="A34" s="248"/>
      <c r="B34" s="244"/>
      <c r="C34" s="244"/>
      <c r="D34" s="244"/>
      <c r="E34" s="244"/>
      <c r="F34" s="244"/>
      <c r="G34" s="1128" t="s">
        <v>492</v>
      </c>
      <c r="H34" s="1129"/>
      <c r="I34" s="1129"/>
      <c r="J34" s="1130"/>
      <c r="K34" s="294" t="s">
        <v>477</v>
      </c>
      <c r="L34" s="294" t="s">
        <v>477</v>
      </c>
      <c r="M34" s="295">
        <v>4</v>
      </c>
      <c r="N34" s="296" t="s">
        <v>477</v>
      </c>
    </row>
    <row r="35" spans="1:16" ht="27" customHeight="1" x14ac:dyDescent="0.15">
      <c r="A35" s="248"/>
      <c r="B35" s="244"/>
      <c r="C35" s="244"/>
      <c r="D35" s="244"/>
      <c r="E35" s="244"/>
      <c r="F35" s="244"/>
      <c r="G35" s="1128" t="s">
        <v>493</v>
      </c>
      <c r="H35" s="1129"/>
      <c r="I35" s="1129"/>
      <c r="J35" s="1130"/>
      <c r="K35" s="294">
        <v>905734</v>
      </c>
      <c r="L35" s="294">
        <v>40661</v>
      </c>
      <c r="M35" s="295">
        <v>19389</v>
      </c>
      <c r="N35" s="296">
        <v>109.7</v>
      </c>
    </row>
    <row r="36" spans="1:16" ht="27" customHeight="1" x14ac:dyDescent="0.15">
      <c r="A36" s="248"/>
      <c r="B36" s="244"/>
      <c r="C36" s="244"/>
      <c r="D36" s="244"/>
      <c r="E36" s="244"/>
      <c r="F36" s="244"/>
      <c r="G36" s="1128" t="s">
        <v>494</v>
      </c>
      <c r="H36" s="1129"/>
      <c r="I36" s="1129"/>
      <c r="J36" s="1130"/>
      <c r="K36" s="294">
        <v>53883</v>
      </c>
      <c r="L36" s="294">
        <v>2419</v>
      </c>
      <c r="M36" s="295">
        <v>3577</v>
      </c>
      <c r="N36" s="296">
        <v>-32.4</v>
      </c>
    </row>
    <row r="37" spans="1:16" ht="13.5" customHeight="1" x14ac:dyDescent="0.15">
      <c r="A37" s="248"/>
      <c r="B37" s="244"/>
      <c r="C37" s="244"/>
      <c r="D37" s="244"/>
      <c r="E37" s="244"/>
      <c r="F37" s="244"/>
      <c r="G37" s="1128" t="s">
        <v>495</v>
      </c>
      <c r="H37" s="1129"/>
      <c r="I37" s="1129"/>
      <c r="J37" s="1130"/>
      <c r="K37" s="294">
        <v>5472</v>
      </c>
      <c r="L37" s="294">
        <v>246</v>
      </c>
      <c r="M37" s="295">
        <v>1084</v>
      </c>
      <c r="N37" s="296">
        <v>-77.3</v>
      </c>
    </row>
    <row r="38" spans="1:16" ht="27" customHeight="1" x14ac:dyDescent="0.15">
      <c r="A38" s="248"/>
      <c r="B38" s="244"/>
      <c r="C38" s="244"/>
      <c r="D38" s="244"/>
      <c r="E38" s="244"/>
      <c r="F38" s="244"/>
      <c r="G38" s="1131" t="s">
        <v>496</v>
      </c>
      <c r="H38" s="1132"/>
      <c r="I38" s="1132"/>
      <c r="J38" s="1133"/>
      <c r="K38" s="297" t="s">
        <v>477</v>
      </c>
      <c r="L38" s="297" t="s">
        <v>477</v>
      </c>
      <c r="M38" s="298">
        <v>3</v>
      </c>
      <c r="N38" s="299" t="s">
        <v>477</v>
      </c>
      <c r="O38" s="293"/>
    </row>
    <row r="39" spans="1:16" x14ac:dyDescent="0.15">
      <c r="A39" s="248"/>
      <c r="B39" s="244"/>
      <c r="C39" s="244"/>
      <c r="D39" s="244"/>
      <c r="E39" s="244"/>
      <c r="F39" s="244"/>
      <c r="G39" s="1131" t="s">
        <v>497</v>
      </c>
      <c r="H39" s="1132"/>
      <c r="I39" s="1132"/>
      <c r="J39" s="1133"/>
      <c r="K39" s="300">
        <v>-205260</v>
      </c>
      <c r="L39" s="300">
        <v>-9215</v>
      </c>
      <c r="M39" s="301">
        <v>-6442</v>
      </c>
      <c r="N39" s="302">
        <v>43</v>
      </c>
      <c r="O39" s="293"/>
    </row>
    <row r="40" spans="1:16" ht="27" customHeight="1" x14ac:dyDescent="0.15">
      <c r="A40" s="248"/>
      <c r="B40" s="244"/>
      <c r="C40" s="244"/>
      <c r="D40" s="244"/>
      <c r="E40" s="244"/>
      <c r="F40" s="244"/>
      <c r="G40" s="1128" t="s">
        <v>498</v>
      </c>
      <c r="H40" s="1129"/>
      <c r="I40" s="1129"/>
      <c r="J40" s="1130"/>
      <c r="K40" s="300">
        <v>-1024111</v>
      </c>
      <c r="L40" s="300">
        <v>-45976</v>
      </c>
      <c r="M40" s="301">
        <v>-42225</v>
      </c>
      <c r="N40" s="302">
        <v>8.9</v>
      </c>
      <c r="O40" s="293"/>
    </row>
    <row r="41" spans="1:16" x14ac:dyDescent="0.15">
      <c r="A41" s="248"/>
      <c r="B41" s="244"/>
      <c r="C41" s="244"/>
      <c r="D41" s="244"/>
      <c r="E41" s="244"/>
      <c r="F41" s="244"/>
      <c r="G41" s="1134" t="s">
        <v>280</v>
      </c>
      <c r="H41" s="1135"/>
      <c r="I41" s="1135"/>
      <c r="J41" s="1136"/>
      <c r="K41" s="294">
        <v>591128</v>
      </c>
      <c r="L41" s="300">
        <v>26538</v>
      </c>
      <c r="M41" s="301">
        <v>26827</v>
      </c>
      <c r="N41" s="302">
        <v>-1.1000000000000001</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652519</v>
      </c>
      <c r="J51" s="320">
        <v>28441</v>
      </c>
      <c r="K51" s="321">
        <v>-27.8</v>
      </c>
      <c r="L51" s="322">
        <v>53670</v>
      </c>
      <c r="M51" s="323">
        <v>4.8</v>
      </c>
      <c r="N51" s="324">
        <v>-32.6</v>
      </c>
    </row>
    <row r="52" spans="1:14" x14ac:dyDescent="0.15">
      <c r="A52" s="248"/>
      <c r="B52" s="244"/>
      <c r="C52" s="244"/>
      <c r="D52" s="244"/>
      <c r="E52" s="244"/>
      <c r="F52" s="244"/>
      <c r="G52" s="325"/>
      <c r="H52" s="326" t="s">
        <v>509</v>
      </c>
      <c r="I52" s="327">
        <v>521735</v>
      </c>
      <c r="J52" s="328">
        <v>22740</v>
      </c>
      <c r="K52" s="329">
        <v>-10.3</v>
      </c>
      <c r="L52" s="330">
        <v>27544</v>
      </c>
      <c r="M52" s="331">
        <v>-6.4</v>
      </c>
      <c r="N52" s="332">
        <v>-3.9</v>
      </c>
    </row>
    <row r="53" spans="1:14" x14ac:dyDescent="0.15">
      <c r="A53" s="248"/>
      <c r="B53" s="244"/>
      <c r="C53" s="244"/>
      <c r="D53" s="244"/>
      <c r="E53" s="244"/>
      <c r="F53" s="244"/>
      <c r="G53" s="310" t="s">
        <v>510</v>
      </c>
      <c r="H53" s="311"/>
      <c r="I53" s="319">
        <v>608584</v>
      </c>
      <c r="J53" s="320">
        <v>26818</v>
      </c>
      <c r="K53" s="321">
        <v>-5.7</v>
      </c>
      <c r="L53" s="322">
        <v>50545</v>
      </c>
      <c r="M53" s="323">
        <v>-5.8</v>
      </c>
      <c r="N53" s="324">
        <v>0.1</v>
      </c>
    </row>
    <row r="54" spans="1:14" x14ac:dyDescent="0.15">
      <c r="A54" s="248"/>
      <c r="B54" s="244"/>
      <c r="C54" s="244"/>
      <c r="D54" s="244"/>
      <c r="E54" s="244"/>
      <c r="F54" s="244"/>
      <c r="G54" s="325"/>
      <c r="H54" s="326" t="s">
        <v>509</v>
      </c>
      <c r="I54" s="327">
        <v>382396</v>
      </c>
      <c r="J54" s="328">
        <v>16851</v>
      </c>
      <c r="K54" s="329">
        <v>-25.9</v>
      </c>
      <c r="L54" s="330">
        <v>28740</v>
      </c>
      <c r="M54" s="331">
        <v>4.3</v>
      </c>
      <c r="N54" s="332">
        <v>-30.2</v>
      </c>
    </row>
    <row r="55" spans="1:14" x14ac:dyDescent="0.15">
      <c r="A55" s="248"/>
      <c r="B55" s="244"/>
      <c r="C55" s="244"/>
      <c r="D55" s="244"/>
      <c r="E55" s="244"/>
      <c r="F55" s="244"/>
      <c r="G55" s="310" t="s">
        <v>511</v>
      </c>
      <c r="H55" s="311"/>
      <c r="I55" s="319">
        <v>806191</v>
      </c>
      <c r="J55" s="320">
        <v>35938</v>
      </c>
      <c r="K55" s="321">
        <v>34</v>
      </c>
      <c r="L55" s="322">
        <v>49094</v>
      </c>
      <c r="M55" s="323">
        <v>-2.9</v>
      </c>
      <c r="N55" s="324">
        <v>36.9</v>
      </c>
    </row>
    <row r="56" spans="1:14" x14ac:dyDescent="0.15">
      <c r="A56" s="248"/>
      <c r="B56" s="244"/>
      <c r="C56" s="244"/>
      <c r="D56" s="244"/>
      <c r="E56" s="244"/>
      <c r="F56" s="244"/>
      <c r="G56" s="325"/>
      <c r="H56" s="326" t="s">
        <v>509</v>
      </c>
      <c r="I56" s="327">
        <v>547749</v>
      </c>
      <c r="J56" s="328">
        <v>24417</v>
      </c>
      <c r="K56" s="329">
        <v>44.9</v>
      </c>
      <c r="L56" s="330">
        <v>27415</v>
      </c>
      <c r="M56" s="331">
        <v>-4.5999999999999996</v>
      </c>
      <c r="N56" s="332">
        <v>49.5</v>
      </c>
    </row>
    <row r="57" spans="1:14" x14ac:dyDescent="0.15">
      <c r="A57" s="248"/>
      <c r="B57" s="244"/>
      <c r="C57" s="244"/>
      <c r="D57" s="244"/>
      <c r="E57" s="244"/>
      <c r="F57" s="244"/>
      <c r="G57" s="310" t="s">
        <v>512</v>
      </c>
      <c r="H57" s="311"/>
      <c r="I57" s="319">
        <v>987315</v>
      </c>
      <c r="J57" s="320">
        <v>43933</v>
      </c>
      <c r="K57" s="321">
        <v>22.2</v>
      </c>
      <c r="L57" s="322">
        <v>60245</v>
      </c>
      <c r="M57" s="323">
        <v>22.7</v>
      </c>
      <c r="N57" s="324">
        <v>-0.5</v>
      </c>
    </row>
    <row r="58" spans="1:14" x14ac:dyDescent="0.15">
      <c r="A58" s="248"/>
      <c r="B58" s="244"/>
      <c r="C58" s="244"/>
      <c r="D58" s="244"/>
      <c r="E58" s="244"/>
      <c r="F58" s="244"/>
      <c r="G58" s="325"/>
      <c r="H58" s="326" t="s">
        <v>509</v>
      </c>
      <c r="I58" s="327">
        <v>710370</v>
      </c>
      <c r="J58" s="328">
        <v>31610</v>
      </c>
      <c r="K58" s="329">
        <v>29.5</v>
      </c>
      <c r="L58" s="330">
        <v>33678</v>
      </c>
      <c r="M58" s="331">
        <v>22.8</v>
      </c>
      <c r="N58" s="332">
        <v>6.7</v>
      </c>
    </row>
    <row r="59" spans="1:14" x14ac:dyDescent="0.15">
      <c r="A59" s="248"/>
      <c r="B59" s="244"/>
      <c r="C59" s="244"/>
      <c r="D59" s="244"/>
      <c r="E59" s="244"/>
      <c r="F59" s="244"/>
      <c r="G59" s="310" t="s">
        <v>513</v>
      </c>
      <c r="H59" s="311"/>
      <c r="I59" s="319">
        <v>1057496</v>
      </c>
      <c r="J59" s="320">
        <v>47475</v>
      </c>
      <c r="K59" s="321">
        <v>8.1</v>
      </c>
      <c r="L59" s="322">
        <v>68386</v>
      </c>
      <c r="M59" s="323">
        <v>13.5</v>
      </c>
      <c r="N59" s="324">
        <v>-5.4</v>
      </c>
    </row>
    <row r="60" spans="1:14" x14ac:dyDescent="0.15">
      <c r="A60" s="248"/>
      <c r="B60" s="244"/>
      <c r="C60" s="244"/>
      <c r="D60" s="244"/>
      <c r="E60" s="244"/>
      <c r="F60" s="244"/>
      <c r="G60" s="325"/>
      <c r="H60" s="326" t="s">
        <v>509</v>
      </c>
      <c r="I60" s="333">
        <v>380951</v>
      </c>
      <c r="J60" s="328">
        <v>17102</v>
      </c>
      <c r="K60" s="329">
        <v>-45.9</v>
      </c>
      <c r="L60" s="330">
        <v>35121</v>
      </c>
      <c r="M60" s="331">
        <v>4.3</v>
      </c>
      <c r="N60" s="332">
        <v>-50.2</v>
      </c>
    </row>
    <row r="61" spans="1:14" x14ac:dyDescent="0.15">
      <c r="A61" s="248"/>
      <c r="B61" s="244"/>
      <c r="C61" s="244"/>
      <c r="D61" s="244"/>
      <c r="E61" s="244"/>
      <c r="F61" s="244"/>
      <c r="G61" s="310" t="s">
        <v>514</v>
      </c>
      <c r="H61" s="334"/>
      <c r="I61" s="335">
        <v>822421</v>
      </c>
      <c r="J61" s="336">
        <v>36521</v>
      </c>
      <c r="K61" s="337">
        <v>6.2</v>
      </c>
      <c r="L61" s="338">
        <v>56388</v>
      </c>
      <c r="M61" s="339">
        <v>6.5</v>
      </c>
      <c r="N61" s="324">
        <v>-0.3</v>
      </c>
    </row>
    <row r="62" spans="1:14" x14ac:dyDescent="0.15">
      <c r="A62" s="248"/>
      <c r="B62" s="244"/>
      <c r="C62" s="244"/>
      <c r="D62" s="244"/>
      <c r="E62" s="244"/>
      <c r="F62" s="244"/>
      <c r="G62" s="325"/>
      <c r="H62" s="326" t="s">
        <v>509</v>
      </c>
      <c r="I62" s="327">
        <v>508640</v>
      </c>
      <c r="J62" s="328">
        <v>22544</v>
      </c>
      <c r="K62" s="329">
        <v>-1.5</v>
      </c>
      <c r="L62" s="330">
        <v>30500</v>
      </c>
      <c r="M62" s="331">
        <v>4.0999999999999996</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14.46</v>
      </c>
      <c r="G47" s="12">
        <v>20.93</v>
      </c>
      <c r="H47" s="12">
        <v>23.6</v>
      </c>
      <c r="I47" s="12">
        <v>25.98</v>
      </c>
      <c r="J47" s="13">
        <v>25.63</v>
      </c>
    </row>
    <row r="48" spans="2:10" ht="57.75" customHeight="1" x14ac:dyDescent="0.15">
      <c r="B48" s="14"/>
      <c r="C48" s="1139" t="s">
        <v>4</v>
      </c>
      <c r="D48" s="1139"/>
      <c r="E48" s="1140"/>
      <c r="F48" s="15">
        <v>5.19</v>
      </c>
      <c r="G48" s="16">
        <v>7.3</v>
      </c>
      <c r="H48" s="16">
        <v>7.41</v>
      </c>
      <c r="I48" s="16">
        <v>7.13</v>
      </c>
      <c r="J48" s="17">
        <v>11.87</v>
      </c>
    </row>
    <row r="49" spans="2:10" ht="57.75" customHeight="1" thickBot="1" x14ac:dyDescent="0.2">
      <c r="B49" s="18"/>
      <c r="C49" s="1141" t="s">
        <v>5</v>
      </c>
      <c r="D49" s="1141"/>
      <c r="E49" s="1142"/>
      <c r="F49" s="19" t="s">
        <v>521</v>
      </c>
      <c r="G49" s="20">
        <v>8.99</v>
      </c>
      <c r="H49" s="20" t="s">
        <v>522</v>
      </c>
      <c r="I49" s="20" t="s">
        <v>523</v>
      </c>
      <c r="J49" s="21">
        <v>4.97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524</v>
      </c>
      <c r="D34" s="1149"/>
      <c r="E34" s="1150"/>
      <c r="F34" s="32">
        <v>20.83</v>
      </c>
      <c r="G34" s="33">
        <v>27.07</v>
      </c>
      <c r="H34" s="33">
        <v>35.29</v>
      </c>
      <c r="I34" s="33">
        <v>40.840000000000003</v>
      </c>
      <c r="J34" s="34">
        <v>45.64</v>
      </c>
      <c r="K34" s="22"/>
      <c r="L34" s="22"/>
      <c r="M34" s="22"/>
      <c r="N34" s="22"/>
      <c r="O34" s="22"/>
      <c r="P34" s="22"/>
    </row>
    <row r="35" spans="1:16" ht="39" customHeight="1" x14ac:dyDescent="0.15">
      <c r="A35" s="22"/>
      <c r="B35" s="35"/>
      <c r="C35" s="1143" t="s">
        <v>525</v>
      </c>
      <c r="D35" s="1144"/>
      <c r="E35" s="1145"/>
      <c r="F35" s="36">
        <v>5.19</v>
      </c>
      <c r="G35" s="37">
        <v>7.3</v>
      </c>
      <c r="H35" s="37">
        <v>7.41</v>
      </c>
      <c r="I35" s="37">
        <v>7.13</v>
      </c>
      <c r="J35" s="38">
        <v>11.87</v>
      </c>
      <c r="K35" s="22"/>
      <c r="L35" s="22"/>
      <c r="M35" s="22"/>
      <c r="N35" s="22"/>
      <c r="O35" s="22"/>
      <c r="P35" s="22"/>
    </row>
    <row r="36" spans="1:16" ht="39" customHeight="1" x14ac:dyDescent="0.15">
      <c r="A36" s="22"/>
      <c r="B36" s="35"/>
      <c r="C36" s="1143" t="s">
        <v>526</v>
      </c>
      <c r="D36" s="1144"/>
      <c r="E36" s="1145"/>
      <c r="F36" s="36">
        <v>5.72</v>
      </c>
      <c r="G36" s="37">
        <v>5.77</v>
      </c>
      <c r="H36" s="37">
        <v>6</v>
      </c>
      <c r="I36" s="37">
        <v>5.79</v>
      </c>
      <c r="J36" s="38">
        <v>5.54</v>
      </c>
      <c r="K36" s="22"/>
      <c r="L36" s="22"/>
      <c r="M36" s="22"/>
      <c r="N36" s="22"/>
      <c r="O36" s="22"/>
      <c r="P36" s="22"/>
    </row>
    <row r="37" spans="1:16" ht="39" customHeight="1" x14ac:dyDescent="0.15">
      <c r="A37" s="22"/>
      <c r="B37" s="35"/>
      <c r="C37" s="1143" t="s">
        <v>527</v>
      </c>
      <c r="D37" s="1144"/>
      <c r="E37" s="1145"/>
      <c r="F37" s="36">
        <v>1.1399999999999999</v>
      </c>
      <c r="G37" s="37">
        <v>1.73</v>
      </c>
      <c r="H37" s="37">
        <v>2.2000000000000002</v>
      </c>
      <c r="I37" s="37">
        <v>2.5299999999999998</v>
      </c>
      <c r="J37" s="38">
        <v>2.98</v>
      </c>
      <c r="K37" s="22"/>
      <c r="L37" s="22"/>
      <c r="M37" s="22"/>
      <c r="N37" s="22"/>
      <c r="O37" s="22"/>
      <c r="P37" s="22"/>
    </row>
    <row r="38" spans="1:16" ht="39" customHeight="1" x14ac:dyDescent="0.15">
      <c r="A38" s="22"/>
      <c r="B38" s="35"/>
      <c r="C38" s="1143" t="s">
        <v>528</v>
      </c>
      <c r="D38" s="1144"/>
      <c r="E38" s="1145"/>
      <c r="F38" s="36">
        <v>0.56999999999999995</v>
      </c>
      <c r="G38" s="37">
        <v>0.7</v>
      </c>
      <c r="H38" s="37">
        <v>0.56999999999999995</v>
      </c>
      <c r="I38" s="37">
        <v>0.27</v>
      </c>
      <c r="J38" s="38">
        <v>0.19</v>
      </c>
      <c r="K38" s="22"/>
      <c r="L38" s="22"/>
      <c r="M38" s="22"/>
      <c r="N38" s="22"/>
      <c r="O38" s="22"/>
      <c r="P38" s="22"/>
    </row>
    <row r="39" spans="1:16" ht="39" customHeight="1" x14ac:dyDescent="0.15">
      <c r="A39" s="22"/>
      <c r="B39" s="35"/>
      <c r="C39" s="1143" t="s">
        <v>529</v>
      </c>
      <c r="D39" s="1144"/>
      <c r="E39" s="1145"/>
      <c r="F39" s="36">
        <v>0.04</v>
      </c>
      <c r="G39" s="37">
        <v>0.03</v>
      </c>
      <c r="H39" s="37">
        <v>0.03</v>
      </c>
      <c r="I39" s="37">
        <v>0.05</v>
      </c>
      <c r="J39" s="38">
        <v>0.02</v>
      </c>
      <c r="K39" s="22"/>
      <c r="L39" s="22"/>
      <c r="M39" s="22"/>
      <c r="N39" s="22"/>
      <c r="O39" s="22"/>
      <c r="P39" s="22"/>
    </row>
    <row r="40" spans="1:16" ht="39" customHeight="1" x14ac:dyDescent="0.15">
      <c r="A40" s="22"/>
      <c r="B40" s="35"/>
      <c r="C40" s="1143" t="s">
        <v>530</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531</v>
      </c>
      <c r="D41" s="1144"/>
      <c r="E41" s="1145"/>
      <c r="F41" s="36">
        <v>0.01</v>
      </c>
      <c r="G41" s="37">
        <v>0.01</v>
      </c>
      <c r="H41" s="37">
        <v>0</v>
      </c>
      <c r="I41" s="37">
        <v>0</v>
      </c>
      <c r="J41" s="38">
        <v>0</v>
      </c>
      <c r="K41" s="22"/>
      <c r="L41" s="22"/>
      <c r="M41" s="22"/>
      <c r="N41" s="22"/>
      <c r="O41" s="22"/>
      <c r="P41" s="22"/>
    </row>
    <row r="42" spans="1:16" ht="39" customHeight="1" x14ac:dyDescent="0.15">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x14ac:dyDescent="0.2">
      <c r="A43" s="22"/>
      <c r="B43" s="40"/>
      <c r="C43" s="1146" t="s">
        <v>533</v>
      </c>
      <c r="D43" s="1147"/>
      <c r="E43" s="1148"/>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1032</v>
      </c>
      <c r="L45" s="60">
        <v>1021</v>
      </c>
      <c r="M45" s="60">
        <v>961</v>
      </c>
      <c r="N45" s="60">
        <v>952</v>
      </c>
      <c r="O45" s="61">
        <v>855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x14ac:dyDescent="0.15">
      <c r="A48" s="48"/>
      <c r="B48" s="1161"/>
      <c r="C48" s="1162"/>
      <c r="D48" s="62"/>
      <c r="E48" s="1153" t="s">
        <v>15</v>
      </c>
      <c r="F48" s="1153"/>
      <c r="G48" s="1153"/>
      <c r="H48" s="1153"/>
      <c r="I48" s="1153"/>
      <c r="J48" s="1154"/>
      <c r="K48" s="63">
        <v>842</v>
      </c>
      <c r="L48" s="64">
        <v>852</v>
      </c>
      <c r="M48" s="64">
        <v>872</v>
      </c>
      <c r="N48" s="64">
        <v>882</v>
      </c>
      <c r="O48" s="65">
        <v>906</v>
      </c>
      <c r="P48" s="48"/>
      <c r="Q48" s="48"/>
      <c r="R48" s="48"/>
      <c r="S48" s="48"/>
      <c r="T48" s="48"/>
      <c r="U48" s="48"/>
    </row>
    <row r="49" spans="1:21" ht="30.75" customHeight="1" x14ac:dyDescent="0.15">
      <c r="A49" s="48"/>
      <c r="B49" s="1161"/>
      <c r="C49" s="1162"/>
      <c r="D49" s="62"/>
      <c r="E49" s="1153" t="s">
        <v>16</v>
      </c>
      <c r="F49" s="1153"/>
      <c r="G49" s="1153"/>
      <c r="H49" s="1153"/>
      <c r="I49" s="1153"/>
      <c r="J49" s="1154"/>
      <c r="K49" s="63">
        <v>46</v>
      </c>
      <c r="L49" s="64">
        <v>44</v>
      </c>
      <c r="M49" s="64">
        <v>48</v>
      </c>
      <c r="N49" s="64">
        <v>52</v>
      </c>
      <c r="O49" s="65">
        <v>54</v>
      </c>
      <c r="P49" s="48"/>
      <c r="Q49" s="48"/>
      <c r="R49" s="48"/>
      <c r="S49" s="48"/>
      <c r="T49" s="48"/>
      <c r="U49" s="48"/>
    </row>
    <row r="50" spans="1:21" ht="30.75" customHeight="1" x14ac:dyDescent="0.15">
      <c r="A50" s="48"/>
      <c r="B50" s="1161"/>
      <c r="C50" s="1162"/>
      <c r="D50" s="62"/>
      <c r="E50" s="1153" t="s">
        <v>17</v>
      </c>
      <c r="F50" s="1153"/>
      <c r="G50" s="1153"/>
      <c r="H50" s="1153"/>
      <c r="I50" s="1153"/>
      <c r="J50" s="1154"/>
      <c r="K50" s="63">
        <v>27</v>
      </c>
      <c r="L50" s="64">
        <v>27</v>
      </c>
      <c r="M50" s="64">
        <v>12</v>
      </c>
      <c r="N50" s="64">
        <v>6</v>
      </c>
      <c r="O50" s="65">
        <v>5</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1297</v>
      </c>
      <c r="L52" s="64">
        <v>1287</v>
      </c>
      <c r="M52" s="64">
        <v>1246</v>
      </c>
      <c r="N52" s="64">
        <v>1235</v>
      </c>
      <c r="O52" s="65">
        <v>1230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650</v>
      </c>
      <c r="L53" s="69">
        <v>657</v>
      </c>
      <c r="M53" s="69">
        <v>647</v>
      </c>
      <c r="N53" s="69">
        <v>657</v>
      </c>
      <c r="O53" s="70">
        <v>590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2015-05-15T04:19:51Z</cp:lastPrinted>
  <dcterms:created xsi:type="dcterms:W3CDTF">2015-02-17T06:54:17Z</dcterms:created>
  <dcterms:modified xsi:type="dcterms:W3CDTF">2015-05-15T04:21:34Z</dcterms:modified>
  <cp:category/>
</cp:coreProperties>
</file>