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AM36" i="9"/>
  <c r="C36" i="9"/>
  <c r="CO35" i="9"/>
  <c r="BW35" i="9"/>
  <c r="AM35" i="9"/>
  <c r="BW34" i="9"/>
  <c r="C34" i="9"/>
  <c r="CO34" i="9" l="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U34" i="9"/>
  <c r="U35" i="9" s="1"/>
  <c r="U36" i="9" s="1"/>
  <c r="U37" i="9" s="1"/>
</calcChain>
</file>

<file path=xl/sharedStrings.xml><?xml version="1.0" encoding="utf-8"?>
<sst xmlns="http://schemas.openxmlformats.org/spreadsheetml/2006/main" count="1076" uniqueCount="554">
  <si>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</si>
  <si>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</si>
  <si>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</si>
  <si>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</si>
  <si>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</si>
  <si>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</si>
  <si>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</si>
  <si>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</si>
  <si>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</si>
  <si>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</si>
  <si>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</si>
  <si>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</si>
  <si>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</si>
  <si>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</si>
  <si>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</si>
  <si>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</si>
  <si>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</si>
  <si>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</si>
  <si>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</si>
  <si>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</si>
  <si>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</si>
  <si>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</si>
  <si>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</si>
  <si>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</si>
  <si>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</si>
  <si>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</si>
  <si>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</si>
  <si>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</si>
  <si>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</si>
  <si>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</si>
  <si>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</si>
  <si>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</si>
  <si>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</si>
  <si>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</si>
  <si>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</si>
  <si>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</si>
  <si>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</si>
  <si>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</si>
  <si>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</si>
  <si>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</si>
  <si>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</si>
  <si>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</si>
  <si>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</si>
  <si>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</si>
  <si>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</si>
  <si>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</si>
  <si>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</si>
  <si>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</si>
  <si>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</si>
  <si>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</si>
  <si>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</si>
  <si>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</si>
  <si>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</si>
  <si>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</si>
  <si>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</si>
  <si>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</si>
  <si>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</si>
  <si>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</si>
  <si>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</si>
  <si>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</si>
  <si>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</si>
  <si>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</si>
  <si>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</si>
  <si>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</si>
  <si>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</si>
  <si>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</si>
  <si>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</si>
  <si>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</si>
  <si>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</si>
  <si>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</si>
  <si>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</si>
  <si>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</si>
  <si>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</si>
  <si>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</si>
  <si>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</si>
  <si>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</si>
  <si>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</si>
  <si>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</si>
  <si>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</si>
  <si>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</si>
  <si>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</si>
  <si>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垂井町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</si>
  <si>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</si>
  <si>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</si>
  <si>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</si>
  <si>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</si>
  <si>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</si>
  <si>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</si>
  <si>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</si>
  <si>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</si>
  <si>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</si>
  <si>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</si>
  <si>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</si>
  <si>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</si>
  <si>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</si>
  <si>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</si>
  <si>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</si>
  <si>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</si>
  <si>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</si>
  <si>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</si>
  <si>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</si>
  <si>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</si>
  <si>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</si>
  <si>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</si>
  <si>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</si>
  <si>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</si>
  <si>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</si>
  <si>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</si>
  <si>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</si>
  <si>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</si>
  <si>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</si>
  <si>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</si>
  <si>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</si>
  <si>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</si>
  <si>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</si>
  <si>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</si>
  <si>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</si>
  <si>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</si>
  <si>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</si>
  <si>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</si>
  <si>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</si>
  <si>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</si>
  <si>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</si>
  <si>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</si>
  <si>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</si>
  <si>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</si>
  <si>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</si>
  <si>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</si>
  <si>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</si>
  <si>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</si>
  <si>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</si>
  <si>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</si>
  <si>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</si>
  <si>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</si>
  <si>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</si>
  <si>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</si>
  <si>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</si>
  <si>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</si>
  <si>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</si>
  <si>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</si>
  <si>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</si>
  <si>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</si>
  <si>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</si>
  <si>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</si>
  <si>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</si>
  <si>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</si>
  <si>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</si>
  <si>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</si>
  <si>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</si>
  <si>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</si>
  <si>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</si>
  <si>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</si>
  <si>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</si>
  <si>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</si>
  <si>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</si>
  <si>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</si>
  <si>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</si>
  <si>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</si>
  <si>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</si>
  <si>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</si>
  <si>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</si>
  <si>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</si>
  <si>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</si>
  <si>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</si>
  <si>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</si>
  <si>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</si>
  <si>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</si>
  <si>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</si>
  <si>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</si>
  <si>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</si>
  <si>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</si>
  <si>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</si>
  <si>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</si>
  <si>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</si>
  <si>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</si>
  <si>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</si>
  <si>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</si>
  <si>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</si>
  <si>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</si>
  <si>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</si>
  <si>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</si>
  <si>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</si>
  <si>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</si>
  <si>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</si>
  <si>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</si>
  <si>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</si>
  <si>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</si>
  <si>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</si>
  <si>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</si>
  <si>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</si>
  <si>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</si>
  <si>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</si>
  <si>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</si>
  <si>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</si>
  <si>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</si>
  <si>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岐阜県垂井町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</si>
  <si>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</si>
  <si>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</si>
  <si>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</si>
  <si>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</si>
  <si>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</si>
  <si>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</si>
  <si>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</si>
  <si>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</si>
  <si>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</si>
  <si>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</si>
  <si>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</si>
  <si>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</si>
  <si>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</si>
  <si>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</si>
  <si>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</si>
  <si>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</si>
  <si>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</si>
  <si>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</si>
  <si>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</si>
  <si>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</si>
  <si>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</si>
  <si>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</si>
  <si>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</si>
  <si>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</si>
  <si>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</si>
  <si>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</si>
  <si>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</si>
  <si>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</si>
  <si>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</si>
  <si>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</si>
  <si>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</si>
  <si>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</si>
  <si>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</si>
  <si>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</si>
  <si>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</si>
  <si>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</si>
  <si>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</si>
  <si>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</si>
  <si>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</si>
  <si>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</si>
  <si>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</si>
  <si>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</si>
  <si>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</si>
  <si>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</si>
  <si>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</si>
  <si>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</si>
  <si>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</si>
  <si>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</si>
  <si>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</si>
  <si>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</si>
  <si>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</si>
  <si>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</si>
  <si>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</si>
  <si>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</si>
  <si>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</si>
  <si>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</si>
  <si>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</si>
  <si>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</si>
  <si>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</si>
  <si>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</si>
  <si>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</si>
  <si>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</si>
  <si>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</si>
  <si>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</si>
  <si>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</si>
  <si>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</si>
  <si>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</si>
  <si>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</si>
  <si>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</si>
  <si>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</si>
  <si>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</si>
  <si>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</si>
  <si>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</si>
  <si>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</si>
  <si>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</si>
  <si>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</si>
  <si>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</si>
  <si>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</si>
  <si>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</si>
  <si>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</si>
  <si>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</si>
  <si>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</si>
  <si>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</si>
  <si>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</si>
  <si>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</si>
  <si>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</si>
  <si>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</si>
  <si>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</si>
  <si>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</si>
  <si>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</si>
  <si>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</si>
  <si>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</si>
  <si>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</si>
  <si>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</si>
  <si>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</si>
  <si>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</si>
  <si>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</si>
  <si>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</si>
  <si>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</si>
  <si>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</si>
  <si>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</si>
  <si>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</si>
  <si>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</si>
  <si>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</si>
  <si>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</si>
  <si>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</si>
  <si>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</si>
  <si>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</si>
  <si>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</si>
  <si>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</si>
  <si>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</si>
  <si>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</si>
  <si>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</si>
  <si>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</si>
  <si>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</si>
  <si>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</si>
  <si>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</si>
  <si>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</si>
  <si>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</si>
  <si>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</si>
  <si>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</si>
  <si>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</si>
  <si>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</si>
  <si>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</si>
  <si>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</si>
  <si>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</si>
  <si>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</si>
  <si>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</si>
  <si>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</si>
  <si>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</si>
  <si>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</si>
  <si>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</si>
  <si>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</si>
  <si>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</si>
  <si>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</si>
  <si>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</si>
  <si>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</si>
  <si>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</si>
  <si>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</si>
  <si>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</si>
  <si>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</si>
  <si>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</si>
  <si>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</si>
  <si>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</si>
  <si>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</si>
  <si>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</si>
  <si>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</si>
  <si>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</si>
  <si>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</si>
  <si>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岐阜県垂井町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</si>
  <si>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</si>
  <si>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</si>
  <si>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</si>
  <si>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</si>
  <si>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</si>
  <si>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</si>
  <si>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</si>
  <si>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</si>
  <si>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</si>
  <si>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</si>
  <si>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</si>
  <si>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</si>
  <si>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</si>
  <si>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</si>
  <si>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</si>
  <si>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</si>
  <si>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</si>
  <si>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</si>
  <si>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</si>
  <si>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</si>
  <si>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不破郡障害者総合支援認定審査会特別会計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</si>
  <si>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</si>
  <si>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</si>
  <si>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</si>
  <si>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</si>
  <si>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</si>
  <si>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</si>
  <si>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</si>
  <si>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</si>
  <si>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</si>
  <si>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</si>
  <si>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</si>
  <si>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</si>
  <si>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</si>
  <si>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</si>
  <si>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</si>
  <si>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不破郡介護認定審査会特別会計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</si>
  <si>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</si>
  <si>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</si>
  <si>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</si>
  <si>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</si>
  <si>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</si>
  <si>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</si>
  <si>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</si>
  <si>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</si>
  <si>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</si>
  <si>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</si>
  <si>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</si>
  <si>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</si>
  <si>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</si>
  <si>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</si>
  <si>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</si>
  <si>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</si>
  <si>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</si>
  <si>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</si>
  <si>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</si>
  <si>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</si>
  <si>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</si>
  <si>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</si>
  <si>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</si>
  <si>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</si>
  <si>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</si>
  <si>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</si>
  <si>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</si>
  <si>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</si>
  <si>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</si>
  <si>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</si>
  <si>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</si>
  <si>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</si>
  <si>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</si>
  <si>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</si>
  <si>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</si>
  <si>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</si>
  <si>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</si>
  <si>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</si>
  <si>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</si>
  <si>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</si>
  <si>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</si>
  <si>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</si>
  <si>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</si>
  <si>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</si>
  <si>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</si>
  <si>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</si>
  <si>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</si>
  <si>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</si>
  <si>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</si>
  <si>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</si>
  <si>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</si>
  <si>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</si>
  <si>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</si>
  <si>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</si>
  <si>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</si>
  <si>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</si>
  <si>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</si>
  <si>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</si>
  <si>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</si>
  <si>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</si>
  <si>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</si>
  <si>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</si>
  <si>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</si>
  <si>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</si>
  <si>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</si>
  <si>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</si>
  <si>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</si>
  <si>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</si>
  <si>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</si>
  <si>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</si>
  <si>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</si>
  <si>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</si>
  <si>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</si>
  <si>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</si>
  <si>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</si>
  <si>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</si>
  <si>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</si>
  <si>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</si>
  <si>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</si>
  <si>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</si>
  <si>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</si>
  <si>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</si>
  <si>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</si>
  <si>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</si>
  <si>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</si>
  <si>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</si>
  <si>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</si>
  <si>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</si>
  <si>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</si>
  <si>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</si>
  <si>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</si>
  <si>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</si>
  <si>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</si>
  <si>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</si>
  <si>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</si>
  <si>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</si>
  <si>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</si>
  <si>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</si>
  <si>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</si>
  <si>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</si>
  <si>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</si>
  <si>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</si>
  <si>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</si>
  <si>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</si>
  <si>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</si>
  <si>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</si>
  <si>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</si>
  <si>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</si>
  <si>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</si>
  <si>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</si>
  <si>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</si>
  <si>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</si>
  <si>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</si>
  <si>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</si>
  <si>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</si>
  <si>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</si>
  <si>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</si>
  <si>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</si>
  <si>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</si>
  <si>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</si>
  <si>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</si>
  <si>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</si>
  <si>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</si>
  <si>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</si>
  <si>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</si>
  <si>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</si>
  <si>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</si>
  <si>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</si>
  <si>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</si>
  <si>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</si>
  <si>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</si>
  <si>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</si>
  <si>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</si>
  <si>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</si>
  <si>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</si>
  <si>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</si>
  <si>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</si>
  <si>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</si>
  <si>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</si>
  <si>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</si>
  <si>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0.12</t>
  </si>
  <si>
    <t>▲ 0.82</t>
  </si>
  <si>
    <t>▲ 1.74</t>
  </si>
  <si>
    <t>▲ 1.83</t>
  </si>
  <si>
    <t>水道事業会計</t>
  </si>
  <si>
    <t>一般会計</t>
  </si>
  <si>
    <t>国民健康保険特別会計</t>
  </si>
  <si>
    <t>介護保険特別会計</t>
  </si>
  <si>
    <t>公共下水道事業特別会計</t>
  </si>
  <si>
    <t>後期高齢者医療特別会計</t>
  </si>
  <si>
    <t>簡易水道特別会計</t>
  </si>
  <si>
    <t>農業集落排水事業特別会計</t>
  </si>
  <si>
    <t>その他会計（赤字）</t>
  </si>
  <si>
    <t>その他会計（黒字）</t>
  </si>
  <si>
    <t>垂井町土地開発公社</t>
    <rPh sb="0" eb="3">
      <t>タルイチョウ</t>
    </rPh>
    <rPh sb="3" eb="5">
      <t>トチ</t>
    </rPh>
    <rPh sb="5" eb="7">
      <t>カイハツ</t>
    </rPh>
    <rPh sb="7" eb="9">
      <t>コウシャ</t>
    </rPh>
    <phoneticPr fontId="2"/>
  </si>
  <si>
    <t>基金繰入125</t>
    <rPh sb="0" eb="2">
      <t>キキン</t>
    </rPh>
    <rPh sb="2" eb="4">
      <t>クリイレ</t>
    </rPh>
    <phoneticPr fontId="2"/>
  </si>
  <si>
    <t>-</t>
    <phoneticPr fontId="2"/>
  </si>
  <si>
    <t>-</t>
    <phoneticPr fontId="2"/>
  </si>
  <si>
    <t>不破消防組合</t>
    <rPh sb="0" eb="2">
      <t>フワ</t>
    </rPh>
    <rPh sb="2" eb="4">
      <t>ショウボウ</t>
    </rPh>
    <rPh sb="4" eb="6">
      <t>クミアイ</t>
    </rPh>
    <phoneticPr fontId="2"/>
  </si>
  <si>
    <t>大垣衛生施設組合</t>
    <rPh sb="0" eb="2">
      <t>オオガキ</t>
    </rPh>
    <rPh sb="2" eb="4">
      <t>エイセイ</t>
    </rPh>
    <rPh sb="4" eb="6">
      <t>シセツ</t>
    </rPh>
    <rPh sb="6" eb="8">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</si>
  <si>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</si>
  <si>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t>
    </rPh>
    <rPh sb="12" eb="14">
      <t>クミアイ</t>
    </rPh>
    <phoneticPr fontId="2"/>
  </si>
  <si>
    <t>西南濃老人福祉施設事務組合</t>
    <rPh sb="0" eb="2">
      <t>セイナン</t>
    </rPh>
    <rPh sb="2" eb="3">
      <t>ノウ</t>
    </rPh>
    <rPh sb="3" eb="5">
      <t>ロウジン</t>
    </rPh>
    <rPh sb="5" eb="7">
      <t>フクシ</t>
    </rPh>
    <rPh sb="7" eb="9">
      <t>シセツ</t>
    </rPh>
    <rPh sb="9" eb="11">
      <t>ジム</t>
    </rPh>
    <rPh sb="11" eb="13">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</si>
  <si>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</si>
  <si>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</si>
  <si>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</si>
  <si>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基金からの繰入2,200</t>
    <rPh sb="0" eb="2">
      <t>キキン</t>
    </rPh>
    <rPh sb="5" eb="7">
      <t>クリイレ</t>
    </rPh>
    <phoneticPr fontId="2"/>
  </si>
  <si>
    <t>基金からの繰入4</t>
    <rPh sb="0" eb="2">
      <t>キキン</t>
    </rPh>
    <rPh sb="5" eb="7">
      <t>クリイレ</t>
    </rPh>
    <phoneticPr fontId="2"/>
  </si>
  <si>
    <t>基金からの繰入50</t>
    <rPh sb="0" eb="2">
      <t>キキン</t>
    </rPh>
    <rPh sb="5" eb="7">
      <t>クリイレ</t>
    </rPh>
    <phoneticPr fontId="2"/>
  </si>
  <si>
    <t>基金からの繰入1,320</t>
    <rPh sb="0" eb="2">
      <t>キキン</t>
    </rPh>
    <rPh sb="5" eb="7">
      <t>クリイレ</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</si>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</sst>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51262</c:v>
                </c:pt>
                <c:pt idx="3">
                  <c:v>48407</c:v>
                </c:pt>
                <c:pt idx="4">
                  <c:v>69477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41953</c:v>
                </c:pt>
                <c:pt idx="1">
                  <c:v>28920</c:v>
                </c:pt>
                <c:pt idx="2">
                  <c:v>36831</c:v>
                </c:pt>
                <c:pt idx="3">
                  <c:v>49839</c:v>
                </c:pt>
                <c:pt idx="4">
                  <c:v>38451</c:v>
                </c:pt>
              </c:numCache>
            </c:numRef>
          </c:val>
          <c:smooth val="0"/>
        </c:ser>
        <c:dLbls>
          <c:showLegendKey val="0"/>
          <c:showVal val="0"/>
          <c:showCatName val="0"/>
          <c:showSerName val="0"/>
          <c:showPercent val="0"/>
          <c:showBubbleSize val="0"/>
        </c:dLbls>
        <c:marker val="1"/>
        <c:smooth val="0"/>
        <c:axId val="39824000"/>
        <c:axId val="91534080"/>
      </c:lineChart>
      <c:catAx>
        <c:axId val="3982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534080"/>
        <c:crosses val="autoZero"/>
        <c:auto val="1"/>
        <c:lblAlgn val="ctr"/>
        <c:lblOffset val="100"/>
        <c:tickLblSkip val="1"/>
        <c:tickMarkSkip val="1"/>
        <c:noMultiLvlLbl val="0"/>
      </c:catAx>
      <c:valAx>
        <c:axId val="915340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2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10.59</c:v>
                </c:pt>
                <c:pt idx="1">
                  <c:v>12.99</c:v>
                </c:pt>
                <c:pt idx="2">
                  <c:v>10.82</c:v>
                </c:pt>
                <c:pt idx="3">
                  <c:v>9.02</c:v>
                </c:pt>
                <c:pt idx="4">
                  <c:v>7.13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12.32</c:v>
                </c:pt>
                <c:pt idx="1">
                  <c:v>12.87</c:v>
                </c:pt>
                <c:pt idx="2">
                  <c:v>14.56</c:v>
                </c:pt>
                <c:pt idx="3">
                  <c:v>14.51</c:v>
                </c:pt>
                <c:pt idx="4">
                  <c:v>14.42</c:v>
                </c:pt>
              </c:numCache>
            </c:numRef>
          </c:val>
        </c:ser>
        <c:dLbls>
          <c:showLegendKey val="0"/>
          <c:showVal val="0"/>
          <c:showCatName val="0"/>
          <c:showSerName val="0"/>
          <c:showPercent val="0"/>
          <c:showBubbleSize val="0"/>
        </c:dLbls>
        <c:gapWidth val="250"/>
        <c:overlap val="100"/>
        <c:axId val="109749760"/>
        <c:axId val="10975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-0.12</c:v>
                </c:pt>
                <c:pt idx="1">
                  <c:v>3.48</c:v>
                </c:pt>
                <c:pt idx="2">
                  <c:v>-0.82</c:v>
                </c:pt>
                <c:pt idx="3">
                  <c:v>-1.74</c:v>
                </c:pt>
                <c:pt idx="4">
                  <c:v>-1.83</c:v>
                </c:pt>
              </c:numCache>
            </c:numRef>
          </c:val>
          <c:smooth val="0"/>
        </c:ser>
        <c:dLbls>
          <c:showLegendKey val="0"/>
          <c:showVal val="0"/>
          <c:showCatName val="0"/>
          <c:showSerName val="0"/>
          <c:showPercent val="0"/>
          <c:showBubbleSize val="0"/>
        </c:dLbls>
        <c:marker val="1"/>
        <c:smooth val="0"/>
        <c:axId val="109749760"/>
        <c:axId val="109751680"/>
      </c:lineChart>
      <c:catAx>
        <c:axId val="10974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751680"/>
        <c:crosses val="autoZero"/>
        <c:auto val="1"/>
        <c:lblAlgn val="ctr"/>
        <c:lblOffset val="100"/>
        <c:tickLblSkip val="1"/>
        <c:tickMarkSkip val="1"/>
        <c:noMultiLvlLbl val="0"/>
      </c:catAx>
      <c:valAx>
        <c:axId val="10975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74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0.02</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0.03</c:v>
                </c:pt>
                <c:pt idx="8">
                  <c:v>#N/A</c:v>
                </c:pt>
                <c:pt idx="9">
                  <c:v>0.03</c:v>
                </c:pt>
              </c:numCache>
            </c:numRef>
          </c:val>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0.22</c:v>
                </c:pt>
                <c:pt idx="2">
                  <c:v>#N/A</c:v>
                </c:pt>
                <c:pt idx="3">
                  <c:v>0.16</c:v>
                </c:pt>
                <c:pt idx="4">
                  <c:v>#N/A</c:v>
                </c:pt>
                <c:pt idx="5">
                  <c:v>0.18</c:v>
                </c:pt>
                <c:pt idx="6">
                  <c:v>#N/A</c:v>
                </c:pt>
                <c:pt idx="7">
                  <c:v>0.17</c:v>
                </c:pt>
                <c:pt idx="8">
                  <c:v>#N/A</c:v>
                </c:pt>
                <c:pt idx="9">
                  <c:v>0.22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0.11</c:v>
                </c:pt>
                <c:pt idx="2">
                  <c:v>#N/A</c:v>
                </c:pt>
                <c:pt idx="3">
                  <c:v>0.23</c:v>
                </c:pt>
                <c:pt idx="4">
                  <c:v>#N/A</c:v>
                </c:pt>
                <c:pt idx="5">
                  <c:v>0.39</c:v>
                </c:pt>
                <c:pt idx="6">
                  <c:v>#N/A</c:v>
                </c:pt>
                <c:pt idx="7">
                  <c:v>0.32</c:v>
                </c:pt>
                <c:pt idx="8">
                  <c:v>#N/A</c:v>
                </c:pt>
                <c:pt idx="9">
                  <c:v>0.26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1.04</c:v>
                </c:pt>
                <c:pt idx="2">
                  <c:v>#N/A</c:v>
                </c:pt>
                <c:pt idx="3">
                  <c:v>0.76</c:v>
                </c:pt>
                <c:pt idx="4">
                  <c:v>#N/A</c:v>
                </c:pt>
                <c:pt idx="5">
                  <c:v>0.46</c:v>
                </c:pt>
                <c:pt idx="6">
                  <c:v>#N/A</c:v>
                </c:pt>
                <c:pt idx="7">
                  <c:v>0.33</c:v>
                </c:pt>
                <c:pt idx="8">
                  <c:v>#N/A</c:v>
                </c:pt>
                <c:pt idx="9">
                  <c:v>0.36</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3.25</c:v>
                </c:pt>
                <c:pt idx="2">
                  <c:v>#N/A</c:v>
                </c:pt>
                <c:pt idx="3">
                  <c:v>2.73</c:v>
                </c:pt>
                <c:pt idx="4">
                  <c:v>#N/A</c:v>
                </c:pt>
                <c:pt idx="5">
                  <c:v>2.59</c:v>
                </c:pt>
                <c:pt idx="6">
                  <c:v>#N/A</c:v>
                </c:pt>
                <c:pt idx="7">
                  <c:v>2.58</c:v>
                </c:pt>
                <c:pt idx="8">
                  <c:v>#N/A</c:v>
                </c:pt>
                <c:pt idx="9">
                  <c:v>2.85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3.79</c:v>
                </c:pt>
                <c:pt idx="2">
                  <c:v>#N/A</c:v>
                </c:pt>
                <c:pt idx="3">
                  <c:v>3.65</c:v>
                </c:pt>
                <c:pt idx="4">
                  <c:v>#N/A</c:v>
                </c:pt>
                <c:pt idx="5">
                  <c:v>2.27</c:v>
                </c:pt>
                <c:pt idx="6">
                  <c:v>#N/A</c:v>
                </c:pt>
                <c:pt idx="7">
                  <c:v>5.07</c:v>
                </c:pt>
                <c:pt idx="8">
                  <c:v>#N/A</c:v>
                </c:pt>
                <c:pt idx="9">
                  <c:v>5.26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10.58</c:v>
                </c:pt>
                <c:pt idx="2">
                  <c:v>#N/A</c:v>
                </c:pt>
                <c:pt idx="3">
                  <c:v>12.98</c:v>
                </c:pt>
                <c:pt idx="4">
                  <c:v>#N/A</c:v>
                </c:pt>
                <c:pt idx="5">
                  <c:v>12.49</c:v>
                </c:pt>
                <c:pt idx="6">
                  <c:v>#N/A</c:v>
                </c:pt>
                <c:pt idx="7">
                  <c:v>9.02</c:v>
                </c:pt>
                <c:pt idx="8">
                  <c:v>#N/A</c:v>
                </c:pt>
                <c:pt idx="9">
                  <c:v>7.12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12.98</c:v>
                </c:pt>
                <c:pt idx="2">
                  <c:v>#N/A</c:v>
                </c:pt>
                <c:pt idx="3">
                  <c:v>13.13</c:v>
                </c:pt>
                <c:pt idx="4">
                  <c:v>#N/A</c:v>
                </c:pt>
                <c:pt idx="5">
                  <c:v>13.15</c:v>
                </c:pt>
                <c:pt idx="6">
                  <c:v>#N/A</c:v>
                </c:pt>
                <c:pt idx="7">
                  <c:v>12.57</c:v>
                </c:pt>
                <c:pt idx="8">
                  <c:v>#N/A</c:v>
                </c:pt>
                <c:pt idx="9">
                  <c:v>12.14</c:v>
                </c:pt>
              </c:numCache>
            </c:numRef>
          </c:val>
        </c:ser>
        <c:dLbls>
          <c:showLegendKey val="0"/>
          <c:showVal val="0"/>
          <c:showCatName val="0"/>
          <c:showSerName val="0"/>
          <c:showPercent val="0"/>
          <c:showBubbleSize val="0"/>
        </c:dLbls>
        <c:gapWidth val="150"/>
        <c:overlap val="100"/>
        <c:axId val="109985792"/>
        <c:axId val="109987328"/>
      </c:barChart>
      <c:catAx>
        <c:axId val="10998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87328"/>
        <c:crosses val="autoZero"/>
        <c:auto val="1"/>
        <c:lblAlgn val="ctr"/>
        <c:lblOffset val="100"/>
        <c:tickLblSkip val="1"/>
        <c:tickMarkSkip val="1"/>
        <c:noMultiLvlLbl val="0"/>
      </c:catAx>
      <c:valAx>
        <c:axId val="10998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8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847</c:v>
                </c:pt>
                <c:pt idx="5">
                  <c:v>795</c:v>
                </c:pt>
                <c:pt idx="8">
                  <c:v>751</c:v>
                </c:pt>
                <c:pt idx="11">
                  <c:v>693</c:v>
                </c:pt>
                <c:pt idx="14">
                  <c:v>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88</c:v>
                </c:pt>
                <c:pt idx="3">
                  <c:v>88</c:v>
                </c:pt>
                <c:pt idx="6">
                  <c:v>93</c:v>
                </c:pt>
                <c:pt idx="9">
                  <c:v>87</c:v>
                </c:pt>
                <c:pt idx="12">
                  <c:v>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317</c:v>
                </c:pt>
                <c:pt idx="3">
                  <c:v>322</c:v>
                </c:pt>
                <c:pt idx="6">
                  <c:v>301</c:v>
                </c:pt>
                <c:pt idx="9">
                  <c:v>308</c:v>
                </c:pt>
                <c:pt idx="12">
                  <c:v>339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1079</c:v>
                </c:pt>
                <c:pt idx="3">
                  <c:v>1054</c:v>
                </c:pt>
                <c:pt idx="6">
                  <c:v>1004</c:v>
                </c:pt>
                <c:pt idx="9">
                  <c:v>798</c:v>
                </c:pt>
                <c:pt idx="12">
                  <c:v>726</c:v>
                </c:pt>
              </c:numCache>
            </c:numRef>
          </c:val>
        </c:ser>
        <c:dLbls>
          <c:showLegendKey val="0"/>
          <c:showVal val="0"/>
          <c:showCatName val="0"/>
          <c:showSerName val="0"/>
          <c:showPercent val="0"/>
          <c:showBubbleSize val="0"/>
        </c:dLbls>
        <c:gapWidth val="100"/>
        <c:overlap val="100"/>
        <c:axId val="91655168"/>
        <c:axId val="91669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637</c:v>
                </c:pt>
                <c:pt idx="2">
                  <c:v>#N/A</c:v>
                </c:pt>
                <c:pt idx="3">
                  <c:v>#N/A</c:v>
                </c:pt>
                <c:pt idx="4">
                  <c:v>669</c:v>
                </c:pt>
                <c:pt idx="5">
                  <c:v>#N/A</c:v>
                </c:pt>
                <c:pt idx="6">
                  <c:v>#N/A</c:v>
                </c:pt>
                <c:pt idx="7">
                  <c:v>647</c:v>
                </c:pt>
                <c:pt idx="8">
                  <c:v>#N/A</c:v>
                </c:pt>
                <c:pt idx="9">
                  <c:v>#N/A</c:v>
                </c:pt>
                <c:pt idx="10">
                  <c:v>500</c:v>
                </c:pt>
                <c:pt idx="11">
                  <c:v>#N/A</c:v>
                </c:pt>
                <c:pt idx="12">
                  <c:v>#N/A</c:v>
                </c:pt>
                <c:pt idx="13">
                  <c:v>433</c:v>
                </c:pt>
                <c:pt idx="14">
                  <c:v>#N/A</c:v>
                </c:pt>
              </c:numCache>
            </c:numRef>
          </c:val>
          <c:smooth val="0"/>
        </c:ser>
        <c:dLbls>
          <c:showLegendKey val="0"/>
          <c:showVal val="0"/>
          <c:showCatName val="0"/>
          <c:showSerName val="0"/>
          <c:showPercent val="0"/>
          <c:showBubbleSize val="0"/>
        </c:dLbls>
        <c:marker val="1"/>
        <c:smooth val="0"/>
        <c:axId val="91655168"/>
        <c:axId val="91669632"/>
      </c:lineChart>
      <c:catAx>
        <c:axId val="9165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69632"/>
        <c:crosses val="autoZero"/>
        <c:auto val="1"/>
        <c:lblAlgn val="ctr"/>
        <c:lblOffset val="100"/>
        <c:tickLblSkip val="1"/>
        <c:tickMarkSkip val="1"/>
        <c:noMultiLvlLbl val="0"/>
      </c:catAx>
      <c:valAx>
        <c:axId val="91669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5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8098</c:v>
                </c:pt>
                <c:pt idx="5">
                  <c:v>8178</c:v>
                </c:pt>
                <c:pt idx="8">
                  <c:v>8177</c:v>
                </c:pt>
                <c:pt idx="11">
                  <c:v>8138</c:v>
                </c:pt>
                <c:pt idx="14">
                  <c:v>8227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76</c:v>
                </c:pt>
                <c:pt idx="5">
                  <c:v>67</c:v>
                </c:pt>
                <c:pt idx="8">
                  <c:v>51</c:v>
                </c:pt>
                <c:pt idx="11">
                  <c:v>34</c:v>
                </c:pt>
                <c:pt idx="14">
                  <c:v>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2768</c:v>
                </c:pt>
                <c:pt idx="5">
                  <c:v>2860</c:v>
                </c:pt>
                <c:pt idx="8">
                  <c:v>3057</c:v>
                </c:pt>
                <c:pt idx="11">
                  <c:v>2761</c:v>
                </c:pt>
                <c:pt idx="14">
                  <c:v>2793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1164</c:v>
                </c:pt>
                <c:pt idx="3">
                  <c:v>1281</c:v>
                </c:pt>
                <c:pt idx="6">
                  <c:v>1385</c:v>
                </c:pt>
                <c:pt idx="9">
                  <c:v>1262</c:v>
                </c:pt>
                <c:pt idx="12">
                  <c:v>1289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389</c:v>
                </c:pt>
                <c:pt idx="3">
                  <c:v>331</c:v>
                </c:pt>
                <c:pt idx="6">
                  <c:v>241</c:v>
                </c:pt>
                <c:pt idx="9">
                  <c:v>165</c:v>
                </c:pt>
                <c:pt idx="12">
                  <c:v>97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6459</c:v>
                </c:pt>
                <c:pt idx="3">
                  <c:v>5958</c:v>
                </c:pt>
                <c:pt idx="6">
                  <c:v>5202</c:v>
                </c:pt>
                <c:pt idx="9">
                  <c:v>5137</c:v>
                </c:pt>
                <c:pt idx="12">
                  <c:v>5101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5801</c:v>
                </c:pt>
                <c:pt idx="3">
                  <c:v>5428</c:v>
                </c:pt>
                <c:pt idx="6">
                  <c:v>5039</c:v>
                </c:pt>
                <c:pt idx="9">
                  <c:v>4896</c:v>
                </c:pt>
                <c:pt idx="12">
                  <c:v>4713</c:v>
                </c:pt>
              </c:numCache>
            </c:numRef>
          </c:val>
        </c:ser>
        <c:dLbls>
          <c:showLegendKey val="0"/>
          <c:showVal val="0"/>
          <c:showCatName val="0"/>
          <c:showSerName val="0"/>
          <c:showPercent val="0"/>
          <c:showBubbleSize val="0"/>
        </c:dLbls>
        <c:gapWidth val="100"/>
        <c:overlap val="100"/>
        <c:axId val="39985152"/>
        <c:axId val="39986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2870</c:v>
                </c:pt>
                <c:pt idx="2">
                  <c:v>#N/A</c:v>
                </c:pt>
                <c:pt idx="3">
                  <c:v>#N/A</c:v>
                </c:pt>
                <c:pt idx="4">
                  <c:v>1894</c:v>
                </c:pt>
                <c:pt idx="5">
                  <c:v>#N/A</c:v>
                </c:pt>
                <c:pt idx="6">
                  <c:v>#N/A</c:v>
                </c:pt>
                <c:pt idx="7">
                  <c:v>582</c:v>
                </c:pt>
                <c:pt idx="8">
                  <c:v>#N/A</c:v>
                </c:pt>
                <c:pt idx="9">
                  <c:v>#N/A</c:v>
                </c:pt>
                <c:pt idx="10">
                  <c:v>526</c:v>
                </c:pt>
                <c:pt idx="11">
                  <c:v>#N/A</c:v>
                </c:pt>
                <c:pt idx="12">
                  <c:v>#N/A</c:v>
                </c:pt>
                <c:pt idx="13">
                  <c:v>156</c:v>
                </c:pt>
                <c:pt idx="14">
                  <c:v>#N/A</c:v>
                </c:pt>
              </c:numCache>
            </c:numRef>
          </c:val>
          <c:smooth val="0"/>
        </c:ser>
        <c:dLbls>
          <c:showLegendKey val="0"/>
          <c:showVal val="0"/>
          <c:showCatName val="0"/>
          <c:showSerName val="0"/>
          <c:showPercent val="0"/>
          <c:showBubbleSize val="0"/>
        </c:dLbls>
        <c:marker val="1"/>
        <c:smooth val="0"/>
        <c:axId val="39985152"/>
        <c:axId val="39986688"/>
      </c:lineChart>
      <c:catAx>
        <c:axId val="3998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986688"/>
        <c:crosses val="autoZero"/>
        <c:auto val="1"/>
        <c:lblAlgn val="ctr"/>
        <c:lblOffset val="100"/>
        <c:tickLblSkip val="1"/>
        <c:tickMarkSkip val="1"/>
        <c:noMultiLvlLbl val="0"/>
      </c:catAx>
      <c:valAx>
        <c:axId val="3998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98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28,529
27,673
57.14
8,475,799
8,026,460
429,089
6,019,700
4,713,463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年度における当町の財政力指数（</a:t>
          </a:r>
          <a:r>
            <a:rPr kumimoji="1" lang="en-US" altLang="ja-JP" sz="1300">
              <a:latin typeface="ＭＳ Ｐゴシック"/>
            </a:rPr>
            <a:t>0.70</a:t>
          </a:r>
          <a:r>
            <a:rPr kumimoji="1" lang="ja-JP" altLang="en-US" sz="1300">
              <a:latin typeface="ＭＳ Ｐゴシック"/>
            </a:rPr>
            <a:t>）は、前年度（平成</a:t>
          </a:r>
          <a:r>
            <a:rPr kumimoji="1" lang="en-US" altLang="ja-JP" sz="1300">
              <a:latin typeface="ＭＳ Ｐゴシック"/>
            </a:rPr>
            <a:t>24</a:t>
          </a:r>
          <a:r>
            <a:rPr kumimoji="1" lang="ja-JP" altLang="en-US" sz="1300">
              <a:latin typeface="ＭＳ Ｐゴシック"/>
            </a:rPr>
            <a:t>年度）から</a:t>
          </a:r>
          <a:r>
            <a:rPr kumimoji="1" lang="en-US" altLang="ja-JP" sz="1300">
              <a:latin typeface="ＭＳ Ｐゴシック"/>
            </a:rPr>
            <a:t>0.02</a:t>
          </a:r>
          <a:r>
            <a:rPr kumimoji="1" lang="ja-JP" altLang="en-US" sz="1300">
              <a:latin typeface="ＭＳ Ｐゴシック"/>
            </a:rPr>
            <a:t>ポイント上昇した。また、全国平均（</a:t>
          </a:r>
          <a:r>
            <a:rPr kumimoji="1" lang="en-US" altLang="ja-JP" sz="1300">
              <a:latin typeface="ＭＳ Ｐゴシック"/>
            </a:rPr>
            <a:t>0.49</a:t>
          </a:r>
          <a:r>
            <a:rPr kumimoji="1" lang="ja-JP" altLang="en-US" sz="1300">
              <a:latin typeface="ＭＳ Ｐゴシック"/>
            </a:rPr>
            <a:t>）及び県平均（</a:t>
          </a:r>
          <a:r>
            <a:rPr kumimoji="1" lang="en-US" altLang="ja-JP" sz="1300">
              <a:latin typeface="ＭＳ Ｐゴシック"/>
            </a:rPr>
            <a:t>0.58</a:t>
          </a:r>
          <a:r>
            <a:rPr kumimoji="1" lang="ja-JP" altLang="en-US" sz="1300">
              <a:latin typeface="ＭＳ Ｐゴシック"/>
            </a:rPr>
            <a:t>）も上回っている。　　　　　　　</a:t>
          </a:r>
        </a:p>
        <a:p>
          <a:r>
            <a:rPr kumimoji="1" lang="ja-JP" altLang="en-US" sz="1300">
              <a:latin typeface="ＭＳ Ｐゴシック"/>
            </a:rPr>
            <a:t>　しかしながら、法人町民税は特定１企業の業績により税収が左右される傾向にあり、今後の財政健全化維持のためには、使用料、手数料の見直し等も含め、自主財源の確保を図る必要がある。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144992</xdr:rowOff>
    </xdr:to>
    <xdr:cxnSp macro="">
      <xdr:nvCxnSpPr>
        <xdr:cNvPr id="63" name="直線コネクタ 62"/>
        <xdr:cNvCxnSpPr/>
      </xdr:nvCxnSpPr>
      <xdr:spPr>
        <a:xfrm flipV="1">
          <a:off x="4953000" y="608012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137583</xdr:rowOff>
    </xdr:to>
    <xdr:cxnSp macro="">
      <xdr:nvCxnSpPr>
        <xdr:cNvPr id="68" name="直線コネクタ 67"/>
        <xdr:cNvCxnSpPr/>
      </xdr:nvCxnSpPr>
      <xdr:spPr>
        <a:xfrm flipV="1">
          <a:off x="4114800" y="67839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57150</xdr:rowOff>
    </xdr:from>
    <xdr:to>
      <xdr:col>4</xdr:col>
      <xdr:colOff>482600</xdr:colOff>
      <xdr:row>39</xdr:row>
      <xdr:rowOff>137583</xdr:rowOff>
    </xdr:to>
    <xdr:cxnSp macro="">
      <xdr:nvCxnSpPr>
        <xdr:cNvPr id="74" name="直線コネクタ 73"/>
        <xdr:cNvCxnSpPr/>
      </xdr:nvCxnSpPr>
      <xdr:spPr>
        <a:xfrm>
          <a:off x="2336800" y="67437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66675</xdr:rowOff>
    </xdr:from>
    <xdr:to>
      <xdr:col>4</xdr:col>
      <xdr:colOff>533400</xdr:colOff>
      <xdr:row>39</xdr:row>
      <xdr:rowOff>168275</xdr:rowOff>
    </xdr:to>
    <xdr:sp macro="" textlink="">
      <xdr:nvSpPr>
        <xdr:cNvPr id="75" name="フローチャート : 判断 74"/>
        <xdr:cNvSpPr/>
      </xdr:nvSpPr>
      <xdr:spPr>
        <a:xfrm>
          <a:off x="3175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7002</xdr:rowOff>
    </xdr:from>
    <xdr:ext cx="762000" cy="259045"/>
    <xdr:sp macro="" textlink="">
      <xdr:nvSpPr>
        <xdr:cNvPr id="76" name="テキスト ボックス 75"/>
        <xdr:cNvSpPr txBox="1"/>
      </xdr:nvSpPr>
      <xdr:spPr>
        <a:xfrm>
          <a:off x="2844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39</xdr:row>
      <xdr:rowOff>57150</xdr:rowOff>
    </xdr:to>
    <xdr:cxnSp macro="">
      <xdr:nvCxnSpPr>
        <xdr:cNvPr id="77" name="直線コネクタ 76"/>
        <xdr:cNvCxnSpPr/>
      </xdr:nvCxnSpPr>
      <xdr:spPr>
        <a:xfrm>
          <a:off x="1447800" y="66632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8" name="フローチャート : 判断 77"/>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9" name="テキスト ボックス 78"/>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38</xdr:row>
      <xdr:rowOff>117475</xdr:rowOff>
    </xdr:from>
    <xdr:to>
      <xdr:col>2</xdr:col>
      <xdr:colOff>127000</xdr:colOff>
      <xdr:row>39</xdr:row>
      <xdr:rowOff>47625</xdr:rowOff>
    </xdr:to>
    <xdr:sp macro="" textlink="">
      <xdr:nvSpPr>
        <xdr:cNvPr id="80" name="フローチャート : 判断 79"/>
        <xdr:cNvSpPr/>
      </xdr:nvSpPr>
      <xdr:spPr>
        <a:xfrm>
          <a:off x="1397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32402</xdr:rowOff>
    </xdr:from>
    <xdr:ext cx="762000" cy="259045"/>
    <xdr:sp macro="" textlink="">
      <xdr:nvSpPr>
        <xdr:cNvPr id="81" name="テキスト ボックス 80"/>
        <xdr:cNvSpPr txBox="1"/>
      </xdr:nvSpPr>
      <xdr:spPr>
        <a:xfrm>
          <a:off x="10668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1710</xdr:rowOff>
    </xdr:from>
    <xdr:ext cx="762000" cy="259045"/>
    <xdr:sp macro="" textlink="">
      <xdr:nvSpPr>
        <xdr:cNvPr id="92" name="テキスト ボックス 91"/>
        <xdr:cNvSpPr txBox="1"/>
      </xdr:nvSpPr>
      <xdr:spPr>
        <a:xfrm>
          <a:off x="2844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6350</xdr:rowOff>
    </xdr:from>
    <xdr:to>
      <xdr:col>3</xdr:col>
      <xdr:colOff>330200</xdr:colOff>
      <xdr:row>39</xdr:row>
      <xdr:rowOff>107950</xdr:rowOff>
    </xdr:to>
    <xdr:sp macro="" textlink="">
      <xdr:nvSpPr>
        <xdr:cNvPr id="93" name="円/楕円 92"/>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118127</xdr:rowOff>
    </xdr:from>
    <xdr:ext cx="762000" cy="259045"/>
    <xdr:sp macro="" textlink="">
      <xdr:nvSpPr>
        <xdr:cNvPr id="94" name="テキスト ボックス 93"/>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年度における当町の経常収支比率（</a:t>
          </a:r>
          <a:r>
            <a:rPr kumimoji="1" lang="en-US" altLang="ja-JP" sz="1300">
              <a:latin typeface="ＭＳ Ｐゴシック"/>
            </a:rPr>
            <a:t>83.5</a:t>
          </a:r>
          <a:r>
            <a:rPr kumimoji="1" lang="ja-JP" altLang="en-US" sz="1300">
              <a:latin typeface="ＭＳ Ｐゴシック"/>
            </a:rPr>
            <a:t>％）は、全国平均（</a:t>
          </a:r>
          <a:r>
            <a:rPr kumimoji="1" lang="en-US" altLang="ja-JP" sz="1300">
              <a:latin typeface="ＭＳ Ｐゴシック"/>
            </a:rPr>
            <a:t>90.2</a:t>
          </a:r>
          <a:r>
            <a:rPr kumimoji="1" lang="ja-JP" altLang="en-US" sz="1300">
              <a:latin typeface="ＭＳ Ｐゴシック"/>
            </a:rPr>
            <a:t>％）及び県平均（</a:t>
          </a:r>
          <a:r>
            <a:rPr kumimoji="1" lang="en-US" altLang="ja-JP" sz="1300">
              <a:latin typeface="ＭＳ Ｐゴシック"/>
            </a:rPr>
            <a:t>85.0</a:t>
          </a:r>
          <a:r>
            <a:rPr kumimoji="1" lang="ja-JP" altLang="en-US" sz="1300">
              <a:latin typeface="ＭＳ Ｐゴシック"/>
            </a:rPr>
            <a:t>％）を下回っている。</a:t>
          </a:r>
        </a:p>
        <a:p>
          <a:r>
            <a:rPr kumimoji="1" lang="ja-JP" altLang="en-US" sz="1300">
              <a:latin typeface="ＭＳ Ｐゴシック"/>
            </a:rPr>
            <a:t>　これは、新年度予算の査定時等において、経常経費の削減に努めてきたことが要因として考えられる。</a:t>
          </a:r>
        </a:p>
        <a:p>
          <a:r>
            <a:rPr kumimoji="1" lang="ja-JP" altLang="en-US" sz="1300">
              <a:latin typeface="ＭＳ Ｐゴシック"/>
            </a:rPr>
            <a:t>　しかしながら、平成</a:t>
          </a:r>
          <a:r>
            <a:rPr kumimoji="1" lang="en-US" altLang="ja-JP" sz="1300">
              <a:latin typeface="ＭＳ Ｐゴシック"/>
            </a:rPr>
            <a:t>24</a:t>
          </a:r>
          <a:r>
            <a:rPr kumimoji="1" lang="ja-JP" altLang="en-US" sz="1300">
              <a:latin typeface="ＭＳ Ｐゴシック"/>
            </a:rPr>
            <a:t>年度以降、経常収支比率は増加傾向にあることもふまえ、公共下水道事業特別会計の繰出金、不破消防組合に対する分担金を抑制するなど、経常経費の削減に努める必要がある。　　　　　　　　　　　　　　　　　　　　　　　　　　　　　　　　　　　　　　</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167217</xdr:rowOff>
    </xdr:from>
    <xdr:to>
      <xdr:col>7</xdr:col>
      <xdr:colOff>152400</xdr:colOff>
      <xdr:row>67</xdr:row>
      <xdr:rowOff>71967</xdr:rowOff>
    </xdr:to>
    <xdr:cxnSp macro="">
      <xdr:nvCxnSpPr>
        <xdr:cNvPr id="126" name="直線コネクタ 125"/>
        <xdr:cNvCxnSpPr/>
      </xdr:nvCxnSpPr>
      <xdr:spPr>
        <a:xfrm flipV="1">
          <a:off x="4953000" y="1011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44044</xdr:rowOff>
    </xdr:from>
    <xdr:ext cx="762000" cy="259045"/>
    <xdr:sp macro="" textlink="">
      <xdr:nvSpPr>
        <xdr:cNvPr id="127"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7</xdr:col>
      <xdr:colOff>63500</xdr:colOff>
      <xdr:row>67</xdr:row>
      <xdr:rowOff>71967</xdr:rowOff>
    </xdr:from>
    <xdr:to>
      <xdr:col>7</xdr:col>
      <xdr:colOff>241300</xdr:colOff>
      <xdr:row>67</xdr:row>
      <xdr:rowOff>71967</xdr:rowOff>
    </xdr:to>
    <xdr:cxnSp macro="">
      <xdr:nvCxnSpPr>
        <xdr:cNvPr id="128" name="直線コネクタ 127"/>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82144</xdr:rowOff>
    </xdr:from>
    <xdr:ext cx="762000" cy="259045"/>
    <xdr:sp macro="" textlink="">
      <xdr:nvSpPr>
        <xdr:cNvPr id="129" name="財政構造の弾力性最大値テキスト"/>
        <xdr:cNvSpPr txBox="1"/>
      </xdr:nvSpPr>
      <xdr:spPr>
        <a:xfrm>
          <a:off x="5041900" y="985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7</xdr:col>
      <xdr:colOff>63500</xdr:colOff>
      <xdr:row>58</xdr:row>
      <xdr:rowOff>167217</xdr:rowOff>
    </xdr:from>
    <xdr:to>
      <xdr:col>7</xdr:col>
      <xdr:colOff>241300</xdr:colOff>
      <xdr:row>58</xdr:row>
      <xdr:rowOff>167217</xdr:rowOff>
    </xdr:to>
    <xdr:cxnSp macro="">
      <xdr:nvCxnSpPr>
        <xdr:cNvPr id="130" name="直線コネクタ 129"/>
        <xdr:cNvCxnSpPr/>
      </xdr:nvCxnSpPr>
      <xdr:spPr>
        <a:xfrm>
          <a:off x="4864100" y="101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12277</xdr:rowOff>
    </xdr:from>
    <xdr:to>
      <xdr:col>7</xdr:col>
      <xdr:colOff>152400</xdr:colOff>
      <xdr:row>62</xdr:row>
      <xdr:rowOff>44450</xdr:rowOff>
    </xdr:to>
    <xdr:cxnSp macro="">
      <xdr:nvCxnSpPr>
        <xdr:cNvPr id="131" name="直線コネクタ 130"/>
        <xdr:cNvCxnSpPr/>
      </xdr:nvCxnSpPr>
      <xdr:spPr>
        <a:xfrm>
          <a:off x="4114800" y="106421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2"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62</xdr:row>
      <xdr:rowOff>12277</xdr:rowOff>
    </xdr:to>
    <xdr:cxnSp macro="">
      <xdr:nvCxnSpPr>
        <xdr:cNvPr id="134" name="直線コネクタ 133"/>
        <xdr:cNvCxnSpPr/>
      </xdr:nvCxnSpPr>
      <xdr:spPr>
        <a:xfrm>
          <a:off x="3225800" y="10433050"/>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55456</xdr:rowOff>
    </xdr:from>
    <xdr:to>
      <xdr:col>6</xdr:col>
      <xdr:colOff>50800</xdr:colOff>
      <xdr:row>63</xdr:row>
      <xdr:rowOff>157056</xdr:rowOff>
    </xdr:to>
    <xdr:sp macro="" textlink="">
      <xdr:nvSpPr>
        <xdr:cNvPr id="135" name="フローチャート : 判断 134"/>
        <xdr:cNvSpPr/>
      </xdr:nvSpPr>
      <xdr:spPr>
        <a:xfrm>
          <a:off x="4064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141833</xdr:rowOff>
    </xdr:from>
    <xdr:ext cx="736600" cy="259045"/>
    <xdr:sp macro="" textlink="">
      <xdr:nvSpPr>
        <xdr:cNvPr id="136" name="テキスト ボックス 135"/>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62</xdr:row>
      <xdr:rowOff>157056</xdr:rowOff>
    </xdr:to>
    <xdr:cxnSp macro="">
      <xdr:nvCxnSpPr>
        <xdr:cNvPr id="137" name="直線コネクタ 136"/>
        <xdr:cNvCxnSpPr/>
      </xdr:nvCxnSpPr>
      <xdr:spPr>
        <a:xfrm flipV="1">
          <a:off x="2336800" y="10433050"/>
          <a:ext cx="8890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95673</xdr:rowOff>
    </xdr:from>
    <xdr:to>
      <xdr:col>4</xdr:col>
      <xdr:colOff>533400</xdr:colOff>
      <xdr:row>64</xdr:row>
      <xdr:rowOff>25823</xdr:rowOff>
    </xdr:to>
    <xdr:sp macro="" textlink="">
      <xdr:nvSpPr>
        <xdr:cNvPr id="138" name="フローチャート : 判断 137"/>
        <xdr:cNvSpPr/>
      </xdr:nvSpPr>
      <xdr:spPr>
        <a:xfrm>
          <a:off x="3175000" y="1089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10600</xdr:rowOff>
    </xdr:from>
    <xdr:ext cx="762000" cy="259045"/>
    <xdr:sp macro="" textlink="">
      <xdr:nvSpPr>
        <xdr:cNvPr id="139" name="テキスト ボックス 138"/>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157056</xdr:rowOff>
    </xdr:from>
    <xdr:to>
      <xdr:col>3</xdr:col>
      <xdr:colOff>279400</xdr:colOff>
      <xdr:row>63</xdr:row>
      <xdr:rowOff>130387</xdr:rowOff>
    </xdr:to>
    <xdr:cxnSp macro="">
      <xdr:nvCxnSpPr>
        <xdr:cNvPr id="140" name="直線コネクタ 139"/>
        <xdr:cNvCxnSpPr/>
      </xdr:nvCxnSpPr>
      <xdr:spPr>
        <a:xfrm flipV="1">
          <a:off x="1447800" y="107869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41910</xdr:rowOff>
    </xdr:from>
    <xdr:to>
      <xdr:col>3</xdr:col>
      <xdr:colOff>330200</xdr:colOff>
      <xdr:row>62</xdr:row>
      <xdr:rowOff>143510</xdr:rowOff>
    </xdr:to>
    <xdr:sp macro="" textlink="">
      <xdr:nvSpPr>
        <xdr:cNvPr id="141" name="フローチャート : 判断 140"/>
        <xdr:cNvSpPr/>
      </xdr:nvSpPr>
      <xdr:spPr>
        <a:xfrm>
          <a:off x="2286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42" name="テキスト ボックス 141"/>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146473</xdr:rowOff>
    </xdr:from>
    <xdr:to>
      <xdr:col>2</xdr:col>
      <xdr:colOff>127000</xdr:colOff>
      <xdr:row>63</xdr:row>
      <xdr:rowOff>76623</xdr:rowOff>
    </xdr:to>
    <xdr:sp macro="" textlink="">
      <xdr:nvSpPr>
        <xdr:cNvPr id="143" name="フローチャート : 判断 142"/>
        <xdr:cNvSpPr/>
      </xdr:nvSpPr>
      <xdr:spPr>
        <a:xfrm>
          <a:off x="1397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86800</xdr:rowOff>
    </xdr:from>
    <xdr:ext cx="762000" cy="259045"/>
    <xdr:sp macro="" textlink="">
      <xdr:nvSpPr>
        <xdr:cNvPr id="144" name="テキスト ボックス 143"/>
        <xdr:cNvSpPr txBox="1"/>
      </xdr:nvSpPr>
      <xdr:spPr>
        <a:xfrm>
          <a:off x="1066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50" name="円/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132927</xdr:rowOff>
    </xdr:from>
    <xdr:to>
      <xdr:col>6</xdr:col>
      <xdr:colOff>50800</xdr:colOff>
      <xdr:row>62</xdr:row>
      <xdr:rowOff>63077</xdr:rowOff>
    </xdr:to>
    <xdr:sp macro="" textlink="">
      <xdr:nvSpPr>
        <xdr:cNvPr id="152" name="円/楕円 151"/>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73254</xdr:rowOff>
    </xdr:from>
    <xdr:ext cx="736600" cy="259045"/>
    <xdr:sp macro="" textlink="">
      <xdr:nvSpPr>
        <xdr:cNvPr id="153" name="テキスト ボックス 152"/>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4" name="円/楕円 153"/>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5" name="テキスト ボックス 154"/>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6" name="円/楕円 155"/>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21183</xdr:rowOff>
    </xdr:from>
    <xdr:ext cx="762000" cy="259045"/>
    <xdr:sp macro="" textlink="">
      <xdr:nvSpPr>
        <xdr:cNvPr id="157" name="テキスト ボックス 156"/>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79587</xdr:rowOff>
    </xdr:from>
    <xdr:to>
      <xdr:col>2</xdr:col>
      <xdr:colOff>127000</xdr:colOff>
      <xdr:row>64</xdr:row>
      <xdr:rowOff>9737</xdr:rowOff>
    </xdr:to>
    <xdr:sp macro="" textlink="">
      <xdr:nvSpPr>
        <xdr:cNvPr id="158" name="円/楕円 157"/>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165964</xdr:rowOff>
    </xdr:from>
    <xdr:ext cx="762000" cy="259045"/>
    <xdr:sp macro="" textlink="">
      <xdr:nvSpPr>
        <xdr:cNvPr id="159" name="テキスト ボックス 158"/>
        <xdr:cNvSpPr txBox="1"/>
      </xdr:nvSpPr>
      <xdr:spPr>
        <a:xfrm>
          <a:off x="1066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年度における当町の人口１人当たり人件費・物件費等決算額（</a:t>
          </a:r>
          <a:r>
            <a:rPr kumimoji="1" lang="en-US" altLang="ja-JP" sz="1300">
              <a:latin typeface="ＭＳ Ｐゴシック"/>
            </a:rPr>
            <a:t>93,324</a:t>
          </a:r>
          <a:r>
            <a:rPr kumimoji="1" lang="ja-JP" altLang="en-US" sz="1300">
              <a:latin typeface="ＭＳ Ｐゴシック"/>
            </a:rPr>
            <a:t>円）は、全国平均（</a:t>
          </a:r>
          <a:r>
            <a:rPr kumimoji="1" lang="en-US" altLang="ja-JP" sz="1300">
              <a:latin typeface="ＭＳ Ｐゴシック"/>
            </a:rPr>
            <a:t>116,288</a:t>
          </a:r>
          <a:r>
            <a:rPr kumimoji="1" lang="ja-JP" altLang="en-US" sz="1300">
              <a:latin typeface="ＭＳ Ｐゴシック"/>
            </a:rPr>
            <a:t>円）及び県平均（</a:t>
          </a:r>
          <a:r>
            <a:rPr kumimoji="1" lang="en-US" altLang="ja-JP" sz="1300">
              <a:latin typeface="ＭＳ Ｐゴシック"/>
            </a:rPr>
            <a:t>113,644</a:t>
          </a:r>
          <a:r>
            <a:rPr kumimoji="1" lang="ja-JP" altLang="en-US" sz="1300">
              <a:latin typeface="ＭＳ Ｐゴシック"/>
            </a:rPr>
            <a:t>円）を下回っている。これは、定員適正化計画と比較して少ない職員数で業務を行っている結果であり、職員にとっては厳しい状況であるものと思われる。　</a:t>
          </a:r>
        </a:p>
        <a:p>
          <a:r>
            <a:rPr kumimoji="1" lang="ja-JP" altLang="en-US" sz="1300">
              <a:latin typeface="ＭＳ Ｐゴシック"/>
            </a:rPr>
            <a:t>　また、物件費については、コスト削減の意識が高まってきていることも要因として挙げられる。今後、各公共施設の老朽化により改修、修繕等が増加することが予測されるため、適切な修繕、改善計画を設ける必要があ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11988</xdr:rowOff>
    </xdr:from>
    <xdr:to>
      <xdr:col>7</xdr:col>
      <xdr:colOff>152400</xdr:colOff>
      <xdr:row>90</xdr:row>
      <xdr:rowOff>47831</xdr:rowOff>
    </xdr:to>
    <xdr:cxnSp macro="">
      <xdr:nvCxnSpPr>
        <xdr:cNvPr id="189" name="直線コネクタ 188"/>
        <xdr:cNvCxnSpPr/>
      </xdr:nvCxnSpPr>
      <xdr:spPr>
        <a:xfrm flipV="1">
          <a:off x="4953000" y="13899438"/>
          <a:ext cx="0" cy="1578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19908</xdr:rowOff>
    </xdr:from>
    <xdr:ext cx="762000" cy="259045"/>
    <xdr:sp macro="" textlink="">
      <xdr:nvSpPr>
        <xdr:cNvPr id="190" name="人件費・物件費等の状況最小値テキスト"/>
        <xdr:cNvSpPr txBox="1"/>
      </xdr:nvSpPr>
      <xdr:spPr>
        <a:xfrm>
          <a:off x="5041900" y="1545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185,147</a:t>
          </a:r>
          <a:endParaRPr kumimoji="1" lang="ja-JP" altLang="en-US" sz="1000" b="1">
            <a:latin typeface="ＭＳ Ｐゴシック"/>
          </a:endParaRPr>
        </a:p>
      </xdr:txBody>
    </xdr:sp>
    <xdr:clientData/>
  </xdr:oneCellAnchor>
  <xdr:twoCellAnchor>
    <xdr:from>
      <xdr:col>7</xdr:col>
      <xdr:colOff>63500</xdr:colOff>
      <xdr:row>90</xdr:row>
      <xdr:rowOff>47831</xdr:rowOff>
    </xdr:from>
    <xdr:to>
      <xdr:col>7</xdr:col>
      <xdr:colOff>241300</xdr:colOff>
      <xdr:row>90</xdr:row>
      <xdr:rowOff>47831</xdr:rowOff>
    </xdr:to>
    <xdr:cxnSp macro="">
      <xdr:nvCxnSpPr>
        <xdr:cNvPr id="191" name="直線コネクタ 190"/>
        <xdr:cNvCxnSpPr/>
      </xdr:nvCxnSpPr>
      <xdr:spPr>
        <a:xfrm>
          <a:off x="4864100" y="15478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98365</xdr:rowOff>
    </xdr:from>
    <xdr:ext cx="762000" cy="259045"/>
    <xdr:sp macro="" textlink="">
      <xdr:nvSpPr>
        <xdr:cNvPr id="192" name="人件費・物件費等の状況最大値テキスト"/>
        <xdr:cNvSpPr txBox="1"/>
      </xdr:nvSpPr>
      <xdr:spPr>
        <a:xfrm>
          <a:off x="5041900" y="136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67,368</a:t>
          </a:r>
          <a:endParaRPr kumimoji="1" lang="ja-JP" altLang="en-US" sz="1000" b="1">
            <a:latin typeface="ＭＳ Ｐゴシック"/>
          </a:endParaRPr>
        </a:p>
      </xdr:txBody>
    </xdr:sp>
    <xdr:clientData/>
  </xdr:oneCellAnchor>
  <xdr:twoCellAnchor>
    <xdr:from>
      <xdr:col>7</xdr:col>
      <xdr:colOff>63500</xdr:colOff>
      <xdr:row>81</xdr:row>
      <xdr:rowOff>11988</xdr:rowOff>
    </xdr:from>
    <xdr:to>
      <xdr:col>7</xdr:col>
      <xdr:colOff>241300</xdr:colOff>
      <xdr:row>81</xdr:row>
      <xdr:rowOff>11988</xdr:rowOff>
    </xdr:to>
    <xdr:cxnSp macro="">
      <xdr:nvCxnSpPr>
        <xdr:cNvPr id="193" name="直線コネクタ 192"/>
        <xdr:cNvCxnSpPr/>
      </xdr:nvCxnSpPr>
      <xdr:spPr>
        <a:xfrm>
          <a:off x="4864100" y="13899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17044</xdr:rowOff>
    </xdr:from>
    <xdr:to>
      <xdr:col>7</xdr:col>
      <xdr:colOff>152400</xdr:colOff>
      <xdr:row>83</xdr:row>
      <xdr:rowOff>48586</xdr:rowOff>
    </xdr:to>
    <xdr:cxnSp macro="">
      <xdr:nvCxnSpPr>
        <xdr:cNvPr id="194" name="直線コネクタ 193"/>
        <xdr:cNvCxnSpPr/>
      </xdr:nvCxnSpPr>
      <xdr:spPr>
        <a:xfrm flipV="1">
          <a:off x="4114800" y="14247394"/>
          <a:ext cx="838200" cy="3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156483</xdr:rowOff>
    </xdr:from>
    <xdr:ext cx="762000" cy="259045"/>
    <xdr:sp macro="" textlink="">
      <xdr:nvSpPr>
        <xdr:cNvPr id="195" name="人件費・物件費等の状況平均値テキスト"/>
        <xdr:cNvSpPr txBox="1"/>
      </xdr:nvSpPr>
      <xdr:spPr>
        <a:xfrm>
          <a:off x="5041900" y="14386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12956</xdr:rowOff>
    </xdr:from>
    <xdr:to>
      <xdr:col>7</xdr:col>
      <xdr:colOff>203200</xdr:colOff>
      <xdr:row>84</xdr:row>
      <xdr:rowOff>114556</xdr:rowOff>
    </xdr:to>
    <xdr:sp macro="" textlink="">
      <xdr:nvSpPr>
        <xdr:cNvPr id="196" name="フローチャート : 判断 195"/>
        <xdr:cNvSpPr/>
      </xdr:nvSpPr>
      <xdr:spPr>
        <a:xfrm>
          <a:off x="4902200" y="14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48586</xdr:rowOff>
    </xdr:from>
    <xdr:to>
      <xdr:col>6</xdr:col>
      <xdr:colOff>0</xdr:colOff>
      <xdr:row>83</xdr:row>
      <xdr:rowOff>82663</xdr:rowOff>
    </xdr:to>
    <xdr:cxnSp macro="">
      <xdr:nvCxnSpPr>
        <xdr:cNvPr id="197" name="直線コネクタ 196"/>
        <xdr:cNvCxnSpPr/>
      </xdr:nvCxnSpPr>
      <xdr:spPr>
        <a:xfrm flipV="1">
          <a:off x="3225800" y="14278936"/>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16039</xdr:rowOff>
    </xdr:from>
    <xdr:to>
      <xdr:col>6</xdr:col>
      <xdr:colOff>50800</xdr:colOff>
      <xdr:row>84</xdr:row>
      <xdr:rowOff>117639</xdr:rowOff>
    </xdr:to>
    <xdr:sp macro="" textlink="">
      <xdr:nvSpPr>
        <xdr:cNvPr id="198" name="フローチャート : 判断 197"/>
        <xdr:cNvSpPr/>
      </xdr:nvSpPr>
      <xdr:spPr>
        <a:xfrm>
          <a:off x="4064000" y="144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102416</xdr:rowOff>
    </xdr:from>
    <xdr:ext cx="736600" cy="259045"/>
    <xdr:sp macro="" textlink="">
      <xdr:nvSpPr>
        <xdr:cNvPr id="199" name="テキスト ボックス 198"/>
        <xdr:cNvSpPr txBox="1"/>
      </xdr:nvSpPr>
      <xdr:spPr>
        <a:xfrm>
          <a:off x="3733800" y="1450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55973</xdr:rowOff>
    </xdr:from>
    <xdr:to>
      <xdr:col>4</xdr:col>
      <xdr:colOff>482600</xdr:colOff>
      <xdr:row>83</xdr:row>
      <xdr:rowOff>82663</xdr:rowOff>
    </xdr:to>
    <xdr:cxnSp macro="">
      <xdr:nvCxnSpPr>
        <xdr:cNvPr id="200" name="直線コネクタ 199"/>
        <xdr:cNvCxnSpPr/>
      </xdr:nvCxnSpPr>
      <xdr:spPr>
        <a:xfrm>
          <a:off x="2336800" y="14286323"/>
          <a:ext cx="889000" cy="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89891</xdr:rowOff>
    </xdr:from>
    <xdr:to>
      <xdr:col>4</xdr:col>
      <xdr:colOff>533400</xdr:colOff>
      <xdr:row>85</xdr:row>
      <xdr:rowOff>20041</xdr:rowOff>
    </xdr:to>
    <xdr:sp macro="" textlink="">
      <xdr:nvSpPr>
        <xdr:cNvPr id="201" name="フローチャート : 判断 200"/>
        <xdr:cNvSpPr/>
      </xdr:nvSpPr>
      <xdr:spPr>
        <a:xfrm>
          <a:off x="3175000" y="1449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4818</xdr:rowOff>
    </xdr:from>
    <xdr:ext cx="762000" cy="259045"/>
    <xdr:sp macro="" textlink="">
      <xdr:nvSpPr>
        <xdr:cNvPr id="202" name="テキスト ボックス 201"/>
        <xdr:cNvSpPr txBox="1"/>
      </xdr:nvSpPr>
      <xdr:spPr>
        <a:xfrm>
          <a:off x="2844800" y="14578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55973</xdr:rowOff>
    </xdr:from>
    <xdr:to>
      <xdr:col>3</xdr:col>
      <xdr:colOff>279400</xdr:colOff>
      <xdr:row>83</xdr:row>
      <xdr:rowOff>122331</xdr:rowOff>
    </xdr:to>
    <xdr:cxnSp macro="">
      <xdr:nvCxnSpPr>
        <xdr:cNvPr id="203" name="直線コネクタ 202"/>
        <xdr:cNvCxnSpPr/>
      </xdr:nvCxnSpPr>
      <xdr:spPr>
        <a:xfrm flipV="1">
          <a:off x="1447800" y="14286323"/>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142949</xdr:rowOff>
    </xdr:from>
    <xdr:to>
      <xdr:col>3</xdr:col>
      <xdr:colOff>330200</xdr:colOff>
      <xdr:row>85</xdr:row>
      <xdr:rowOff>73099</xdr:rowOff>
    </xdr:to>
    <xdr:sp macro="" textlink="">
      <xdr:nvSpPr>
        <xdr:cNvPr id="204" name="フローチャート : 判断 203"/>
        <xdr:cNvSpPr/>
      </xdr:nvSpPr>
      <xdr:spPr>
        <a:xfrm>
          <a:off x="2286000" y="1454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57876</xdr:rowOff>
    </xdr:from>
    <xdr:ext cx="762000" cy="259045"/>
    <xdr:sp macro="" textlink="">
      <xdr:nvSpPr>
        <xdr:cNvPr id="205" name="テキスト ボックス 204"/>
        <xdr:cNvSpPr txBox="1"/>
      </xdr:nvSpPr>
      <xdr:spPr>
        <a:xfrm>
          <a:off x="1955800" y="1463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94300</xdr:rowOff>
    </xdr:from>
    <xdr:to>
      <xdr:col>2</xdr:col>
      <xdr:colOff>127000</xdr:colOff>
      <xdr:row>85</xdr:row>
      <xdr:rowOff>24450</xdr:rowOff>
    </xdr:to>
    <xdr:sp macro="" textlink="">
      <xdr:nvSpPr>
        <xdr:cNvPr id="206" name="フローチャート : 判断 205"/>
        <xdr:cNvSpPr/>
      </xdr:nvSpPr>
      <xdr:spPr>
        <a:xfrm>
          <a:off x="1397000" y="1449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9227</xdr:rowOff>
    </xdr:from>
    <xdr:ext cx="762000" cy="259045"/>
    <xdr:sp macro="" textlink="">
      <xdr:nvSpPr>
        <xdr:cNvPr id="207" name="テキスト ボックス 206"/>
        <xdr:cNvSpPr txBox="1"/>
      </xdr:nvSpPr>
      <xdr:spPr>
        <a:xfrm>
          <a:off x="1066800" y="145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137694</xdr:rowOff>
    </xdr:from>
    <xdr:to>
      <xdr:col>7</xdr:col>
      <xdr:colOff>203200</xdr:colOff>
      <xdr:row>83</xdr:row>
      <xdr:rowOff>67844</xdr:rowOff>
    </xdr:to>
    <xdr:sp macro="" textlink="">
      <xdr:nvSpPr>
        <xdr:cNvPr id="213" name="円/楕円 212"/>
        <xdr:cNvSpPr/>
      </xdr:nvSpPr>
      <xdr:spPr>
        <a:xfrm>
          <a:off x="4902200" y="141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154221</xdr:rowOff>
    </xdr:from>
    <xdr:ext cx="762000" cy="259045"/>
    <xdr:sp macro="" textlink="">
      <xdr:nvSpPr>
        <xdr:cNvPr id="214" name="人件費・物件費等の状況該当値テキスト"/>
        <xdr:cNvSpPr txBox="1"/>
      </xdr:nvSpPr>
      <xdr:spPr>
        <a:xfrm>
          <a:off x="5041900" y="1404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93,324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169236</xdr:rowOff>
    </xdr:from>
    <xdr:to>
      <xdr:col>6</xdr:col>
      <xdr:colOff>50800</xdr:colOff>
      <xdr:row>83</xdr:row>
      <xdr:rowOff>99386</xdr:rowOff>
    </xdr:to>
    <xdr:sp macro="" textlink="">
      <xdr:nvSpPr>
        <xdr:cNvPr id="215" name="円/楕円 214"/>
        <xdr:cNvSpPr/>
      </xdr:nvSpPr>
      <xdr:spPr>
        <a:xfrm>
          <a:off x="4064000" y="1422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109563</xdr:rowOff>
    </xdr:from>
    <xdr:ext cx="736600" cy="259045"/>
    <xdr:sp macro="" textlink="">
      <xdr:nvSpPr>
        <xdr:cNvPr id="216" name="テキスト ボックス 215"/>
        <xdr:cNvSpPr txBox="1"/>
      </xdr:nvSpPr>
      <xdr:spPr>
        <a:xfrm>
          <a:off x="3733800" y="13997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95,677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31863</xdr:rowOff>
    </xdr:from>
    <xdr:to>
      <xdr:col>4</xdr:col>
      <xdr:colOff>533400</xdr:colOff>
      <xdr:row>83</xdr:row>
      <xdr:rowOff>133463</xdr:rowOff>
    </xdr:to>
    <xdr:sp macro="" textlink="">
      <xdr:nvSpPr>
        <xdr:cNvPr id="217" name="円/楕円 216"/>
        <xdr:cNvSpPr/>
      </xdr:nvSpPr>
      <xdr:spPr>
        <a:xfrm>
          <a:off x="3175000" y="1426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143640</xdr:rowOff>
    </xdr:from>
    <xdr:ext cx="762000" cy="259045"/>
    <xdr:sp macro="" textlink="">
      <xdr:nvSpPr>
        <xdr:cNvPr id="218" name="テキスト ボックス 217"/>
        <xdr:cNvSpPr txBox="1"/>
      </xdr:nvSpPr>
      <xdr:spPr>
        <a:xfrm>
          <a:off x="2844800" y="1403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5173</xdr:rowOff>
    </xdr:from>
    <xdr:to>
      <xdr:col>3</xdr:col>
      <xdr:colOff>330200</xdr:colOff>
      <xdr:row>83</xdr:row>
      <xdr:rowOff>106773</xdr:rowOff>
    </xdr:to>
    <xdr:sp macro="" textlink="">
      <xdr:nvSpPr>
        <xdr:cNvPr id="219" name="円/楕円 218"/>
        <xdr:cNvSpPr/>
      </xdr:nvSpPr>
      <xdr:spPr>
        <a:xfrm>
          <a:off x="2286000" y="1423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116950</xdr:rowOff>
    </xdr:from>
    <xdr:ext cx="762000" cy="259045"/>
    <xdr:sp macro="" textlink="">
      <xdr:nvSpPr>
        <xdr:cNvPr id="220" name="テキスト ボックス 219"/>
        <xdr:cNvSpPr txBox="1"/>
      </xdr:nvSpPr>
      <xdr:spPr>
        <a:xfrm>
          <a:off x="1955800" y="1400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96,228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71531</xdr:rowOff>
    </xdr:from>
    <xdr:to>
      <xdr:col>2</xdr:col>
      <xdr:colOff>127000</xdr:colOff>
      <xdr:row>84</xdr:row>
      <xdr:rowOff>1681</xdr:rowOff>
    </xdr:to>
    <xdr:sp macro="" textlink="">
      <xdr:nvSpPr>
        <xdr:cNvPr id="221" name="円/楕円 220"/>
        <xdr:cNvSpPr/>
      </xdr:nvSpPr>
      <xdr:spPr>
        <a:xfrm>
          <a:off x="1397000" y="1430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11858</xdr:rowOff>
    </xdr:from>
    <xdr:ext cx="762000" cy="259045"/>
    <xdr:sp macro="" textlink="">
      <xdr:nvSpPr>
        <xdr:cNvPr id="222" name="テキスト ボックス 221"/>
        <xdr:cNvSpPr txBox="1"/>
      </xdr:nvSpPr>
      <xdr:spPr>
        <a:xfrm>
          <a:off x="1066800" y="1407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当町のラスパイレル指数（</a:t>
          </a:r>
          <a:r>
            <a:rPr kumimoji="1" lang="en-US" altLang="ja-JP" sz="1300">
              <a:latin typeface="ＭＳ Ｐゴシック"/>
            </a:rPr>
            <a:t>95.8</a:t>
          </a:r>
          <a:r>
            <a:rPr kumimoji="1" lang="ja-JP" altLang="en-US" sz="1300">
              <a:latin typeface="ＭＳ Ｐゴシック"/>
            </a:rPr>
            <a:t>）は、全国平均（</a:t>
          </a:r>
          <a:r>
            <a:rPr kumimoji="1" lang="en-US" altLang="ja-JP" sz="1300">
              <a:latin typeface="ＭＳ Ｐゴシック"/>
            </a:rPr>
            <a:t>95.6</a:t>
          </a:r>
          <a:r>
            <a:rPr kumimoji="1" lang="ja-JP" altLang="en-US" sz="1300">
              <a:latin typeface="ＭＳ Ｐゴシック"/>
            </a:rPr>
            <a:t>）より高い数値となっている。</a:t>
          </a:r>
        </a:p>
        <a:p>
          <a:r>
            <a:rPr kumimoji="1" lang="ja-JP" altLang="en-US" sz="1300">
              <a:latin typeface="ＭＳ Ｐゴシック"/>
            </a:rPr>
            <a:t>　引き続き給与水準の適正化を図っていく必要がある。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84</xdr:row>
      <xdr:rowOff>154939</xdr:rowOff>
    </xdr:to>
    <xdr:cxnSp macro="">
      <xdr:nvCxnSpPr>
        <xdr:cNvPr id="251" name="直線コネクタ 250"/>
        <xdr:cNvCxnSpPr/>
      </xdr:nvCxnSpPr>
      <xdr:spPr>
        <a:xfrm flipV="1">
          <a:off x="17018000" y="13832839"/>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2"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3" name="直線コネクタ 252"/>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36830</xdr:rowOff>
    </xdr:from>
    <xdr:to>
      <xdr:col>24</xdr:col>
      <xdr:colOff>558800</xdr:colOff>
      <xdr:row>87</xdr:row>
      <xdr:rowOff>74930</xdr:rowOff>
    </xdr:to>
    <xdr:cxnSp macro="">
      <xdr:nvCxnSpPr>
        <xdr:cNvPr id="256" name="直線コネクタ 255"/>
        <xdr:cNvCxnSpPr/>
      </xdr:nvCxnSpPr>
      <xdr:spPr>
        <a:xfrm flipV="1">
          <a:off x="16179800" y="14267180"/>
          <a:ext cx="8382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153688</xdr:rowOff>
    </xdr:from>
    <xdr:ext cx="762000" cy="259045"/>
    <xdr:sp macro="" textlink="">
      <xdr:nvSpPr>
        <xdr:cNvPr id="257" name="給与水準   （国との比較）平均値テキスト"/>
        <xdr:cNvSpPr txBox="1"/>
      </xdr:nvSpPr>
      <xdr:spPr>
        <a:xfrm>
          <a:off x="17106900" y="14212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58" name="フローチャート : 判断 257"/>
        <xdr:cNvSpPr/>
      </xdr:nvSpPr>
      <xdr:spPr>
        <a:xfrm>
          <a:off x="169672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74930</xdr:rowOff>
    </xdr:from>
    <xdr:to>
      <xdr:col>23</xdr:col>
      <xdr:colOff>406400</xdr:colOff>
      <xdr:row>88</xdr:row>
      <xdr:rowOff>32173</xdr:rowOff>
    </xdr:to>
    <xdr:cxnSp macro="">
      <xdr:nvCxnSpPr>
        <xdr:cNvPr id="259" name="直線コネクタ 258"/>
        <xdr:cNvCxnSpPr/>
      </xdr:nvCxnSpPr>
      <xdr:spPr>
        <a:xfrm flipV="1">
          <a:off x="15290800" y="1499108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107104</xdr:rowOff>
    </xdr:from>
    <xdr:to>
      <xdr:col>23</xdr:col>
      <xdr:colOff>457200</xdr:colOff>
      <xdr:row>87</xdr:row>
      <xdr:rowOff>37254</xdr:rowOff>
    </xdr:to>
    <xdr:sp macro="" textlink="">
      <xdr:nvSpPr>
        <xdr:cNvPr id="260" name="フローチャート : 判断 259"/>
        <xdr:cNvSpPr/>
      </xdr:nvSpPr>
      <xdr:spPr>
        <a:xfrm>
          <a:off x="16129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47431</xdr:rowOff>
    </xdr:from>
    <xdr:ext cx="736600" cy="259045"/>
    <xdr:sp macro="" textlink="">
      <xdr:nvSpPr>
        <xdr:cNvPr id="261" name="テキスト ボックス 260"/>
        <xdr:cNvSpPr txBox="1"/>
      </xdr:nvSpPr>
      <xdr:spPr>
        <a:xfrm>
          <a:off x="15798800" y="146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88</xdr:row>
      <xdr:rowOff>32173</xdr:rowOff>
    </xdr:to>
    <xdr:cxnSp macro="">
      <xdr:nvCxnSpPr>
        <xdr:cNvPr id="262" name="直線コネクタ 261"/>
        <xdr:cNvCxnSpPr/>
      </xdr:nvCxnSpPr>
      <xdr:spPr>
        <a:xfrm>
          <a:off x="14401800" y="14420004"/>
          <a:ext cx="889000" cy="69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131234</xdr:rowOff>
    </xdr:from>
    <xdr:to>
      <xdr:col>22</xdr:col>
      <xdr:colOff>254000</xdr:colOff>
      <xdr:row>87</xdr:row>
      <xdr:rowOff>61384</xdr:rowOff>
    </xdr:to>
    <xdr:sp macro="" textlink="">
      <xdr:nvSpPr>
        <xdr:cNvPr id="263" name="フローチャート : 判断 262"/>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71561</xdr:rowOff>
    </xdr:from>
    <xdr:ext cx="762000" cy="259045"/>
    <xdr:sp macro="" textlink="">
      <xdr:nvSpPr>
        <xdr:cNvPr id="264" name="テキスト ボックス 263"/>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84</xdr:row>
      <xdr:rowOff>18204</xdr:rowOff>
    </xdr:to>
    <xdr:cxnSp macro="">
      <xdr:nvCxnSpPr>
        <xdr:cNvPr id="265" name="直線コネクタ 264"/>
        <xdr:cNvCxnSpPr/>
      </xdr:nvCxnSpPr>
      <xdr:spPr>
        <a:xfrm>
          <a:off x="13512800" y="1437174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6" name="フローチャート : 判断 265"/>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17373</xdr:rowOff>
    </xdr:from>
    <xdr:ext cx="762000" cy="259045"/>
    <xdr:sp macro="" textlink="">
      <xdr:nvSpPr>
        <xdr:cNvPr id="267" name="テキスト ボックス 266"/>
        <xdr:cNvSpPr txBox="1"/>
      </xdr:nvSpPr>
      <xdr:spPr>
        <a:xfrm>
          <a:off x="14020800" y="1390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60961</xdr:rowOff>
    </xdr:from>
    <xdr:to>
      <xdr:col>19</xdr:col>
      <xdr:colOff>533400</xdr:colOff>
      <xdr:row>82</xdr:row>
      <xdr:rowOff>162561</xdr:rowOff>
    </xdr:to>
    <xdr:sp macro="" textlink="">
      <xdr:nvSpPr>
        <xdr:cNvPr id="268" name="フローチャート : 判断 267"/>
        <xdr:cNvSpPr/>
      </xdr:nvSpPr>
      <xdr:spPr>
        <a:xfrm>
          <a:off x="13462000" y="1411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1288</xdr:rowOff>
    </xdr:from>
    <xdr:ext cx="762000" cy="259045"/>
    <xdr:sp macro="" textlink="">
      <xdr:nvSpPr>
        <xdr:cNvPr id="269" name="テキスト ボックス 268"/>
        <xdr:cNvSpPr txBox="1"/>
      </xdr:nvSpPr>
      <xdr:spPr>
        <a:xfrm>
          <a:off x="13131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82</xdr:row>
      <xdr:rowOff>157480</xdr:rowOff>
    </xdr:from>
    <xdr:to>
      <xdr:col>24</xdr:col>
      <xdr:colOff>609600</xdr:colOff>
      <xdr:row>83</xdr:row>
      <xdr:rowOff>87630</xdr:rowOff>
    </xdr:to>
    <xdr:sp macro="" textlink="">
      <xdr:nvSpPr>
        <xdr:cNvPr id="275" name="円/楕円 274"/>
        <xdr:cNvSpPr/>
      </xdr:nvSpPr>
      <xdr:spPr>
        <a:xfrm>
          <a:off x="169672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2557</xdr:rowOff>
    </xdr:from>
    <xdr:ext cx="762000" cy="259045"/>
    <xdr:sp macro="" textlink="">
      <xdr:nvSpPr>
        <xdr:cNvPr id="276" name="給与水準   （国との比較）該当値テキスト"/>
        <xdr:cNvSpPr txBox="1"/>
      </xdr:nvSpPr>
      <xdr:spPr>
        <a:xfrm>
          <a:off x="17106900" y="1406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24130</xdr:rowOff>
    </xdr:from>
    <xdr:to>
      <xdr:col>23</xdr:col>
      <xdr:colOff>457200</xdr:colOff>
      <xdr:row>87</xdr:row>
      <xdr:rowOff>125730</xdr:rowOff>
    </xdr:to>
    <xdr:sp macro="" textlink="">
      <xdr:nvSpPr>
        <xdr:cNvPr id="277" name="円/楕円 276"/>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110507</xdr:rowOff>
    </xdr:from>
    <xdr:ext cx="736600" cy="259045"/>
    <xdr:sp macro="" textlink="">
      <xdr:nvSpPr>
        <xdr:cNvPr id="278" name="テキスト ボックス 277"/>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9" name="円/楕円 278"/>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67750</xdr:rowOff>
    </xdr:from>
    <xdr:ext cx="762000" cy="259045"/>
    <xdr:sp macro="" textlink="">
      <xdr:nvSpPr>
        <xdr:cNvPr id="280" name="テキスト ボックス 279"/>
        <xdr:cNvSpPr txBox="1"/>
      </xdr:nvSpPr>
      <xdr:spPr>
        <a:xfrm>
          <a:off x="14909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138854</xdr:rowOff>
    </xdr:from>
    <xdr:to>
      <xdr:col>21</xdr:col>
      <xdr:colOff>50800</xdr:colOff>
      <xdr:row>84</xdr:row>
      <xdr:rowOff>69004</xdr:rowOff>
    </xdr:to>
    <xdr:sp macro="" textlink="">
      <xdr:nvSpPr>
        <xdr:cNvPr id="281" name="円/楕円 280"/>
        <xdr:cNvSpPr/>
      </xdr:nvSpPr>
      <xdr:spPr>
        <a:xfrm>
          <a:off x="14351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53781</xdr:rowOff>
    </xdr:from>
    <xdr:ext cx="762000" cy="259045"/>
    <xdr:sp macro="" textlink="">
      <xdr:nvSpPr>
        <xdr:cNvPr id="282" name="テキスト ボックス 281"/>
        <xdr:cNvSpPr txBox="1"/>
      </xdr:nvSpPr>
      <xdr:spPr>
        <a:xfrm>
          <a:off x="14020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83" name="円/楕円 282"/>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5520</xdr:rowOff>
    </xdr:from>
    <xdr:ext cx="762000" cy="259045"/>
    <xdr:sp macro="" textlink="">
      <xdr:nvSpPr>
        <xdr:cNvPr id="284" name="テキスト ボックス 283"/>
        <xdr:cNvSpPr txBox="1"/>
      </xdr:nvSpPr>
      <xdr:spPr>
        <a:xfrm>
          <a:off x="13131800" y="144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庁電算の処理を行っており、事務の電算組織化により効率的な業務形態となっていることから、定員適正化計画の目標数値より少ない職員数で業務に当たっているが、職員にとっては厳しい状況であるもの思われる。</a:t>
          </a:r>
        </a:p>
        <a:p>
          <a:r>
            <a:rPr kumimoji="1" lang="ja-JP" altLang="en-US" sz="1300">
              <a:latin typeface="ＭＳ Ｐゴシック"/>
            </a:rPr>
            <a:t>　引き続き、適正な人事管理を行っていく必要がある。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5821</xdr:rowOff>
    </xdr:from>
    <xdr:to>
      <xdr:col>24</xdr:col>
      <xdr:colOff>558800</xdr:colOff>
      <xdr:row>67</xdr:row>
      <xdr:rowOff>43815</xdr:rowOff>
    </xdr:to>
    <xdr:cxnSp macro="">
      <xdr:nvCxnSpPr>
        <xdr:cNvPr id="314" name="直線コネクタ 313"/>
        <xdr:cNvCxnSpPr/>
      </xdr:nvCxnSpPr>
      <xdr:spPr>
        <a:xfrm flipV="1">
          <a:off x="17018000" y="10121371"/>
          <a:ext cx="0" cy="1409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15892</xdr:rowOff>
    </xdr:from>
    <xdr:ext cx="762000" cy="259045"/>
    <xdr:sp macro="" textlink="">
      <xdr:nvSpPr>
        <xdr:cNvPr id="315" name="定員管理の状況最小値テキスト"/>
        <xdr:cNvSpPr txBox="1"/>
      </xdr:nvSpPr>
      <xdr:spPr>
        <a:xfrm>
          <a:off x="17106900" y="1150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11.66</a:t>
          </a:r>
          <a:endParaRPr kumimoji="1" lang="ja-JP" altLang="en-US" sz="1000" b="1">
            <a:latin typeface="ＭＳ Ｐゴシック"/>
          </a:endParaRPr>
        </a:p>
      </xdr:txBody>
    </xdr:sp>
    <xdr:clientData/>
  </xdr:oneCellAnchor>
  <xdr:twoCellAnchor>
    <xdr:from>
      <xdr:col>24</xdr:col>
      <xdr:colOff>469900</xdr:colOff>
      <xdr:row>67</xdr:row>
      <xdr:rowOff>43815</xdr:rowOff>
    </xdr:from>
    <xdr:to>
      <xdr:col>24</xdr:col>
      <xdr:colOff>647700</xdr:colOff>
      <xdr:row>67</xdr:row>
      <xdr:rowOff>43815</xdr:rowOff>
    </xdr:to>
    <xdr:cxnSp macro="">
      <xdr:nvCxnSpPr>
        <xdr:cNvPr id="316" name="直線コネクタ 315"/>
        <xdr:cNvCxnSpPr/>
      </xdr:nvCxnSpPr>
      <xdr:spPr>
        <a:xfrm>
          <a:off x="16929100" y="11530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92198</xdr:rowOff>
    </xdr:from>
    <xdr:ext cx="762000" cy="259045"/>
    <xdr:sp macro="" textlink="">
      <xdr:nvSpPr>
        <xdr:cNvPr id="317" name="定員管理の状況最大値テキスト"/>
        <xdr:cNvSpPr txBox="1"/>
      </xdr:nvSpPr>
      <xdr:spPr>
        <a:xfrm>
          <a:off x="17106900" y="986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24</xdr:col>
      <xdr:colOff>469900</xdr:colOff>
      <xdr:row>59</xdr:row>
      <xdr:rowOff>5821</xdr:rowOff>
    </xdr:from>
    <xdr:to>
      <xdr:col>24</xdr:col>
      <xdr:colOff>647700</xdr:colOff>
      <xdr:row>59</xdr:row>
      <xdr:rowOff>5821</xdr:rowOff>
    </xdr:to>
    <xdr:cxnSp macro="">
      <xdr:nvCxnSpPr>
        <xdr:cNvPr id="318" name="直線コネクタ 317"/>
        <xdr:cNvCxnSpPr/>
      </xdr:nvCxnSpPr>
      <xdr:spPr>
        <a:xfrm>
          <a:off x="16929100" y="101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73131</xdr:rowOff>
    </xdr:to>
    <xdr:cxnSp macro="">
      <xdr:nvCxnSpPr>
        <xdr:cNvPr id="319" name="直線コネクタ 318"/>
        <xdr:cNvCxnSpPr/>
      </xdr:nvCxnSpPr>
      <xdr:spPr>
        <a:xfrm>
          <a:off x="16179800" y="10505440"/>
          <a:ext cx="8382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125112</xdr:rowOff>
    </xdr:from>
    <xdr:ext cx="762000" cy="259045"/>
    <xdr:sp macro="" textlink="">
      <xdr:nvSpPr>
        <xdr:cNvPr id="320" name="定員管理の状況平均値テキスト"/>
        <xdr:cNvSpPr txBox="1"/>
      </xdr:nvSpPr>
      <xdr:spPr>
        <a:xfrm>
          <a:off x="17106900" y="10583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153035</xdr:rowOff>
    </xdr:from>
    <xdr:to>
      <xdr:col>24</xdr:col>
      <xdr:colOff>609600</xdr:colOff>
      <xdr:row>62</xdr:row>
      <xdr:rowOff>83185</xdr:rowOff>
    </xdr:to>
    <xdr:sp macro="" textlink="">
      <xdr:nvSpPr>
        <xdr:cNvPr id="321" name="フローチャート : 判断 320"/>
        <xdr:cNvSpPr/>
      </xdr:nvSpPr>
      <xdr:spPr>
        <a:xfrm>
          <a:off x="169672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55033</xdr:rowOff>
    </xdr:to>
    <xdr:cxnSp macro="">
      <xdr:nvCxnSpPr>
        <xdr:cNvPr id="322" name="直線コネクタ 321"/>
        <xdr:cNvCxnSpPr/>
      </xdr:nvCxnSpPr>
      <xdr:spPr>
        <a:xfrm flipV="1">
          <a:off x="15290800" y="105054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142981</xdr:rowOff>
    </xdr:from>
    <xdr:to>
      <xdr:col>23</xdr:col>
      <xdr:colOff>457200</xdr:colOff>
      <xdr:row>62</xdr:row>
      <xdr:rowOff>73131</xdr:rowOff>
    </xdr:to>
    <xdr:sp macro="" textlink="">
      <xdr:nvSpPr>
        <xdr:cNvPr id="323" name="フローチャート : 判断 322"/>
        <xdr:cNvSpPr/>
      </xdr:nvSpPr>
      <xdr:spPr>
        <a:xfrm>
          <a:off x="16129000" y="1060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57908</xdr:rowOff>
    </xdr:from>
    <xdr:ext cx="736600" cy="259045"/>
    <xdr:sp macro="" textlink="">
      <xdr:nvSpPr>
        <xdr:cNvPr id="324" name="テキスト ボックス 323"/>
        <xdr:cNvSpPr txBox="1"/>
      </xdr:nvSpPr>
      <xdr:spPr>
        <a:xfrm>
          <a:off x="15798800" y="106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55033</xdr:rowOff>
    </xdr:from>
    <xdr:to>
      <xdr:col>22</xdr:col>
      <xdr:colOff>203200</xdr:colOff>
      <xdr:row>61</xdr:row>
      <xdr:rowOff>115358</xdr:rowOff>
    </xdr:to>
    <xdr:cxnSp macro="">
      <xdr:nvCxnSpPr>
        <xdr:cNvPr id="325" name="直線コネクタ 324"/>
        <xdr:cNvCxnSpPr/>
      </xdr:nvCxnSpPr>
      <xdr:spPr>
        <a:xfrm flipV="1">
          <a:off x="14401800" y="105134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23813</xdr:rowOff>
    </xdr:from>
    <xdr:to>
      <xdr:col>22</xdr:col>
      <xdr:colOff>254000</xdr:colOff>
      <xdr:row>62</xdr:row>
      <xdr:rowOff>125413</xdr:rowOff>
    </xdr:to>
    <xdr:sp macro="" textlink="">
      <xdr:nvSpPr>
        <xdr:cNvPr id="326" name="フローチャート : 判断 325"/>
        <xdr:cNvSpPr/>
      </xdr:nvSpPr>
      <xdr:spPr>
        <a:xfrm>
          <a:off x="15240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110190</xdr:rowOff>
    </xdr:from>
    <xdr:ext cx="762000" cy="259045"/>
    <xdr:sp macro="" textlink="">
      <xdr:nvSpPr>
        <xdr:cNvPr id="327" name="テキスト ボックス 326"/>
        <xdr:cNvSpPr txBox="1"/>
      </xdr:nvSpPr>
      <xdr:spPr>
        <a:xfrm>
          <a:off x="14909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107315</xdr:rowOff>
    </xdr:from>
    <xdr:to>
      <xdr:col>21</xdr:col>
      <xdr:colOff>0</xdr:colOff>
      <xdr:row>61</xdr:row>
      <xdr:rowOff>115358</xdr:rowOff>
    </xdr:to>
    <xdr:cxnSp macro="">
      <xdr:nvCxnSpPr>
        <xdr:cNvPr id="328" name="直線コネクタ 327"/>
        <xdr:cNvCxnSpPr/>
      </xdr:nvCxnSpPr>
      <xdr:spPr>
        <a:xfrm>
          <a:off x="13512800" y="1056576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166581</xdr:rowOff>
    </xdr:from>
    <xdr:to>
      <xdr:col>21</xdr:col>
      <xdr:colOff>50800</xdr:colOff>
      <xdr:row>63</xdr:row>
      <xdr:rowOff>96731</xdr:rowOff>
    </xdr:to>
    <xdr:sp macro="" textlink="">
      <xdr:nvSpPr>
        <xdr:cNvPr id="329" name="フローチャート : 判断 328"/>
        <xdr:cNvSpPr/>
      </xdr:nvSpPr>
      <xdr:spPr>
        <a:xfrm>
          <a:off x="14351000" y="1079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81508</xdr:rowOff>
    </xdr:from>
    <xdr:ext cx="762000" cy="259045"/>
    <xdr:sp macro="" textlink="">
      <xdr:nvSpPr>
        <xdr:cNvPr id="330" name="テキスト ボックス 329"/>
        <xdr:cNvSpPr txBox="1"/>
      </xdr:nvSpPr>
      <xdr:spPr>
        <a:xfrm>
          <a:off x="14020800" y="1088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140441</xdr:rowOff>
    </xdr:from>
    <xdr:to>
      <xdr:col>19</xdr:col>
      <xdr:colOff>533400</xdr:colOff>
      <xdr:row>63</xdr:row>
      <xdr:rowOff>70591</xdr:rowOff>
    </xdr:to>
    <xdr:sp macro="" textlink="">
      <xdr:nvSpPr>
        <xdr:cNvPr id="331" name="フローチャート : 判断 330"/>
        <xdr:cNvSpPr/>
      </xdr:nvSpPr>
      <xdr:spPr>
        <a:xfrm>
          <a:off x="13462000" y="1077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55368</xdr:rowOff>
    </xdr:from>
    <xdr:ext cx="762000" cy="259045"/>
    <xdr:sp macro="" textlink="">
      <xdr:nvSpPr>
        <xdr:cNvPr id="332" name="テキスト ボックス 331"/>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22331</xdr:rowOff>
    </xdr:from>
    <xdr:to>
      <xdr:col>24</xdr:col>
      <xdr:colOff>609600</xdr:colOff>
      <xdr:row>61</xdr:row>
      <xdr:rowOff>123931</xdr:rowOff>
    </xdr:to>
    <xdr:sp macro="" textlink="">
      <xdr:nvSpPr>
        <xdr:cNvPr id="338" name="円/楕円 337"/>
        <xdr:cNvSpPr/>
      </xdr:nvSpPr>
      <xdr:spPr>
        <a:xfrm>
          <a:off x="16967200" y="1048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38858</xdr:rowOff>
    </xdr:from>
    <xdr:ext cx="762000" cy="259045"/>
    <xdr:sp macro="" textlink="">
      <xdr:nvSpPr>
        <xdr:cNvPr id="339" name="定員管理の状況該当値テキスト"/>
        <xdr:cNvSpPr txBox="1"/>
      </xdr:nvSpPr>
      <xdr:spPr>
        <a:xfrm>
          <a:off x="17106900" y="1032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167640</xdr:rowOff>
    </xdr:from>
    <xdr:to>
      <xdr:col>23</xdr:col>
      <xdr:colOff>457200</xdr:colOff>
      <xdr:row>61</xdr:row>
      <xdr:rowOff>97790</xdr:rowOff>
    </xdr:to>
    <xdr:sp macro="" textlink="">
      <xdr:nvSpPr>
        <xdr:cNvPr id="340" name="円/楕円 339"/>
        <xdr:cNvSpPr/>
      </xdr:nvSpPr>
      <xdr:spPr>
        <a:xfrm>
          <a:off x="16129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107967</xdr:rowOff>
    </xdr:from>
    <xdr:ext cx="736600" cy="259045"/>
    <xdr:sp macro="" textlink="">
      <xdr:nvSpPr>
        <xdr:cNvPr id="341" name="テキスト ボックス 340"/>
        <xdr:cNvSpPr txBox="1"/>
      </xdr:nvSpPr>
      <xdr:spPr>
        <a:xfrm>
          <a:off x="15798800" y="1022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6.56</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4233</xdr:rowOff>
    </xdr:from>
    <xdr:to>
      <xdr:col>22</xdr:col>
      <xdr:colOff>254000</xdr:colOff>
      <xdr:row>61</xdr:row>
      <xdr:rowOff>105833</xdr:rowOff>
    </xdr:to>
    <xdr:sp macro="" textlink="">
      <xdr:nvSpPr>
        <xdr:cNvPr id="342" name="円/楕円 341"/>
        <xdr:cNvSpPr/>
      </xdr:nvSpPr>
      <xdr:spPr>
        <a:xfrm>
          <a:off x="15240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116010</xdr:rowOff>
    </xdr:from>
    <xdr:ext cx="762000" cy="259045"/>
    <xdr:sp macro="" textlink="">
      <xdr:nvSpPr>
        <xdr:cNvPr id="343" name="テキスト ボックス 342"/>
        <xdr:cNvSpPr txBox="1"/>
      </xdr:nvSpPr>
      <xdr:spPr>
        <a:xfrm>
          <a:off x="14909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64558</xdr:rowOff>
    </xdr:from>
    <xdr:to>
      <xdr:col>21</xdr:col>
      <xdr:colOff>50800</xdr:colOff>
      <xdr:row>61</xdr:row>
      <xdr:rowOff>166158</xdr:rowOff>
    </xdr:to>
    <xdr:sp macro="" textlink="">
      <xdr:nvSpPr>
        <xdr:cNvPr id="344" name="円/楕円 343"/>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4885</xdr:rowOff>
    </xdr:from>
    <xdr:ext cx="762000" cy="259045"/>
    <xdr:sp macro="" textlink="">
      <xdr:nvSpPr>
        <xdr:cNvPr id="345" name="テキスト ボックス 344"/>
        <xdr:cNvSpPr txBox="1"/>
      </xdr:nvSpPr>
      <xdr:spPr>
        <a:xfrm>
          <a:off x="14020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56515</xdr:rowOff>
    </xdr:from>
    <xdr:to>
      <xdr:col>19</xdr:col>
      <xdr:colOff>533400</xdr:colOff>
      <xdr:row>61</xdr:row>
      <xdr:rowOff>158115</xdr:rowOff>
    </xdr:to>
    <xdr:sp macro="" textlink="">
      <xdr:nvSpPr>
        <xdr:cNvPr id="346" name="円/楕円 345"/>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168292</xdr:rowOff>
    </xdr:from>
    <xdr:ext cx="762000" cy="259045"/>
    <xdr:sp macro="" textlink="">
      <xdr:nvSpPr>
        <xdr:cNvPr id="347" name="テキスト ボックス 346"/>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年度における当町の実質公債費比率は</a:t>
          </a:r>
          <a:r>
            <a:rPr kumimoji="1" lang="en-US" altLang="ja-JP" sz="1300">
              <a:latin typeface="ＭＳ Ｐゴシック"/>
            </a:rPr>
            <a:t>9.9</a:t>
          </a:r>
          <a:r>
            <a:rPr kumimoji="1" lang="ja-JP" altLang="en-US" sz="1300">
              <a:latin typeface="ＭＳ Ｐゴシック"/>
            </a:rPr>
            <a:t>％となり、年々減少傾向にあるものの、依然、全国平均（</a:t>
          </a:r>
          <a:r>
            <a:rPr kumimoji="1" lang="en-US" altLang="ja-JP" sz="1300">
              <a:latin typeface="ＭＳ Ｐゴシック"/>
            </a:rPr>
            <a:t>8.6</a:t>
          </a:r>
          <a:r>
            <a:rPr kumimoji="1" lang="ja-JP" altLang="en-US" sz="1300">
              <a:latin typeface="ＭＳ Ｐゴシック"/>
            </a:rPr>
            <a:t>％）及び県平均（</a:t>
          </a:r>
          <a:r>
            <a:rPr kumimoji="1" lang="en-US" altLang="ja-JP" sz="1300">
              <a:latin typeface="ＭＳ Ｐゴシック"/>
            </a:rPr>
            <a:t>7.1</a:t>
          </a:r>
          <a:r>
            <a:rPr kumimoji="1" lang="ja-JP" altLang="en-US" sz="1300">
              <a:latin typeface="ＭＳ Ｐゴシック"/>
            </a:rPr>
            <a:t>％）には及ばない。</a:t>
          </a:r>
        </a:p>
        <a:p>
          <a:r>
            <a:rPr kumimoji="1" lang="ja-JP" altLang="en-US" sz="1300">
              <a:latin typeface="ＭＳ Ｐゴシック"/>
            </a:rPr>
            <a:t>　将来の大型事業を見据えつつ、引き続き、財政運営の健全化に努める必要がある。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127508</xdr:rowOff>
    </xdr:from>
    <xdr:to>
      <xdr:col>24</xdr:col>
      <xdr:colOff>558800</xdr:colOff>
      <xdr:row>45</xdr:row>
      <xdr:rowOff>109474</xdr:rowOff>
    </xdr:to>
    <xdr:cxnSp macro="">
      <xdr:nvCxnSpPr>
        <xdr:cNvPr id="374" name="直線コネクタ 373"/>
        <xdr:cNvCxnSpPr/>
      </xdr:nvCxnSpPr>
      <xdr:spPr>
        <a:xfrm flipV="1">
          <a:off x="17018000" y="629970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5"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6" name="直線コネクタ 375"/>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42435</xdr:rowOff>
    </xdr:from>
    <xdr:ext cx="762000" cy="259045"/>
    <xdr:sp macro="" textlink="">
      <xdr:nvSpPr>
        <xdr:cNvPr id="377" name="公債費負担の状況最大値テキスト"/>
        <xdr:cNvSpPr txBox="1"/>
      </xdr:nvSpPr>
      <xdr:spPr>
        <a:xfrm>
          <a:off x="17106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36</xdr:row>
      <xdr:rowOff>127508</xdr:rowOff>
    </xdr:from>
    <xdr:to>
      <xdr:col>24</xdr:col>
      <xdr:colOff>647700</xdr:colOff>
      <xdr:row>36</xdr:row>
      <xdr:rowOff>127508</xdr:rowOff>
    </xdr:to>
    <xdr:cxnSp macro="">
      <xdr:nvCxnSpPr>
        <xdr:cNvPr id="378" name="直線コネクタ 377"/>
        <xdr:cNvCxnSpPr/>
      </xdr:nvCxnSpPr>
      <xdr:spPr>
        <a:xfrm>
          <a:off x="16929100" y="62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15748</xdr:rowOff>
    </xdr:from>
    <xdr:to>
      <xdr:col>24</xdr:col>
      <xdr:colOff>558800</xdr:colOff>
      <xdr:row>42</xdr:row>
      <xdr:rowOff>170180</xdr:rowOff>
    </xdr:to>
    <xdr:cxnSp macro="">
      <xdr:nvCxnSpPr>
        <xdr:cNvPr id="379" name="直線コネクタ 378"/>
        <xdr:cNvCxnSpPr/>
      </xdr:nvCxnSpPr>
      <xdr:spPr>
        <a:xfrm flipV="1">
          <a:off x="16179800" y="7216648"/>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104665</xdr:rowOff>
    </xdr:from>
    <xdr:ext cx="762000" cy="259045"/>
    <xdr:sp macro="" textlink="">
      <xdr:nvSpPr>
        <xdr:cNvPr id="380" name="公債費負担の状況平均値テキスト"/>
        <xdr:cNvSpPr txBox="1"/>
      </xdr:nvSpPr>
      <xdr:spPr>
        <a:xfrm>
          <a:off x="17106900" y="696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88138</xdr:rowOff>
    </xdr:from>
    <xdr:to>
      <xdr:col>24</xdr:col>
      <xdr:colOff>609600</xdr:colOff>
      <xdr:row>42</xdr:row>
      <xdr:rowOff>18288</xdr:rowOff>
    </xdr:to>
    <xdr:sp macro="" textlink="">
      <xdr:nvSpPr>
        <xdr:cNvPr id="381" name="フローチャート : 判断 380"/>
        <xdr:cNvSpPr/>
      </xdr:nvSpPr>
      <xdr:spPr>
        <a:xfrm>
          <a:off x="169672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170180</xdr:rowOff>
    </xdr:from>
    <xdr:to>
      <xdr:col>23</xdr:col>
      <xdr:colOff>406400</xdr:colOff>
      <xdr:row>43</xdr:row>
      <xdr:rowOff>95250</xdr:rowOff>
    </xdr:to>
    <xdr:cxnSp macro="">
      <xdr:nvCxnSpPr>
        <xdr:cNvPr id="382" name="直線コネクタ 381"/>
        <xdr:cNvCxnSpPr/>
      </xdr:nvCxnSpPr>
      <xdr:spPr>
        <a:xfrm flipV="1">
          <a:off x="15290800" y="737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3556</xdr:rowOff>
    </xdr:from>
    <xdr:to>
      <xdr:col>23</xdr:col>
      <xdr:colOff>457200</xdr:colOff>
      <xdr:row>42</xdr:row>
      <xdr:rowOff>105156</xdr:rowOff>
    </xdr:to>
    <xdr:sp macro="" textlink="">
      <xdr:nvSpPr>
        <xdr:cNvPr id="383" name="フローチャート : 判断 382"/>
        <xdr:cNvSpPr/>
      </xdr:nvSpPr>
      <xdr:spPr>
        <a:xfrm>
          <a:off x="16129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115333</xdr:rowOff>
    </xdr:from>
    <xdr:ext cx="736600" cy="259045"/>
    <xdr:sp macro="" textlink="">
      <xdr:nvSpPr>
        <xdr:cNvPr id="384" name="テキスト ボックス 383"/>
        <xdr:cNvSpPr txBox="1"/>
      </xdr:nvSpPr>
      <xdr:spPr>
        <a:xfrm>
          <a:off x="15798800" y="697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44</xdr:row>
      <xdr:rowOff>1016</xdr:rowOff>
    </xdr:to>
    <xdr:cxnSp macro="">
      <xdr:nvCxnSpPr>
        <xdr:cNvPr id="385" name="直線コネクタ 384"/>
        <xdr:cNvCxnSpPr/>
      </xdr:nvCxnSpPr>
      <xdr:spPr>
        <a:xfrm flipV="1">
          <a:off x="14401800" y="74676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80772</xdr:rowOff>
    </xdr:from>
    <xdr:to>
      <xdr:col>22</xdr:col>
      <xdr:colOff>254000</xdr:colOff>
      <xdr:row>43</xdr:row>
      <xdr:rowOff>10922</xdr:rowOff>
    </xdr:to>
    <xdr:sp macro="" textlink="">
      <xdr:nvSpPr>
        <xdr:cNvPr id="386" name="フローチャート : 判断 385"/>
        <xdr:cNvSpPr/>
      </xdr:nvSpPr>
      <xdr:spPr>
        <a:xfrm>
          <a:off x="15240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21099</xdr:rowOff>
    </xdr:from>
    <xdr:ext cx="762000" cy="259045"/>
    <xdr:sp macro="" textlink="">
      <xdr:nvSpPr>
        <xdr:cNvPr id="387" name="テキスト ボックス 386"/>
        <xdr:cNvSpPr txBox="1"/>
      </xdr:nvSpPr>
      <xdr:spPr>
        <a:xfrm>
          <a:off x="14909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153162</xdr:rowOff>
    </xdr:from>
    <xdr:to>
      <xdr:col>21</xdr:col>
      <xdr:colOff>0</xdr:colOff>
      <xdr:row>44</xdr:row>
      <xdr:rowOff>1016</xdr:rowOff>
    </xdr:to>
    <xdr:cxnSp macro="">
      <xdr:nvCxnSpPr>
        <xdr:cNvPr id="388" name="直線コネクタ 387"/>
        <xdr:cNvCxnSpPr/>
      </xdr:nvCxnSpPr>
      <xdr:spPr>
        <a:xfrm>
          <a:off x="13512800" y="7525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129032</xdr:rowOff>
    </xdr:from>
    <xdr:to>
      <xdr:col>21</xdr:col>
      <xdr:colOff>50800</xdr:colOff>
      <xdr:row>43</xdr:row>
      <xdr:rowOff>59182</xdr:rowOff>
    </xdr:to>
    <xdr:sp macro="" textlink="">
      <xdr:nvSpPr>
        <xdr:cNvPr id="389" name="フローチャート : 判断 388"/>
        <xdr:cNvSpPr/>
      </xdr:nvSpPr>
      <xdr:spPr>
        <a:xfrm>
          <a:off x="14351000" y="732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69359</xdr:rowOff>
    </xdr:from>
    <xdr:ext cx="762000" cy="259045"/>
    <xdr:sp macro="" textlink="">
      <xdr:nvSpPr>
        <xdr:cNvPr id="390" name="テキスト ボックス 389"/>
        <xdr:cNvSpPr txBox="1"/>
      </xdr:nvSpPr>
      <xdr:spPr>
        <a:xfrm>
          <a:off x="140208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100076</xdr:rowOff>
    </xdr:from>
    <xdr:to>
      <xdr:col>19</xdr:col>
      <xdr:colOff>533400</xdr:colOff>
      <xdr:row>43</xdr:row>
      <xdr:rowOff>30226</xdr:rowOff>
    </xdr:to>
    <xdr:sp macro="" textlink="">
      <xdr:nvSpPr>
        <xdr:cNvPr id="391" name="フローチャート : 判断 390"/>
        <xdr:cNvSpPr/>
      </xdr:nvSpPr>
      <xdr:spPr>
        <a:xfrm>
          <a:off x="13462000" y="730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40403</xdr:rowOff>
    </xdr:from>
    <xdr:ext cx="762000" cy="259045"/>
    <xdr:sp macro="" textlink="">
      <xdr:nvSpPr>
        <xdr:cNvPr id="392" name="テキスト ボックス 391"/>
        <xdr:cNvSpPr txBox="1"/>
      </xdr:nvSpPr>
      <xdr:spPr>
        <a:xfrm>
          <a:off x="13131800" y="706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136398</xdr:rowOff>
    </xdr:from>
    <xdr:to>
      <xdr:col>24</xdr:col>
      <xdr:colOff>609600</xdr:colOff>
      <xdr:row>42</xdr:row>
      <xdr:rowOff>66548</xdr:rowOff>
    </xdr:to>
    <xdr:sp macro="" textlink="">
      <xdr:nvSpPr>
        <xdr:cNvPr id="398" name="円/楕円 397"/>
        <xdr:cNvSpPr/>
      </xdr:nvSpPr>
      <xdr:spPr>
        <a:xfrm>
          <a:off x="169672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108475</xdr:rowOff>
    </xdr:from>
    <xdr:ext cx="762000" cy="259045"/>
    <xdr:sp macro="" textlink="">
      <xdr:nvSpPr>
        <xdr:cNvPr id="399" name="公債費負担の状況該当値テキスト"/>
        <xdr:cNvSpPr txBox="1"/>
      </xdr:nvSpPr>
      <xdr:spPr>
        <a:xfrm>
          <a:off x="17106900" y="7137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119380</xdr:rowOff>
    </xdr:from>
    <xdr:to>
      <xdr:col>23</xdr:col>
      <xdr:colOff>457200</xdr:colOff>
      <xdr:row>43</xdr:row>
      <xdr:rowOff>49530</xdr:rowOff>
    </xdr:to>
    <xdr:sp macro="" textlink="">
      <xdr:nvSpPr>
        <xdr:cNvPr id="400" name="円/楕円 399"/>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34307</xdr:rowOff>
    </xdr:from>
    <xdr:ext cx="736600" cy="259045"/>
    <xdr:sp macro="" textlink="">
      <xdr:nvSpPr>
        <xdr:cNvPr id="401" name="テキスト ボックス 400"/>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2" name="円/楕円 401"/>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3" name="テキスト ボックス 402"/>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121666</xdr:rowOff>
    </xdr:from>
    <xdr:to>
      <xdr:col>21</xdr:col>
      <xdr:colOff>50800</xdr:colOff>
      <xdr:row>44</xdr:row>
      <xdr:rowOff>51816</xdr:rowOff>
    </xdr:to>
    <xdr:sp macro="" textlink="">
      <xdr:nvSpPr>
        <xdr:cNvPr id="404" name="円/楕円 403"/>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36593</xdr:rowOff>
    </xdr:from>
    <xdr:ext cx="762000" cy="259045"/>
    <xdr:sp macro="" textlink="">
      <xdr:nvSpPr>
        <xdr:cNvPr id="405" name="テキスト ボックス 404"/>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102362</xdr:rowOff>
    </xdr:from>
    <xdr:to>
      <xdr:col>19</xdr:col>
      <xdr:colOff>533400</xdr:colOff>
      <xdr:row>44</xdr:row>
      <xdr:rowOff>32512</xdr:rowOff>
    </xdr:to>
    <xdr:sp macro="" textlink="">
      <xdr:nvSpPr>
        <xdr:cNvPr id="406" name="円/楕円 405"/>
        <xdr:cNvSpPr/>
      </xdr:nvSpPr>
      <xdr:spPr>
        <a:xfrm>
          <a:off x="13462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17289</xdr:rowOff>
    </xdr:from>
    <xdr:ext cx="762000" cy="259045"/>
    <xdr:sp macro="" textlink="">
      <xdr:nvSpPr>
        <xdr:cNvPr id="407" name="テキスト ボックス 406"/>
        <xdr:cNvSpPr txBox="1"/>
      </xdr:nvSpPr>
      <xdr:spPr>
        <a:xfrm>
          <a:off x="13131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当町の将来負担比率は、年々減少傾向にあり、平成</a:t>
          </a:r>
          <a:r>
            <a:rPr kumimoji="1" lang="en-US" altLang="ja-JP" sz="1300">
              <a:latin typeface="ＭＳ Ｐゴシック"/>
            </a:rPr>
            <a:t>25</a:t>
          </a:r>
          <a:r>
            <a:rPr kumimoji="1" lang="ja-JP" altLang="en-US" sz="1300">
              <a:latin typeface="ＭＳ Ｐゴシック"/>
            </a:rPr>
            <a:t>年度は</a:t>
          </a:r>
          <a:r>
            <a:rPr kumimoji="1" lang="en-US" altLang="ja-JP" sz="1300">
              <a:latin typeface="ＭＳ Ｐゴシック"/>
            </a:rPr>
            <a:t>2.9</a:t>
          </a:r>
          <a:r>
            <a:rPr kumimoji="1" lang="ja-JP" altLang="en-US" sz="1300">
              <a:latin typeface="ＭＳ Ｐゴシック"/>
            </a:rPr>
            <a:t>％まで下がった。これは、地方債残高の減少が大きな要因であるものと考えている。</a:t>
          </a:r>
        </a:p>
        <a:p>
          <a:r>
            <a:rPr kumimoji="1" lang="ja-JP" altLang="en-US" sz="1300">
              <a:latin typeface="ＭＳ Ｐゴシック"/>
            </a:rPr>
            <a:t>　将来の大型事業を見据えつつ、今後も財政運営の健全化に努める必要がある。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165142</xdr:rowOff>
    </xdr:from>
    <xdr:to>
      <xdr:col>24</xdr:col>
      <xdr:colOff>558800</xdr:colOff>
      <xdr:row>22</xdr:row>
      <xdr:rowOff>79544</xdr:rowOff>
    </xdr:to>
    <xdr:cxnSp macro="">
      <xdr:nvCxnSpPr>
        <xdr:cNvPr id="436" name="直線コネクタ 435"/>
        <xdr:cNvCxnSpPr/>
      </xdr:nvCxnSpPr>
      <xdr:spPr>
        <a:xfrm flipV="1">
          <a:off x="17018000" y="2393992"/>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51621</xdr:rowOff>
    </xdr:from>
    <xdr:ext cx="762000" cy="259045"/>
    <xdr:sp macro="" textlink="">
      <xdr:nvSpPr>
        <xdr:cNvPr id="437" name="将来負担の状況最小値テキスト"/>
        <xdr:cNvSpPr txBox="1"/>
      </xdr:nvSpPr>
      <xdr:spPr>
        <a:xfrm>
          <a:off x="17106900" y="382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184.1</a:t>
          </a:r>
          <a:endParaRPr kumimoji="1" lang="ja-JP" altLang="en-US" sz="1000" b="1">
            <a:latin typeface="ＭＳ Ｐゴシック"/>
          </a:endParaRPr>
        </a:p>
      </xdr:txBody>
    </xdr:sp>
    <xdr:clientData/>
  </xdr:oneCellAnchor>
  <xdr:twoCellAnchor>
    <xdr:from>
      <xdr:col>24</xdr:col>
      <xdr:colOff>469900</xdr:colOff>
      <xdr:row>22</xdr:row>
      <xdr:rowOff>79544</xdr:rowOff>
    </xdr:from>
    <xdr:to>
      <xdr:col>24</xdr:col>
      <xdr:colOff>647700</xdr:colOff>
      <xdr:row>22</xdr:row>
      <xdr:rowOff>79544</xdr:rowOff>
    </xdr:to>
    <xdr:cxnSp macro="">
      <xdr:nvCxnSpPr>
        <xdr:cNvPr id="438" name="直線コネクタ 437"/>
        <xdr:cNvCxnSpPr/>
      </xdr:nvCxnSpPr>
      <xdr:spPr>
        <a:xfrm>
          <a:off x="16929100" y="385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80069</xdr:rowOff>
    </xdr:from>
    <xdr:ext cx="762000" cy="259045"/>
    <xdr:sp macro="" textlink="">
      <xdr:nvSpPr>
        <xdr:cNvPr id="439" name="将来負担の状況最大値テキスト"/>
        <xdr:cNvSpPr txBox="1"/>
      </xdr:nvSpPr>
      <xdr:spPr>
        <a:xfrm>
          <a:off x="17106900" y="213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13</xdr:row>
      <xdr:rowOff>165142</xdr:rowOff>
    </xdr:from>
    <xdr:to>
      <xdr:col>24</xdr:col>
      <xdr:colOff>647700</xdr:colOff>
      <xdr:row>13</xdr:row>
      <xdr:rowOff>165142</xdr:rowOff>
    </xdr:to>
    <xdr:cxnSp macro="">
      <xdr:nvCxnSpPr>
        <xdr:cNvPr id="440" name="直線コネクタ 439"/>
        <xdr:cNvCxnSpPr/>
      </xdr:nvCxnSpPr>
      <xdr:spPr>
        <a:xfrm>
          <a:off x="16929100" y="2393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165142</xdr:rowOff>
    </xdr:from>
    <xdr:to>
      <xdr:col>24</xdr:col>
      <xdr:colOff>558800</xdr:colOff>
      <xdr:row>14</xdr:row>
      <xdr:rowOff>49996</xdr:rowOff>
    </xdr:to>
    <xdr:cxnSp macro="">
      <xdr:nvCxnSpPr>
        <xdr:cNvPr id="441" name="直線コネクタ 440"/>
        <xdr:cNvCxnSpPr/>
      </xdr:nvCxnSpPr>
      <xdr:spPr>
        <a:xfrm flipV="1">
          <a:off x="16179800" y="2393992"/>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17797</xdr:rowOff>
    </xdr:from>
    <xdr:ext cx="762000" cy="259045"/>
    <xdr:sp macro="" textlink="">
      <xdr:nvSpPr>
        <xdr:cNvPr id="442" name="将来負担の状況平均値テキスト"/>
        <xdr:cNvSpPr txBox="1"/>
      </xdr:nvSpPr>
      <xdr:spPr>
        <a:xfrm>
          <a:off x="17106900" y="25895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45720</xdr:rowOff>
    </xdr:from>
    <xdr:to>
      <xdr:col>24</xdr:col>
      <xdr:colOff>609600</xdr:colOff>
      <xdr:row>15</xdr:row>
      <xdr:rowOff>147320</xdr:rowOff>
    </xdr:to>
    <xdr:sp macro="" textlink="">
      <xdr:nvSpPr>
        <xdr:cNvPr id="443" name="フローチャート : 判断 442"/>
        <xdr:cNvSpPr/>
      </xdr:nvSpPr>
      <xdr:spPr>
        <a:xfrm>
          <a:off x="16967200" y="261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49996</xdr:rowOff>
    </xdr:from>
    <xdr:to>
      <xdr:col>23</xdr:col>
      <xdr:colOff>406400</xdr:colOff>
      <xdr:row>14</xdr:row>
      <xdr:rowOff>59648</xdr:rowOff>
    </xdr:to>
    <xdr:cxnSp macro="">
      <xdr:nvCxnSpPr>
        <xdr:cNvPr id="444" name="直線コネクタ 443"/>
        <xdr:cNvCxnSpPr/>
      </xdr:nvCxnSpPr>
      <xdr:spPr>
        <a:xfrm flipV="1">
          <a:off x="15290800" y="24502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93980</xdr:rowOff>
    </xdr:from>
    <xdr:to>
      <xdr:col>23</xdr:col>
      <xdr:colOff>457200</xdr:colOff>
      <xdr:row>16</xdr:row>
      <xdr:rowOff>24130</xdr:rowOff>
    </xdr:to>
    <xdr:sp macro="" textlink="">
      <xdr:nvSpPr>
        <xdr:cNvPr id="445" name="フローチャート : 判断 444"/>
        <xdr:cNvSpPr/>
      </xdr:nvSpPr>
      <xdr:spPr>
        <a:xfrm>
          <a:off x="16129000" y="266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8907</xdr:rowOff>
    </xdr:from>
    <xdr:ext cx="736600" cy="259045"/>
    <xdr:sp macro="" textlink="">
      <xdr:nvSpPr>
        <xdr:cNvPr id="446" name="テキスト ボックス 445"/>
        <xdr:cNvSpPr txBox="1"/>
      </xdr:nvSpPr>
      <xdr:spPr>
        <a:xfrm>
          <a:off x="15798800" y="2752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59648</xdr:rowOff>
    </xdr:from>
    <xdr:to>
      <xdr:col>22</xdr:col>
      <xdr:colOff>203200</xdr:colOff>
      <xdr:row>15</xdr:row>
      <xdr:rowOff>88477</xdr:rowOff>
    </xdr:to>
    <xdr:cxnSp macro="">
      <xdr:nvCxnSpPr>
        <xdr:cNvPr id="447" name="直線コネクタ 446"/>
        <xdr:cNvCxnSpPr/>
      </xdr:nvCxnSpPr>
      <xdr:spPr>
        <a:xfrm flipV="1">
          <a:off x="14401800" y="2459948"/>
          <a:ext cx="8890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48" name="フローチャート : 判断 447"/>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20168</xdr:rowOff>
    </xdr:from>
    <xdr:ext cx="762000" cy="259045"/>
    <xdr:sp macro="" textlink="">
      <xdr:nvSpPr>
        <xdr:cNvPr id="449" name="テキスト ボックス 448"/>
        <xdr:cNvSpPr txBox="1"/>
      </xdr:nvSpPr>
      <xdr:spPr>
        <a:xfrm>
          <a:off x="14909800" y="276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88477</xdr:rowOff>
    </xdr:from>
    <xdr:to>
      <xdr:col>21</xdr:col>
      <xdr:colOff>0</xdr:colOff>
      <xdr:row>16</xdr:row>
      <xdr:rowOff>77893</xdr:rowOff>
    </xdr:to>
    <xdr:cxnSp macro="">
      <xdr:nvCxnSpPr>
        <xdr:cNvPr id="450" name="直線コネクタ 449"/>
        <xdr:cNvCxnSpPr/>
      </xdr:nvCxnSpPr>
      <xdr:spPr>
        <a:xfrm flipV="1">
          <a:off x="13512800" y="266022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167361</xdr:rowOff>
    </xdr:from>
    <xdr:ext cx="762000" cy="259045"/>
    <xdr:sp macro="" textlink="">
      <xdr:nvSpPr>
        <xdr:cNvPr id="452" name="テキスト ボックス 451"/>
        <xdr:cNvSpPr txBox="1"/>
      </xdr:nvSpPr>
      <xdr:spPr>
        <a:xfrm>
          <a:off x="14020800" y="291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53" name="フローチャート : 判断 452"/>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25671</xdr:rowOff>
    </xdr:from>
    <xdr:ext cx="762000" cy="259045"/>
    <xdr:sp macro="" textlink="">
      <xdr:nvSpPr>
        <xdr:cNvPr id="454" name="テキスト ボックス 453"/>
        <xdr:cNvSpPr txBox="1"/>
      </xdr:nvSpPr>
      <xdr:spPr>
        <a:xfrm>
          <a:off x="13131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114342</xdr:rowOff>
    </xdr:from>
    <xdr:to>
      <xdr:col>24</xdr:col>
      <xdr:colOff>609600</xdr:colOff>
      <xdr:row>14</xdr:row>
      <xdr:rowOff>44492</xdr:rowOff>
    </xdr:to>
    <xdr:sp macro="" textlink="">
      <xdr:nvSpPr>
        <xdr:cNvPr id="460" name="円/楕円 459"/>
        <xdr:cNvSpPr/>
      </xdr:nvSpPr>
      <xdr:spPr>
        <a:xfrm>
          <a:off x="16967200" y="234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35619</xdr:rowOff>
    </xdr:from>
    <xdr:ext cx="762000" cy="259045"/>
    <xdr:sp macro="" textlink="">
      <xdr:nvSpPr>
        <xdr:cNvPr id="461" name="将来負担の状況該当値テキスト"/>
        <xdr:cNvSpPr txBox="1"/>
      </xdr:nvSpPr>
      <xdr:spPr>
        <a:xfrm>
          <a:off x="17106900" y="22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170646</xdr:rowOff>
    </xdr:from>
    <xdr:to>
      <xdr:col>23</xdr:col>
      <xdr:colOff>457200</xdr:colOff>
      <xdr:row>14</xdr:row>
      <xdr:rowOff>100796</xdr:rowOff>
    </xdr:to>
    <xdr:sp macro="" textlink="">
      <xdr:nvSpPr>
        <xdr:cNvPr id="462" name="円/楕円 461"/>
        <xdr:cNvSpPr/>
      </xdr:nvSpPr>
      <xdr:spPr>
        <a:xfrm>
          <a:off x="16129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110973</xdr:rowOff>
    </xdr:from>
    <xdr:ext cx="736600" cy="259045"/>
    <xdr:sp macro="" textlink="">
      <xdr:nvSpPr>
        <xdr:cNvPr id="463" name="テキスト ボックス 462"/>
        <xdr:cNvSpPr txBox="1"/>
      </xdr:nvSpPr>
      <xdr:spPr>
        <a:xfrm>
          <a:off x="15798800" y="2168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8848</xdr:rowOff>
    </xdr:from>
    <xdr:to>
      <xdr:col>22</xdr:col>
      <xdr:colOff>254000</xdr:colOff>
      <xdr:row>14</xdr:row>
      <xdr:rowOff>110448</xdr:rowOff>
    </xdr:to>
    <xdr:sp macro="" textlink="">
      <xdr:nvSpPr>
        <xdr:cNvPr id="464" name="円/楕円 463"/>
        <xdr:cNvSpPr/>
      </xdr:nvSpPr>
      <xdr:spPr>
        <a:xfrm>
          <a:off x="15240000" y="24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120625</xdr:rowOff>
    </xdr:from>
    <xdr:ext cx="762000" cy="259045"/>
    <xdr:sp macro="" textlink="">
      <xdr:nvSpPr>
        <xdr:cNvPr id="465" name="テキスト ボックス 464"/>
        <xdr:cNvSpPr txBox="1"/>
      </xdr:nvSpPr>
      <xdr:spPr>
        <a:xfrm>
          <a:off x="14909800" y="217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37677</xdr:rowOff>
    </xdr:from>
    <xdr:to>
      <xdr:col>21</xdr:col>
      <xdr:colOff>50800</xdr:colOff>
      <xdr:row>15</xdr:row>
      <xdr:rowOff>139277</xdr:rowOff>
    </xdr:to>
    <xdr:sp macro="" textlink="">
      <xdr:nvSpPr>
        <xdr:cNvPr id="466" name="円/楕円 465"/>
        <xdr:cNvSpPr/>
      </xdr:nvSpPr>
      <xdr:spPr>
        <a:xfrm>
          <a:off x="14351000" y="260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149454</xdr:rowOff>
    </xdr:from>
    <xdr:ext cx="762000" cy="259045"/>
    <xdr:sp macro="" textlink="">
      <xdr:nvSpPr>
        <xdr:cNvPr id="467" name="テキスト ボックス 466"/>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27093</xdr:rowOff>
    </xdr:from>
    <xdr:to>
      <xdr:col>19</xdr:col>
      <xdr:colOff>533400</xdr:colOff>
      <xdr:row>16</xdr:row>
      <xdr:rowOff>128693</xdr:rowOff>
    </xdr:to>
    <xdr:sp macro="" textlink="">
      <xdr:nvSpPr>
        <xdr:cNvPr id="468" name="円/楕円 467"/>
        <xdr:cNvSpPr/>
      </xdr:nvSpPr>
      <xdr:spPr>
        <a:xfrm>
          <a:off x="13462000" y="277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138870</xdr:rowOff>
    </xdr:from>
    <xdr:ext cx="762000" cy="259045"/>
    <xdr:sp macro="" textlink="">
      <xdr:nvSpPr>
        <xdr:cNvPr id="469" name="テキスト ボックス 468"/>
        <xdr:cNvSpPr txBox="1"/>
      </xdr:nvSpPr>
      <xdr:spPr>
        <a:xfrm>
          <a:off x="13131800" y="253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岐阜県垂井町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28,529
27,673
57.14
8,475,799
8,026,460
429,089
6,019,700
4,713,463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当町の人件費は、全国平均及び県平均と比較して低い。</a:t>
          </a:r>
        </a:p>
        <a:p>
          <a:r>
            <a:rPr kumimoji="1" lang="ja-JP" altLang="en-US" sz="1300">
              <a:latin typeface="ＭＳ Ｐゴシック"/>
            </a:rPr>
            <a:t>　定員適正化計画と比較して少ない職員数であることと、指定管理者制度の導入、消防業務を組合で行っていることなどが考えられる。</a:t>
          </a:r>
        </a:p>
        <a:p>
          <a:r>
            <a:rPr kumimoji="1" lang="ja-JP" altLang="en-US" sz="1300">
              <a:latin typeface="ＭＳ Ｐゴシック"/>
            </a:rPr>
            <a:t>　引き続き人件費の抑制に努める。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80736</xdr:rowOff>
    </xdr:from>
    <xdr:to>
      <xdr:col>7</xdr:col>
      <xdr:colOff>15875</xdr:colOff>
      <xdr:row>42</xdr:row>
      <xdr:rowOff>61685</xdr:rowOff>
    </xdr:to>
    <xdr:cxnSp macro="">
      <xdr:nvCxnSpPr>
        <xdr:cNvPr id="62" name="直線コネクタ 61"/>
        <xdr:cNvCxnSpPr/>
      </xdr:nvCxnSpPr>
      <xdr:spPr>
        <a:xfrm flipV="1">
          <a:off x="4826000" y="5738586"/>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33762</xdr:rowOff>
    </xdr:from>
    <xdr:ext cx="762000" cy="259045"/>
    <xdr:sp macro="" textlink="">
      <xdr:nvSpPr>
        <xdr:cNvPr id="63"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61685</xdr:rowOff>
    </xdr:from>
    <xdr:to>
      <xdr:col>7</xdr:col>
      <xdr:colOff>104775</xdr:colOff>
      <xdr:row>42</xdr:row>
      <xdr:rowOff>61685</xdr:rowOff>
    </xdr:to>
    <xdr:cxnSp macro="">
      <xdr:nvCxnSpPr>
        <xdr:cNvPr id="64" name="直線コネクタ 63"/>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167113</xdr:rowOff>
    </xdr:from>
    <xdr:ext cx="762000" cy="259045"/>
    <xdr:sp macro="" textlink="">
      <xdr:nvSpPr>
        <xdr:cNvPr id="65" name="人件費最大値テキスト"/>
        <xdr:cNvSpPr txBox="1"/>
      </xdr:nvSpPr>
      <xdr:spPr>
        <a:xfrm>
          <a:off x="4914900" y="548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80736</xdr:rowOff>
    </xdr:from>
    <xdr:to>
      <xdr:col>7</xdr:col>
      <xdr:colOff>104775</xdr:colOff>
      <xdr:row>33</xdr:row>
      <xdr:rowOff>80736</xdr:rowOff>
    </xdr:to>
    <xdr:cxnSp macro="">
      <xdr:nvCxnSpPr>
        <xdr:cNvPr id="66" name="直線コネクタ 65"/>
        <xdr:cNvCxnSpPr/>
      </xdr:nvCxnSpPr>
      <xdr:spPr>
        <a:xfrm>
          <a:off x="4737100" y="5738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162378</xdr:rowOff>
    </xdr:from>
    <xdr:to>
      <xdr:col>7</xdr:col>
      <xdr:colOff>15875</xdr:colOff>
      <xdr:row>36</xdr:row>
      <xdr:rowOff>23586</xdr:rowOff>
    </xdr:to>
    <xdr:cxnSp macro="">
      <xdr:nvCxnSpPr>
        <xdr:cNvPr id="67" name="直線コネクタ 66"/>
        <xdr:cNvCxnSpPr/>
      </xdr:nvCxnSpPr>
      <xdr:spPr>
        <a:xfrm>
          <a:off x="3987800" y="61631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8"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9" name="フローチャート : 判断 68"/>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86178</xdr:rowOff>
    </xdr:from>
    <xdr:to>
      <xdr:col>5</xdr:col>
      <xdr:colOff>549275</xdr:colOff>
      <xdr:row>35</xdr:row>
      <xdr:rowOff>162378</xdr:rowOff>
    </xdr:to>
    <xdr:cxnSp macro="">
      <xdr:nvCxnSpPr>
        <xdr:cNvPr id="70" name="直線コネクタ 69"/>
        <xdr:cNvCxnSpPr/>
      </xdr:nvCxnSpPr>
      <xdr:spPr>
        <a:xfrm>
          <a:off x="3098800" y="60869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51707</xdr:rowOff>
    </xdr:from>
    <xdr:to>
      <xdr:col>5</xdr:col>
      <xdr:colOff>600075</xdr:colOff>
      <xdr:row>37</xdr:row>
      <xdr:rowOff>153307</xdr:rowOff>
    </xdr:to>
    <xdr:sp macro="" textlink="">
      <xdr:nvSpPr>
        <xdr:cNvPr id="71" name="フローチャート : 判断 70"/>
        <xdr:cNvSpPr/>
      </xdr:nvSpPr>
      <xdr:spPr>
        <a:xfrm>
          <a:off x="3937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138084</xdr:rowOff>
    </xdr:from>
    <xdr:ext cx="736600" cy="259045"/>
    <xdr:sp macro="" textlink="">
      <xdr:nvSpPr>
        <xdr:cNvPr id="72" name="テキスト ボックス 71"/>
        <xdr:cNvSpPr txBox="1"/>
      </xdr:nvSpPr>
      <xdr:spPr>
        <a:xfrm>
          <a:off x="3606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86178</xdr:rowOff>
    </xdr:from>
    <xdr:to>
      <xdr:col>4</xdr:col>
      <xdr:colOff>346075</xdr:colOff>
      <xdr:row>35</xdr:row>
      <xdr:rowOff>140607</xdr:rowOff>
    </xdr:to>
    <xdr:cxnSp macro="">
      <xdr:nvCxnSpPr>
        <xdr:cNvPr id="73" name="直線コネクタ 72"/>
        <xdr:cNvCxnSpPr/>
      </xdr:nvCxnSpPr>
      <xdr:spPr>
        <a:xfrm flipV="1">
          <a:off x="2209800" y="6086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160565</xdr:rowOff>
    </xdr:from>
    <xdr:to>
      <xdr:col>4</xdr:col>
      <xdr:colOff>396875</xdr:colOff>
      <xdr:row>38</xdr:row>
      <xdr:rowOff>90715</xdr:rowOff>
    </xdr:to>
    <xdr:sp macro="" textlink="">
      <xdr:nvSpPr>
        <xdr:cNvPr id="74" name="フローチャート : 判断 73"/>
        <xdr:cNvSpPr/>
      </xdr:nvSpPr>
      <xdr:spPr>
        <a:xfrm>
          <a:off x="3048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75492</xdr:rowOff>
    </xdr:from>
    <xdr:ext cx="762000" cy="259045"/>
    <xdr:sp macro="" textlink="">
      <xdr:nvSpPr>
        <xdr:cNvPr id="75" name="テキスト ボックス 74"/>
        <xdr:cNvSpPr txBox="1"/>
      </xdr:nvSpPr>
      <xdr:spPr>
        <a:xfrm>
          <a:off x="2717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140607</xdr:rowOff>
    </xdr:from>
    <xdr:to>
      <xdr:col>3</xdr:col>
      <xdr:colOff>142875</xdr:colOff>
      <xdr:row>36</xdr:row>
      <xdr:rowOff>165100</xdr:rowOff>
    </xdr:to>
    <xdr:cxnSp macro="">
      <xdr:nvCxnSpPr>
        <xdr:cNvPr id="76" name="直線コネクタ 75"/>
        <xdr:cNvCxnSpPr/>
      </xdr:nvCxnSpPr>
      <xdr:spPr>
        <a:xfrm flipV="1">
          <a:off x="1320800" y="61413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7" name="フローチャート : 判断 76"/>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8" name="テキスト ボックス 77"/>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97972</xdr:rowOff>
    </xdr:from>
    <xdr:to>
      <xdr:col>1</xdr:col>
      <xdr:colOff>676275</xdr:colOff>
      <xdr:row>39</xdr:row>
      <xdr:rowOff>28122</xdr:rowOff>
    </xdr:to>
    <xdr:sp macro="" textlink="">
      <xdr:nvSpPr>
        <xdr:cNvPr id="79" name="フローチャート : 判断 78"/>
        <xdr:cNvSpPr/>
      </xdr:nvSpPr>
      <xdr:spPr>
        <a:xfrm>
          <a:off x="1270000" y="661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12899</xdr:rowOff>
    </xdr:from>
    <xdr:ext cx="762000" cy="259045"/>
    <xdr:sp macro="" textlink="">
      <xdr:nvSpPr>
        <xdr:cNvPr id="80" name="テキスト ボックス 79"/>
        <xdr:cNvSpPr txBox="1"/>
      </xdr:nvSpPr>
      <xdr:spPr>
        <a:xfrm>
          <a:off x="939800" y="669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86" name="円/楕円 85"/>
        <xdr:cNvSpPr/>
      </xdr:nvSpPr>
      <xdr:spPr>
        <a:xfrm>
          <a:off x="47752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160763</xdr:rowOff>
    </xdr:from>
    <xdr:ext cx="762000" cy="259045"/>
    <xdr:sp macro="" textlink="">
      <xdr:nvSpPr>
        <xdr:cNvPr id="87" name="人件費該当値テキスト"/>
        <xdr:cNvSpPr txBox="1"/>
      </xdr:nvSpPr>
      <xdr:spPr>
        <a:xfrm>
          <a:off x="49149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111578</xdr:rowOff>
    </xdr:from>
    <xdr:to>
      <xdr:col>5</xdr:col>
      <xdr:colOff>600075</xdr:colOff>
      <xdr:row>36</xdr:row>
      <xdr:rowOff>41728</xdr:rowOff>
    </xdr:to>
    <xdr:sp macro="" textlink="">
      <xdr:nvSpPr>
        <xdr:cNvPr id="88" name="円/楕円 87"/>
        <xdr:cNvSpPr/>
      </xdr:nvSpPr>
      <xdr:spPr>
        <a:xfrm>
          <a:off x="3937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51905</xdr:rowOff>
    </xdr:from>
    <xdr:ext cx="736600" cy="259045"/>
    <xdr:sp macro="" textlink="">
      <xdr:nvSpPr>
        <xdr:cNvPr id="89" name="テキスト ボックス 88"/>
        <xdr:cNvSpPr txBox="1"/>
      </xdr:nvSpPr>
      <xdr:spPr>
        <a:xfrm>
          <a:off x="3606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35378</xdr:rowOff>
    </xdr:from>
    <xdr:to>
      <xdr:col>4</xdr:col>
      <xdr:colOff>396875</xdr:colOff>
      <xdr:row>35</xdr:row>
      <xdr:rowOff>136978</xdr:rowOff>
    </xdr:to>
    <xdr:sp macro="" textlink="">
      <xdr:nvSpPr>
        <xdr:cNvPr id="90" name="円/楕円 89"/>
        <xdr:cNvSpPr/>
      </xdr:nvSpPr>
      <xdr:spPr>
        <a:xfrm>
          <a:off x="3048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147155</xdr:rowOff>
    </xdr:from>
    <xdr:ext cx="762000" cy="259045"/>
    <xdr:sp macro="" textlink="">
      <xdr:nvSpPr>
        <xdr:cNvPr id="91" name="テキスト ボックス 90"/>
        <xdr:cNvSpPr txBox="1"/>
      </xdr:nvSpPr>
      <xdr:spPr>
        <a:xfrm>
          <a:off x="2717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89807</xdr:rowOff>
    </xdr:from>
    <xdr:to>
      <xdr:col>3</xdr:col>
      <xdr:colOff>193675</xdr:colOff>
      <xdr:row>36</xdr:row>
      <xdr:rowOff>19957</xdr:rowOff>
    </xdr:to>
    <xdr:sp macro="" textlink="">
      <xdr:nvSpPr>
        <xdr:cNvPr id="92" name="円/楕円 91"/>
        <xdr:cNvSpPr/>
      </xdr:nvSpPr>
      <xdr:spPr>
        <a:xfrm>
          <a:off x="2159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30134</xdr:rowOff>
    </xdr:from>
    <xdr:ext cx="762000" cy="259045"/>
    <xdr:sp macro="" textlink="">
      <xdr:nvSpPr>
        <xdr:cNvPr id="93" name="テキスト ボックス 92"/>
        <xdr:cNvSpPr txBox="1"/>
      </xdr:nvSpPr>
      <xdr:spPr>
        <a:xfrm>
          <a:off x="1828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4" name="円/楕円 93"/>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5" name="テキスト ボックス 94"/>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自庁処理を行っている電算経費と単独のごみ処理施設経費が、経常経費を押し上げる要因となっている。</a:t>
          </a:r>
        </a:p>
        <a:p>
          <a:r>
            <a:rPr kumimoji="1" lang="ja-JP" altLang="en-US" sz="1300">
              <a:latin typeface="ＭＳ Ｐゴシック"/>
            </a:rPr>
            <a:t>　業務内容の見直しを図るとともに、今後の事業の方向性を検討する必要がある。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165100</xdr:rowOff>
    </xdr:from>
    <xdr:to>
      <xdr:col>24</xdr:col>
      <xdr:colOff>31750</xdr:colOff>
      <xdr:row>21</xdr:row>
      <xdr:rowOff>48078</xdr:rowOff>
    </xdr:to>
    <xdr:cxnSp macro="">
      <xdr:nvCxnSpPr>
        <xdr:cNvPr id="125" name="直線コネクタ 124"/>
        <xdr:cNvCxnSpPr/>
      </xdr:nvCxnSpPr>
      <xdr:spPr>
        <a:xfrm flipV="1">
          <a:off x="16510000" y="2222500"/>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20155</xdr:rowOff>
    </xdr:from>
    <xdr:ext cx="762000" cy="259045"/>
    <xdr:sp macro="" textlink="">
      <xdr:nvSpPr>
        <xdr:cNvPr id="126" name="物件費最小値テキスト"/>
        <xdr:cNvSpPr txBox="1"/>
      </xdr:nvSpPr>
      <xdr:spPr>
        <a:xfrm>
          <a:off x="16598900" y="36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21</xdr:row>
      <xdr:rowOff>48078</xdr:rowOff>
    </xdr:from>
    <xdr:to>
      <xdr:col>24</xdr:col>
      <xdr:colOff>120650</xdr:colOff>
      <xdr:row>21</xdr:row>
      <xdr:rowOff>48078</xdr:rowOff>
    </xdr:to>
    <xdr:cxnSp macro="">
      <xdr:nvCxnSpPr>
        <xdr:cNvPr id="127" name="直線コネクタ 126"/>
        <xdr:cNvCxnSpPr/>
      </xdr:nvCxnSpPr>
      <xdr:spPr>
        <a:xfrm>
          <a:off x="16421100" y="364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80027</xdr:rowOff>
    </xdr:from>
    <xdr:ext cx="762000" cy="259045"/>
    <xdr:sp macro="" textlink="">
      <xdr:nvSpPr>
        <xdr:cNvPr id="128"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165100</xdr:rowOff>
    </xdr:from>
    <xdr:to>
      <xdr:col>24</xdr:col>
      <xdr:colOff>120650</xdr:colOff>
      <xdr:row>12</xdr:row>
      <xdr:rowOff>165100</xdr:rowOff>
    </xdr:to>
    <xdr:cxnSp macro="">
      <xdr:nvCxnSpPr>
        <xdr:cNvPr id="129" name="直線コネクタ 128"/>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23586</xdr:rowOff>
    </xdr:from>
    <xdr:to>
      <xdr:col>24</xdr:col>
      <xdr:colOff>31750</xdr:colOff>
      <xdr:row>16</xdr:row>
      <xdr:rowOff>34471</xdr:rowOff>
    </xdr:to>
    <xdr:cxnSp macro="">
      <xdr:nvCxnSpPr>
        <xdr:cNvPr id="130" name="直線コネクタ 129"/>
        <xdr:cNvCxnSpPr/>
      </xdr:nvCxnSpPr>
      <xdr:spPr>
        <a:xfrm flipV="1">
          <a:off x="15671800" y="27667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117220</xdr:rowOff>
    </xdr:from>
    <xdr:ext cx="762000" cy="259045"/>
    <xdr:sp macro="" textlink="">
      <xdr:nvSpPr>
        <xdr:cNvPr id="131" name="物件費平均値テキスト"/>
        <xdr:cNvSpPr txBox="1"/>
      </xdr:nvSpPr>
      <xdr:spPr>
        <a:xfrm>
          <a:off x="16598900" y="2517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100693</xdr:rowOff>
    </xdr:from>
    <xdr:to>
      <xdr:col>24</xdr:col>
      <xdr:colOff>82550</xdr:colOff>
      <xdr:row>16</xdr:row>
      <xdr:rowOff>30843</xdr:rowOff>
    </xdr:to>
    <xdr:sp macro="" textlink="">
      <xdr:nvSpPr>
        <xdr:cNvPr id="132" name="フローチャート : 判断 131"/>
        <xdr:cNvSpPr/>
      </xdr:nvSpPr>
      <xdr:spPr>
        <a:xfrm>
          <a:off x="164592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64407</xdr:rowOff>
    </xdr:from>
    <xdr:to>
      <xdr:col>22</xdr:col>
      <xdr:colOff>565150</xdr:colOff>
      <xdr:row>16</xdr:row>
      <xdr:rowOff>34471</xdr:rowOff>
    </xdr:to>
    <xdr:cxnSp macro="">
      <xdr:nvCxnSpPr>
        <xdr:cNvPr id="133" name="直線コネクタ 132"/>
        <xdr:cNvCxnSpPr/>
      </xdr:nvCxnSpPr>
      <xdr:spPr>
        <a:xfrm>
          <a:off x="14782800" y="26361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13607</xdr:rowOff>
    </xdr:from>
    <xdr:to>
      <xdr:col>22</xdr:col>
      <xdr:colOff>615950</xdr:colOff>
      <xdr:row>15</xdr:row>
      <xdr:rowOff>115207</xdr:rowOff>
    </xdr:to>
    <xdr:sp macro="" textlink="">
      <xdr:nvSpPr>
        <xdr:cNvPr id="134" name="フローチャート : 判断 133"/>
        <xdr:cNvSpPr/>
      </xdr:nvSpPr>
      <xdr:spPr>
        <a:xfrm>
          <a:off x="15621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125384</xdr:rowOff>
    </xdr:from>
    <xdr:ext cx="736600" cy="259045"/>
    <xdr:sp macro="" textlink="">
      <xdr:nvSpPr>
        <xdr:cNvPr id="135" name="テキスト ボックス 134"/>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64407</xdr:rowOff>
    </xdr:from>
    <xdr:to>
      <xdr:col>21</xdr:col>
      <xdr:colOff>361950</xdr:colOff>
      <xdr:row>16</xdr:row>
      <xdr:rowOff>1814</xdr:rowOff>
    </xdr:to>
    <xdr:cxnSp macro="">
      <xdr:nvCxnSpPr>
        <xdr:cNvPr id="136" name="直線コネクタ 135"/>
        <xdr:cNvCxnSpPr/>
      </xdr:nvCxnSpPr>
      <xdr:spPr>
        <a:xfrm flipV="1">
          <a:off x="13893800" y="2636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7" name="フローチャート : 判断 136"/>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121756</xdr:rowOff>
    </xdr:from>
    <xdr:ext cx="762000" cy="259045"/>
    <xdr:sp macro="" textlink="">
      <xdr:nvSpPr>
        <xdr:cNvPr id="138" name="テキスト ボックス 137"/>
        <xdr:cNvSpPr txBox="1"/>
      </xdr:nvSpPr>
      <xdr:spPr>
        <a:xfrm>
          <a:off x="14401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88900</xdr:rowOff>
    </xdr:to>
    <xdr:cxnSp macro="">
      <xdr:nvCxnSpPr>
        <xdr:cNvPr id="139" name="直線コネクタ 138"/>
        <xdr:cNvCxnSpPr/>
      </xdr:nvCxnSpPr>
      <xdr:spPr>
        <a:xfrm flipV="1">
          <a:off x="13004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76200</xdr:rowOff>
    </xdr:from>
    <xdr:to>
      <xdr:col>20</xdr:col>
      <xdr:colOff>209550</xdr:colOff>
      <xdr:row>15</xdr:row>
      <xdr:rowOff>6350</xdr:rowOff>
    </xdr:to>
    <xdr:sp macro="" textlink="">
      <xdr:nvSpPr>
        <xdr:cNvPr id="140" name="フローチャート : 判断 139"/>
        <xdr:cNvSpPr/>
      </xdr:nvSpPr>
      <xdr:spPr>
        <a:xfrm>
          <a:off x="13843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41" name="テキスト ボックス 140"/>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87086</xdr:rowOff>
    </xdr:from>
    <xdr:to>
      <xdr:col>19</xdr:col>
      <xdr:colOff>6350</xdr:colOff>
      <xdr:row>15</xdr:row>
      <xdr:rowOff>17236</xdr:rowOff>
    </xdr:to>
    <xdr:sp macro="" textlink="">
      <xdr:nvSpPr>
        <xdr:cNvPr id="142" name="フローチャート : 判断 141"/>
        <xdr:cNvSpPr/>
      </xdr:nvSpPr>
      <xdr:spPr>
        <a:xfrm>
          <a:off x="12954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27413</xdr:rowOff>
    </xdr:from>
    <xdr:ext cx="762000" cy="259045"/>
    <xdr:sp macro="" textlink="">
      <xdr:nvSpPr>
        <xdr:cNvPr id="143" name="テキスト ボックス 142"/>
        <xdr:cNvSpPr txBox="1"/>
      </xdr:nvSpPr>
      <xdr:spPr>
        <a:xfrm>
          <a:off x="12623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144236</xdr:rowOff>
    </xdr:from>
    <xdr:to>
      <xdr:col>24</xdr:col>
      <xdr:colOff>82550</xdr:colOff>
      <xdr:row>16</xdr:row>
      <xdr:rowOff>74386</xdr:rowOff>
    </xdr:to>
    <xdr:sp macro="" textlink="">
      <xdr:nvSpPr>
        <xdr:cNvPr id="149" name="円/楕円 148"/>
        <xdr:cNvSpPr/>
      </xdr:nvSpPr>
      <xdr:spPr>
        <a:xfrm>
          <a:off x="164592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116313</xdr:rowOff>
    </xdr:from>
    <xdr:ext cx="762000" cy="259045"/>
    <xdr:sp macro="" textlink="">
      <xdr:nvSpPr>
        <xdr:cNvPr id="150" name="物件費該当値テキスト"/>
        <xdr:cNvSpPr txBox="1"/>
      </xdr:nvSpPr>
      <xdr:spPr>
        <a:xfrm>
          <a:off x="16598900" y="26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155121</xdr:rowOff>
    </xdr:from>
    <xdr:to>
      <xdr:col>22</xdr:col>
      <xdr:colOff>615950</xdr:colOff>
      <xdr:row>16</xdr:row>
      <xdr:rowOff>85271</xdr:rowOff>
    </xdr:to>
    <xdr:sp macro="" textlink="">
      <xdr:nvSpPr>
        <xdr:cNvPr id="151" name="円/楕円 150"/>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70048</xdr:rowOff>
    </xdr:from>
    <xdr:ext cx="736600" cy="259045"/>
    <xdr:sp macro="" textlink="">
      <xdr:nvSpPr>
        <xdr:cNvPr id="152" name="テキスト ボックス 151"/>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13607</xdr:rowOff>
    </xdr:from>
    <xdr:to>
      <xdr:col>21</xdr:col>
      <xdr:colOff>412750</xdr:colOff>
      <xdr:row>15</xdr:row>
      <xdr:rowOff>115207</xdr:rowOff>
    </xdr:to>
    <xdr:sp macro="" textlink="">
      <xdr:nvSpPr>
        <xdr:cNvPr id="153" name="円/楕円 152"/>
        <xdr:cNvSpPr/>
      </xdr:nvSpPr>
      <xdr:spPr>
        <a:xfrm>
          <a:off x="14732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125384</xdr:rowOff>
    </xdr:from>
    <xdr:ext cx="762000" cy="259045"/>
    <xdr:sp macro="" textlink="">
      <xdr:nvSpPr>
        <xdr:cNvPr id="154" name="テキスト ボックス 153"/>
        <xdr:cNvSpPr txBox="1"/>
      </xdr:nvSpPr>
      <xdr:spPr>
        <a:xfrm>
          <a:off x="14401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5" name="円/楕円 154"/>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56" name="テキスト ボックス 155"/>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38100</xdr:rowOff>
    </xdr:from>
    <xdr:to>
      <xdr:col>19</xdr:col>
      <xdr:colOff>6350</xdr:colOff>
      <xdr:row>16</xdr:row>
      <xdr:rowOff>139700</xdr:rowOff>
    </xdr:to>
    <xdr:sp macro="" textlink="">
      <xdr:nvSpPr>
        <xdr:cNvPr id="157" name="円/楕円 156"/>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124477</xdr:rowOff>
    </xdr:from>
    <xdr:ext cx="762000" cy="259045"/>
    <xdr:sp macro="" textlink="">
      <xdr:nvSpPr>
        <xdr:cNvPr id="158" name="テキスト ボックス 157"/>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当町の扶助費は、県平均を上回るなど、上昇傾向にある。</a:t>
          </a:r>
        </a:p>
        <a:p>
          <a:r>
            <a:rPr kumimoji="1" lang="ja-JP" altLang="en-US" sz="1300">
              <a:latin typeface="ＭＳ Ｐゴシック"/>
            </a:rPr>
            <a:t>　障害福祉サービス費、福祉医療費の助成など、制度が充実する一方、これらの扶助費により町財政が圧迫され、硬直化の原因にならないよう上昇傾向に歯止めをかけるよう努める。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3" name="直線コネクタ 17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4" name="テキスト ボックス 173"/>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5" name="直線コネクタ 17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6" name="テキスト ボックス 175"/>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7" name="直線コネクタ 17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8" name="テキスト ボックス 177"/>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9" name="直線コネクタ 17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80" name="テキスト ボックス 179"/>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104140</xdr:rowOff>
    </xdr:from>
    <xdr:to>
      <xdr:col>7</xdr:col>
      <xdr:colOff>15875</xdr:colOff>
      <xdr:row>61</xdr:row>
      <xdr:rowOff>138430</xdr:rowOff>
    </xdr:to>
    <xdr:cxnSp macro="">
      <xdr:nvCxnSpPr>
        <xdr:cNvPr id="184" name="直線コネクタ 183"/>
        <xdr:cNvCxnSpPr/>
      </xdr:nvCxnSpPr>
      <xdr:spPr>
        <a:xfrm flipV="1">
          <a:off x="4826000" y="901954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110507</xdr:rowOff>
    </xdr:from>
    <xdr:ext cx="762000" cy="259045"/>
    <xdr:sp macro="" textlink="">
      <xdr:nvSpPr>
        <xdr:cNvPr id="185"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61</xdr:row>
      <xdr:rowOff>138430</xdr:rowOff>
    </xdr:from>
    <xdr:to>
      <xdr:col>7</xdr:col>
      <xdr:colOff>104775</xdr:colOff>
      <xdr:row>61</xdr:row>
      <xdr:rowOff>138430</xdr:rowOff>
    </xdr:to>
    <xdr:cxnSp macro="">
      <xdr:nvCxnSpPr>
        <xdr:cNvPr id="186" name="直線コネクタ 185"/>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19067</xdr:rowOff>
    </xdr:from>
    <xdr:ext cx="762000" cy="259045"/>
    <xdr:sp macro="" textlink="">
      <xdr:nvSpPr>
        <xdr:cNvPr id="187" name="扶助費最大値テキスト"/>
        <xdr:cNvSpPr txBox="1"/>
      </xdr:nvSpPr>
      <xdr:spPr>
        <a:xfrm>
          <a:off x="4914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104140</xdr:rowOff>
    </xdr:from>
    <xdr:to>
      <xdr:col>7</xdr:col>
      <xdr:colOff>104775</xdr:colOff>
      <xdr:row>52</xdr:row>
      <xdr:rowOff>104140</xdr:rowOff>
    </xdr:to>
    <xdr:cxnSp macro="">
      <xdr:nvCxnSpPr>
        <xdr:cNvPr id="188" name="直線コネクタ 187"/>
        <xdr:cNvCxnSpPr/>
      </xdr:nvCxnSpPr>
      <xdr:spPr>
        <a:xfrm>
          <a:off x="4737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104140</xdr:rowOff>
    </xdr:from>
    <xdr:to>
      <xdr:col>7</xdr:col>
      <xdr:colOff>15875</xdr:colOff>
      <xdr:row>61</xdr:row>
      <xdr:rowOff>24130</xdr:rowOff>
    </xdr:to>
    <xdr:cxnSp macro="">
      <xdr:nvCxnSpPr>
        <xdr:cNvPr id="189" name="直線コネクタ 188"/>
        <xdr:cNvCxnSpPr/>
      </xdr:nvCxnSpPr>
      <xdr:spPr>
        <a:xfrm>
          <a:off x="3987800" y="10391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0"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1" name="フローチャート : 判断 190"/>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1270</xdr:rowOff>
    </xdr:from>
    <xdr:to>
      <xdr:col>5</xdr:col>
      <xdr:colOff>549275</xdr:colOff>
      <xdr:row>60</xdr:row>
      <xdr:rowOff>104140</xdr:rowOff>
    </xdr:to>
    <xdr:cxnSp macro="">
      <xdr:nvCxnSpPr>
        <xdr:cNvPr id="192" name="直線コネクタ 191"/>
        <xdr:cNvCxnSpPr/>
      </xdr:nvCxnSpPr>
      <xdr:spPr>
        <a:xfrm>
          <a:off x="3098800" y="101168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167640</xdr:rowOff>
    </xdr:from>
    <xdr:to>
      <xdr:col>5</xdr:col>
      <xdr:colOff>600075</xdr:colOff>
      <xdr:row>57</xdr:row>
      <xdr:rowOff>97790</xdr:rowOff>
    </xdr:to>
    <xdr:sp macro="" textlink="">
      <xdr:nvSpPr>
        <xdr:cNvPr id="193" name="フローチャート : 判断 192"/>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107967</xdr:rowOff>
    </xdr:from>
    <xdr:ext cx="736600" cy="259045"/>
    <xdr:sp macro="" textlink="">
      <xdr:nvSpPr>
        <xdr:cNvPr id="194" name="テキスト ボックス 193"/>
        <xdr:cNvSpPr txBox="1"/>
      </xdr:nvSpPr>
      <xdr:spPr>
        <a:xfrm>
          <a:off x="3606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1270</xdr:rowOff>
    </xdr:from>
    <xdr:to>
      <xdr:col>4</xdr:col>
      <xdr:colOff>346075</xdr:colOff>
      <xdr:row>59</xdr:row>
      <xdr:rowOff>92710</xdr:rowOff>
    </xdr:to>
    <xdr:cxnSp macro="">
      <xdr:nvCxnSpPr>
        <xdr:cNvPr id="195" name="直線コネクタ 194"/>
        <xdr:cNvCxnSpPr/>
      </xdr:nvCxnSpPr>
      <xdr:spPr>
        <a:xfrm flipV="1">
          <a:off x="2209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76200</xdr:rowOff>
    </xdr:from>
    <xdr:to>
      <xdr:col>4</xdr:col>
      <xdr:colOff>396875</xdr:colOff>
      <xdr:row>57</xdr:row>
      <xdr:rowOff>6350</xdr:rowOff>
    </xdr:to>
    <xdr:sp macro="" textlink="">
      <xdr:nvSpPr>
        <xdr:cNvPr id="196" name="フローチャート : 判断 195"/>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16527</xdr:rowOff>
    </xdr:from>
    <xdr:ext cx="762000" cy="259045"/>
    <xdr:sp macro="" textlink="">
      <xdr:nvSpPr>
        <xdr:cNvPr id="197" name="テキスト ボックス 196"/>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149860</xdr:rowOff>
    </xdr:from>
    <xdr:to>
      <xdr:col>3</xdr:col>
      <xdr:colOff>142875</xdr:colOff>
      <xdr:row>59</xdr:row>
      <xdr:rowOff>92710</xdr:rowOff>
    </xdr:to>
    <xdr:cxnSp macro="">
      <xdr:nvCxnSpPr>
        <xdr:cNvPr id="198" name="直線コネクタ 197"/>
        <xdr:cNvCxnSpPr/>
      </xdr:nvCxnSpPr>
      <xdr:spPr>
        <a:xfrm>
          <a:off x="1320800" y="100939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110490</xdr:rowOff>
    </xdr:from>
    <xdr:to>
      <xdr:col>3</xdr:col>
      <xdr:colOff>193675</xdr:colOff>
      <xdr:row>56</xdr:row>
      <xdr:rowOff>40640</xdr:rowOff>
    </xdr:to>
    <xdr:sp macro="" textlink="">
      <xdr:nvSpPr>
        <xdr:cNvPr id="199" name="フローチャート : 判断 198"/>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50817</xdr:rowOff>
    </xdr:from>
    <xdr:ext cx="762000" cy="259045"/>
    <xdr:sp macro="" textlink="">
      <xdr:nvSpPr>
        <xdr:cNvPr id="200" name="テキスト ボックス 199"/>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64770</xdr:rowOff>
    </xdr:from>
    <xdr:to>
      <xdr:col>1</xdr:col>
      <xdr:colOff>676275</xdr:colOff>
      <xdr:row>55</xdr:row>
      <xdr:rowOff>166370</xdr:rowOff>
    </xdr:to>
    <xdr:sp macro="" textlink="">
      <xdr:nvSpPr>
        <xdr:cNvPr id="201" name="フローチャート : 判断 200"/>
        <xdr:cNvSpPr/>
      </xdr:nvSpPr>
      <xdr:spPr>
        <a:xfrm>
          <a:off x="1270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5097</xdr:rowOff>
    </xdr:from>
    <xdr:ext cx="762000" cy="259045"/>
    <xdr:sp macro="" textlink="">
      <xdr:nvSpPr>
        <xdr:cNvPr id="202" name="テキスト ボックス 201"/>
        <xdr:cNvSpPr txBox="1"/>
      </xdr:nvSpPr>
      <xdr:spPr>
        <a:xfrm>
          <a:off x="939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144780</xdr:rowOff>
    </xdr:from>
    <xdr:to>
      <xdr:col>7</xdr:col>
      <xdr:colOff>66675</xdr:colOff>
      <xdr:row>61</xdr:row>
      <xdr:rowOff>74930</xdr:rowOff>
    </xdr:to>
    <xdr:sp macro="" textlink="">
      <xdr:nvSpPr>
        <xdr:cNvPr id="208" name="円/楕円 207"/>
        <xdr:cNvSpPr/>
      </xdr:nvSpPr>
      <xdr:spPr>
        <a:xfrm>
          <a:off x="47752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53357</xdr:rowOff>
    </xdr:from>
    <xdr:ext cx="762000" cy="259045"/>
    <xdr:sp macro="" textlink="">
      <xdr:nvSpPr>
        <xdr:cNvPr id="209" name="扶助費該当値テキスト"/>
        <xdr:cNvSpPr txBox="1"/>
      </xdr:nvSpPr>
      <xdr:spPr>
        <a:xfrm>
          <a:off x="4914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53340</xdr:rowOff>
    </xdr:from>
    <xdr:to>
      <xdr:col>5</xdr:col>
      <xdr:colOff>600075</xdr:colOff>
      <xdr:row>60</xdr:row>
      <xdr:rowOff>154940</xdr:rowOff>
    </xdr:to>
    <xdr:sp macro="" textlink="">
      <xdr:nvSpPr>
        <xdr:cNvPr id="210" name="円/楕円 209"/>
        <xdr:cNvSpPr/>
      </xdr:nvSpPr>
      <xdr:spPr>
        <a:xfrm>
          <a:off x="3937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139717</xdr:rowOff>
    </xdr:from>
    <xdr:ext cx="736600" cy="259045"/>
    <xdr:sp macro="" textlink="">
      <xdr:nvSpPr>
        <xdr:cNvPr id="211" name="テキスト ボックス 210"/>
        <xdr:cNvSpPr txBox="1"/>
      </xdr:nvSpPr>
      <xdr:spPr>
        <a:xfrm>
          <a:off x="3606800" y="1042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121920</xdr:rowOff>
    </xdr:from>
    <xdr:to>
      <xdr:col>4</xdr:col>
      <xdr:colOff>396875</xdr:colOff>
      <xdr:row>59</xdr:row>
      <xdr:rowOff>52070</xdr:rowOff>
    </xdr:to>
    <xdr:sp macro="" textlink="">
      <xdr:nvSpPr>
        <xdr:cNvPr id="212" name="円/楕円 211"/>
        <xdr:cNvSpPr/>
      </xdr:nvSpPr>
      <xdr:spPr>
        <a:xfrm>
          <a:off x="3048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36847</xdr:rowOff>
    </xdr:from>
    <xdr:ext cx="762000" cy="259045"/>
    <xdr:sp macro="" textlink="">
      <xdr:nvSpPr>
        <xdr:cNvPr id="213" name="テキスト ボックス 212"/>
        <xdr:cNvSpPr txBox="1"/>
      </xdr:nvSpPr>
      <xdr:spPr>
        <a:xfrm>
          <a:off x="2717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41910</xdr:rowOff>
    </xdr:from>
    <xdr:to>
      <xdr:col>3</xdr:col>
      <xdr:colOff>193675</xdr:colOff>
      <xdr:row>59</xdr:row>
      <xdr:rowOff>143510</xdr:rowOff>
    </xdr:to>
    <xdr:sp macro="" textlink="">
      <xdr:nvSpPr>
        <xdr:cNvPr id="214" name="円/楕円 213"/>
        <xdr:cNvSpPr/>
      </xdr:nvSpPr>
      <xdr:spPr>
        <a:xfrm>
          <a:off x="2159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128287</xdr:rowOff>
    </xdr:from>
    <xdr:ext cx="762000" cy="259045"/>
    <xdr:sp macro="" textlink="">
      <xdr:nvSpPr>
        <xdr:cNvPr id="215" name="テキスト ボックス 214"/>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99060</xdr:rowOff>
    </xdr:from>
    <xdr:to>
      <xdr:col>1</xdr:col>
      <xdr:colOff>676275</xdr:colOff>
      <xdr:row>59</xdr:row>
      <xdr:rowOff>29210</xdr:rowOff>
    </xdr:to>
    <xdr:sp macro="" textlink="">
      <xdr:nvSpPr>
        <xdr:cNvPr id="216" name="円/楕円 215"/>
        <xdr:cNvSpPr/>
      </xdr:nvSpPr>
      <xdr:spPr>
        <a:xfrm>
          <a:off x="1270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13987</xdr:rowOff>
    </xdr:from>
    <xdr:ext cx="762000" cy="259045"/>
    <xdr:sp macro="" textlink="">
      <xdr:nvSpPr>
        <xdr:cNvPr id="217" name="テキスト ボックス 216"/>
        <xdr:cNvSpPr txBox="1"/>
      </xdr:nvSpPr>
      <xdr:spPr>
        <a:xfrm>
          <a:off x="939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普通会計を圧迫しているのは、公共下水道事業等の繰出金が主な要因として挙げられる。</a:t>
          </a:r>
        </a:p>
        <a:p>
          <a:r>
            <a:rPr kumimoji="1" lang="ja-JP" altLang="en-US" sz="1300">
              <a:latin typeface="ＭＳ Ｐゴシック"/>
            </a:rPr>
            <a:t>　事業運営にあたっては、経費削減と独立採算の原則を常に意識するとともに、事業計画の検証を行う必要がある。</a:t>
          </a: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60</xdr:row>
      <xdr:rowOff>104140</xdr:rowOff>
    </xdr:to>
    <xdr:cxnSp macro="">
      <xdr:nvCxnSpPr>
        <xdr:cNvPr id="245" name="直線コネクタ 244"/>
        <xdr:cNvCxnSpPr/>
      </xdr:nvCxnSpPr>
      <xdr:spPr>
        <a:xfrm flipV="1">
          <a:off x="16510000" y="9232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6"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7" name="直線コネクタ 246"/>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8"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9" name="直線コネクタ 248"/>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xdr:rowOff>
    </xdr:from>
    <xdr:to>
      <xdr:col>24</xdr:col>
      <xdr:colOff>31750</xdr:colOff>
      <xdr:row>57</xdr:row>
      <xdr:rowOff>107950</xdr:rowOff>
    </xdr:to>
    <xdr:cxnSp macro="">
      <xdr:nvCxnSpPr>
        <xdr:cNvPr id="250" name="直線コネクタ 249"/>
        <xdr:cNvCxnSpPr/>
      </xdr:nvCxnSpPr>
      <xdr:spPr>
        <a:xfrm>
          <a:off x="15671800" y="9789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123207</xdr:rowOff>
    </xdr:from>
    <xdr:ext cx="762000" cy="259045"/>
    <xdr:sp macro="" textlink="">
      <xdr:nvSpPr>
        <xdr:cNvPr id="251"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52" name="フローチャート : 判断 251"/>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57</xdr:row>
      <xdr:rowOff>16510</xdr:rowOff>
    </xdr:to>
    <xdr:cxnSp macro="">
      <xdr:nvCxnSpPr>
        <xdr:cNvPr id="253" name="直線コネクタ 252"/>
        <xdr:cNvCxnSpPr/>
      </xdr:nvCxnSpPr>
      <xdr:spPr>
        <a:xfrm>
          <a:off x="14782800" y="972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4" name="フローチャート : 判断 253"/>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5" name="テキスト ボックス 254"/>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127000</xdr:rowOff>
    </xdr:from>
    <xdr:to>
      <xdr:col>21</xdr:col>
      <xdr:colOff>361950</xdr:colOff>
      <xdr:row>56</xdr:row>
      <xdr:rowOff>157480</xdr:rowOff>
    </xdr:to>
    <xdr:cxnSp macro="">
      <xdr:nvCxnSpPr>
        <xdr:cNvPr id="256" name="直線コネクタ 255"/>
        <xdr:cNvCxnSpPr/>
      </xdr:nvCxnSpPr>
      <xdr:spPr>
        <a:xfrm flipV="1">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53340</xdr:rowOff>
    </xdr:from>
    <xdr:to>
      <xdr:col>21</xdr:col>
      <xdr:colOff>412750</xdr:colOff>
      <xdr:row>56</xdr:row>
      <xdr:rowOff>154940</xdr:rowOff>
    </xdr:to>
    <xdr:sp macro="" textlink="">
      <xdr:nvSpPr>
        <xdr:cNvPr id="257" name="フローチャート : 判断 256"/>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58" name="テキスト ボックス 257"/>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157480</xdr:rowOff>
    </xdr:to>
    <xdr:cxnSp macro="">
      <xdr:nvCxnSpPr>
        <xdr:cNvPr id="259" name="直線コネクタ 258"/>
        <xdr:cNvCxnSpPr/>
      </xdr:nvCxnSpPr>
      <xdr:spPr>
        <a:xfrm>
          <a:off x="13004800" y="9613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0" name="フローチャート : 判断 259"/>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1" name="テキスト ボックス 260"/>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62" name="フローチャート : 判断 261"/>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55897</xdr:rowOff>
    </xdr:from>
    <xdr:ext cx="762000" cy="259045"/>
    <xdr:sp macro="" textlink="">
      <xdr:nvSpPr>
        <xdr:cNvPr id="263" name="テキスト ボックス 262"/>
        <xdr:cNvSpPr txBox="1"/>
      </xdr:nvSpPr>
      <xdr:spPr>
        <a:xfrm>
          <a:off x="126238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57150</xdr:rowOff>
    </xdr:from>
    <xdr:to>
      <xdr:col>24</xdr:col>
      <xdr:colOff>82550</xdr:colOff>
      <xdr:row>57</xdr:row>
      <xdr:rowOff>158750</xdr:rowOff>
    </xdr:to>
    <xdr:sp macro="" textlink="">
      <xdr:nvSpPr>
        <xdr:cNvPr id="269" name="円/楕円 268"/>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29227</xdr:rowOff>
    </xdr:from>
    <xdr:ext cx="762000" cy="259045"/>
    <xdr:sp macro="" textlink="">
      <xdr:nvSpPr>
        <xdr:cNvPr id="270"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137160</xdr:rowOff>
    </xdr:from>
    <xdr:to>
      <xdr:col>22</xdr:col>
      <xdr:colOff>615950</xdr:colOff>
      <xdr:row>57</xdr:row>
      <xdr:rowOff>67310</xdr:rowOff>
    </xdr:to>
    <xdr:sp macro="" textlink="">
      <xdr:nvSpPr>
        <xdr:cNvPr id="271" name="円/楕円 270"/>
        <xdr:cNvSpPr/>
      </xdr:nvSpPr>
      <xdr:spPr>
        <a:xfrm>
          <a:off x="15621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72" name="テキスト ボックス 27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73" name="円/楕円 272"/>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74" name="テキスト ボックス 27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75" name="円/楕円 274"/>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76" name="テキスト ボックス 275"/>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7" name="円/楕円 276"/>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8" name="テキスト ボックス 27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衛生関係、消防関係の一部事務組合の負担金について、各組合に対して経費削減を要求していく必要がある。</a:t>
          </a:r>
        </a:p>
        <a:p>
          <a:r>
            <a:rPr kumimoji="1" lang="ja-JP" altLang="en-US" sz="1300">
              <a:latin typeface="ＭＳ Ｐゴシック"/>
            </a:rPr>
            <a:t>　補助金については、算出根拠と事業効果を明確にしていくとともに、団体の育成補助に形態を変更していく必要がある。</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35560</xdr:rowOff>
    </xdr:from>
    <xdr:to>
      <xdr:col>24</xdr:col>
      <xdr:colOff>31750</xdr:colOff>
      <xdr:row>40</xdr:row>
      <xdr:rowOff>17272</xdr:rowOff>
    </xdr:to>
    <xdr:cxnSp macro="">
      <xdr:nvCxnSpPr>
        <xdr:cNvPr id="303" name="直線コネクタ 302"/>
        <xdr:cNvCxnSpPr/>
      </xdr:nvCxnSpPr>
      <xdr:spPr>
        <a:xfrm flipV="1">
          <a:off x="16510000" y="58648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4"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5" name="直線コネクタ 304"/>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121937</xdr:rowOff>
    </xdr:from>
    <xdr:ext cx="762000" cy="259045"/>
    <xdr:sp macro="" textlink="">
      <xdr:nvSpPr>
        <xdr:cNvPr id="306"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628650</xdr:colOff>
      <xdr:row>34</xdr:row>
      <xdr:rowOff>35560</xdr:rowOff>
    </xdr:from>
    <xdr:to>
      <xdr:col>24</xdr:col>
      <xdr:colOff>120650</xdr:colOff>
      <xdr:row>34</xdr:row>
      <xdr:rowOff>35560</xdr:rowOff>
    </xdr:to>
    <xdr:cxnSp macro="">
      <xdr:nvCxnSpPr>
        <xdr:cNvPr id="307" name="直線コネクタ 306"/>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53848</xdr:rowOff>
    </xdr:from>
    <xdr:to>
      <xdr:col>24</xdr:col>
      <xdr:colOff>31750</xdr:colOff>
      <xdr:row>36</xdr:row>
      <xdr:rowOff>72136</xdr:rowOff>
    </xdr:to>
    <xdr:cxnSp macro="">
      <xdr:nvCxnSpPr>
        <xdr:cNvPr id="308" name="直線コネクタ 307"/>
        <xdr:cNvCxnSpPr/>
      </xdr:nvCxnSpPr>
      <xdr:spPr>
        <a:xfrm flipV="1">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148861</xdr:rowOff>
    </xdr:from>
    <xdr:ext cx="762000" cy="259045"/>
    <xdr:sp macro="" textlink="">
      <xdr:nvSpPr>
        <xdr:cNvPr id="309"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5334</xdr:rowOff>
    </xdr:from>
    <xdr:to>
      <xdr:col>24</xdr:col>
      <xdr:colOff>82550</xdr:colOff>
      <xdr:row>37</xdr:row>
      <xdr:rowOff>106934</xdr:rowOff>
    </xdr:to>
    <xdr:sp macro="" textlink="">
      <xdr:nvSpPr>
        <xdr:cNvPr id="310" name="フローチャート : 判断 309"/>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72136</xdr:rowOff>
    </xdr:to>
    <xdr:cxnSp macro="">
      <xdr:nvCxnSpPr>
        <xdr:cNvPr id="311" name="直線コネクタ 310"/>
        <xdr:cNvCxnSpPr/>
      </xdr:nvCxnSpPr>
      <xdr:spPr>
        <a:xfrm>
          <a:off x="14782800" y="62077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12" name="フローチャート : 判断 311"/>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13" name="テキスト ボックス 312"/>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62992</xdr:rowOff>
    </xdr:to>
    <xdr:cxnSp macro="">
      <xdr:nvCxnSpPr>
        <xdr:cNvPr id="314" name="直線コネクタ 313"/>
        <xdr:cNvCxnSpPr/>
      </xdr:nvCxnSpPr>
      <xdr:spPr>
        <a:xfrm flipV="1">
          <a:off x="13893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5" name="フローチャート : 判断 314"/>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16" name="テキスト ボックス 315"/>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117856</xdr:rowOff>
    </xdr:to>
    <xdr:cxnSp macro="">
      <xdr:nvCxnSpPr>
        <xdr:cNvPr id="317" name="直線コネクタ 316"/>
        <xdr:cNvCxnSpPr/>
      </xdr:nvCxnSpPr>
      <xdr:spPr>
        <a:xfrm flipV="1">
          <a:off x="13004800" y="6235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8" name="フローチャート : 判断 317"/>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18559</xdr:rowOff>
    </xdr:from>
    <xdr:ext cx="762000" cy="259045"/>
    <xdr:sp macro="" textlink="">
      <xdr:nvSpPr>
        <xdr:cNvPr id="319" name="テキスト ボックス 318"/>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3048</xdr:rowOff>
    </xdr:from>
    <xdr:to>
      <xdr:col>24</xdr:col>
      <xdr:colOff>82550</xdr:colOff>
      <xdr:row>36</xdr:row>
      <xdr:rowOff>104648</xdr:rowOff>
    </xdr:to>
    <xdr:sp macro="" textlink="">
      <xdr:nvSpPr>
        <xdr:cNvPr id="327" name="円/楕円 326"/>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19575</xdr:rowOff>
    </xdr:from>
    <xdr:ext cx="762000" cy="259045"/>
    <xdr:sp macro="" textlink="">
      <xdr:nvSpPr>
        <xdr:cNvPr id="328"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9" name="円/楕円 328"/>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30" name="テキスト ボックス 329"/>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31" name="円/楕円 330"/>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32" name="テキスト ボックス 331"/>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xdr:rowOff>
    </xdr:from>
    <xdr:to>
      <xdr:col>20</xdr:col>
      <xdr:colOff>209550</xdr:colOff>
      <xdr:row>36</xdr:row>
      <xdr:rowOff>113792</xdr:rowOff>
    </xdr:to>
    <xdr:sp macro="" textlink="">
      <xdr:nvSpPr>
        <xdr:cNvPr id="333" name="円/楕円 332"/>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123969</xdr:rowOff>
    </xdr:from>
    <xdr:ext cx="762000" cy="259045"/>
    <xdr:sp macro="" textlink="">
      <xdr:nvSpPr>
        <xdr:cNvPr id="334" name="テキスト ボックス 333"/>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35" name="円/楕円 334"/>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36" name="テキスト ボックス 335"/>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当町の公債費は、ここ数年、減少傾向である。</a:t>
          </a:r>
        </a:p>
        <a:p>
          <a:r>
            <a:rPr kumimoji="1" lang="ja-JP" altLang="en-US" sz="1300">
              <a:latin typeface="ＭＳ Ｐゴシック"/>
            </a:rPr>
            <a:t>　今後、予測される大型事業等により、やむを得ず起債を起こす場合は、交付税に算入されるような有利な起債を検討する。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111760</xdr:rowOff>
    </xdr:from>
    <xdr:to>
      <xdr:col>7</xdr:col>
      <xdr:colOff>15875</xdr:colOff>
      <xdr:row>80</xdr:row>
      <xdr:rowOff>142239</xdr:rowOff>
    </xdr:to>
    <xdr:cxnSp macro="">
      <xdr:nvCxnSpPr>
        <xdr:cNvPr id="364" name="直線コネクタ 363"/>
        <xdr:cNvCxnSpPr/>
      </xdr:nvCxnSpPr>
      <xdr:spPr>
        <a:xfrm flipV="1">
          <a:off x="4826000" y="12456160"/>
          <a:ext cx="0" cy="1402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26687</xdr:rowOff>
    </xdr:from>
    <xdr:ext cx="762000" cy="259045"/>
    <xdr:sp macro="" textlink="">
      <xdr:nvSpPr>
        <xdr:cNvPr id="367"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72</xdr:row>
      <xdr:rowOff>111760</xdr:rowOff>
    </xdr:from>
    <xdr:to>
      <xdr:col>7</xdr:col>
      <xdr:colOff>104775</xdr:colOff>
      <xdr:row>72</xdr:row>
      <xdr:rowOff>111760</xdr:rowOff>
    </xdr:to>
    <xdr:cxnSp macro="">
      <xdr:nvCxnSpPr>
        <xdr:cNvPr id="368" name="直線コネクタ 367"/>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35561</xdr:rowOff>
    </xdr:from>
    <xdr:to>
      <xdr:col>7</xdr:col>
      <xdr:colOff>15875</xdr:colOff>
      <xdr:row>76</xdr:row>
      <xdr:rowOff>111761</xdr:rowOff>
    </xdr:to>
    <xdr:cxnSp macro="">
      <xdr:nvCxnSpPr>
        <xdr:cNvPr id="369" name="直線コネクタ 368"/>
        <xdr:cNvCxnSpPr/>
      </xdr:nvCxnSpPr>
      <xdr:spPr>
        <a:xfrm flipV="1">
          <a:off x="3987800" y="13065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101616</xdr:rowOff>
    </xdr:from>
    <xdr:ext cx="762000" cy="259045"/>
    <xdr:sp macro="" textlink="">
      <xdr:nvSpPr>
        <xdr:cNvPr id="370"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129539</xdr:rowOff>
    </xdr:from>
    <xdr:to>
      <xdr:col>7</xdr:col>
      <xdr:colOff>66675</xdr:colOff>
      <xdr:row>77</xdr:row>
      <xdr:rowOff>59689</xdr:rowOff>
    </xdr:to>
    <xdr:sp macro="" textlink="">
      <xdr:nvSpPr>
        <xdr:cNvPr id="371" name="フローチャート : 判断 370"/>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77</xdr:row>
      <xdr:rowOff>107950</xdr:rowOff>
    </xdr:to>
    <xdr:cxnSp macro="">
      <xdr:nvCxnSpPr>
        <xdr:cNvPr id="372" name="直線コネクタ 371"/>
        <xdr:cNvCxnSpPr/>
      </xdr:nvCxnSpPr>
      <xdr:spPr>
        <a:xfrm flipV="1">
          <a:off x="3098800" y="131419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11430</xdr:rowOff>
    </xdr:from>
    <xdr:to>
      <xdr:col>5</xdr:col>
      <xdr:colOff>600075</xdr:colOff>
      <xdr:row>77</xdr:row>
      <xdr:rowOff>113030</xdr:rowOff>
    </xdr:to>
    <xdr:sp macro="" textlink="">
      <xdr:nvSpPr>
        <xdr:cNvPr id="373" name="フローチャート : 判断 372"/>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97807</xdr:rowOff>
    </xdr:from>
    <xdr:ext cx="736600" cy="259045"/>
    <xdr:sp macro="" textlink="">
      <xdr:nvSpPr>
        <xdr:cNvPr id="374" name="テキスト ボックス 373"/>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107950</xdr:rowOff>
    </xdr:from>
    <xdr:to>
      <xdr:col>4</xdr:col>
      <xdr:colOff>346075</xdr:colOff>
      <xdr:row>78</xdr:row>
      <xdr:rowOff>50800</xdr:rowOff>
    </xdr:to>
    <xdr:cxnSp macro="">
      <xdr:nvCxnSpPr>
        <xdr:cNvPr id="375" name="直線コネクタ 374"/>
        <xdr:cNvCxnSpPr/>
      </xdr:nvCxnSpPr>
      <xdr:spPr>
        <a:xfrm flipV="1">
          <a:off x="2209800" y="1330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57150</xdr:rowOff>
    </xdr:from>
    <xdr:to>
      <xdr:col>4</xdr:col>
      <xdr:colOff>396875</xdr:colOff>
      <xdr:row>77</xdr:row>
      <xdr:rowOff>158750</xdr:rowOff>
    </xdr:to>
    <xdr:sp macro="" textlink="">
      <xdr:nvSpPr>
        <xdr:cNvPr id="376" name="フローチャート : 判断 375"/>
        <xdr:cNvSpPr/>
      </xdr:nvSpPr>
      <xdr:spPr>
        <a:xfrm>
          <a:off x="3048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168927</xdr:rowOff>
    </xdr:from>
    <xdr:ext cx="762000" cy="259045"/>
    <xdr:sp macro="" textlink="">
      <xdr:nvSpPr>
        <xdr:cNvPr id="377" name="テキスト ボックス 376"/>
        <xdr:cNvSpPr txBox="1"/>
      </xdr:nvSpPr>
      <xdr:spPr>
        <a:xfrm>
          <a:off x="2717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50800</xdr:rowOff>
    </xdr:from>
    <xdr:to>
      <xdr:col>3</xdr:col>
      <xdr:colOff>142875</xdr:colOff>
      <xdr:row>78</xdr:row>
      <xdr:rowOff>81280</xdr:rowOff>
    </xdr:to>
    <xdr:cxnSp macro="">
      <xdr:nvCxnSpPr>
        <xdr:cNvPr id="378" name="直線コネクタ 377"/>
        <xdr:cNvCxnSpPr/>
      </xdr:nvCxnSpPr>
      <xdr:spPr>
        <a:xfrm flipV="1">
          <a:off x="1320800" y="13423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140970</xdr:rowOff>
    </xdr:from>
    <xdr:to>
      <xdr:col>3</xdr:col>
      <xdr:colOff>193675</xdr:colOff>
      <xdr:row>78</xdr:row>
      <xdr:rowOff>71120</xdr:rowOff>
    </xdr:to>
    <xdr:sp macro="" textlink="">
      <xdr:nvSpPr>
        <xdr:cNvPr id="379" name="フローチャート : 判断 378"/>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81297</xdr:rowOff>
    </xdr:from>
    <xdr:ext cx="762000" cy="259045"/>
    <xdr:sp macro="" textlink="">
      <xdr:nvSpPr>
        <xdr:cNvPr id="380" name="テキスト ボックス 379"/>
        <xdr:cNvSpPr txBox="1"/>
      </xdr:nvSpPr>
      <xdr:spPr>
        <a:xfrm>
          <a:off x="1828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125730</xdr:rowOff>
    </xdr:from>
    <xdr:to>
      <xdr:col>1</xdr:col>
      <xdr:colOff>676275</xdr:colOff>
      <xdr:row>78</xdr:row>
      <xdr:rowOff>55880</xdr:rowOff>
    </xdr:to>
    <xdr:sp macro="" textlink="">
      <xdr:nvSpPr>
        <xdr:cNvPr id="381" name="フローチャート : 判断 380"/>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66057</xdr:rowOff>
    </xdr:from>
    <xdr:ext cx="762000" cy="259045"/>
    <xdr:sp macro="" textlink="">
      <xdr:nvSpPr>
        <xdr:cNvPr id="382" name="テキスト ボックス 381"/>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88" name="円/楕円 387"/>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1287</xdr:rowOff>
    </xdr:from>
    <xdr:ext cx="762000" cy="259045"/>
    <xdr:sp macro="" textlink="">
      <xdr:nvSpPr>
        <xdr:cNvPr id="389" name="公債費該当値テキスト"/>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90" name="円/楕円 389"/>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91" name="テキスト ボックス 390"/>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57150</xdr:rowOff>
    </xdr:from>
    <xdr:to>
      <xdr:col>4</xdr:col>
      <xdr:colOff>396875</xdr:colOff>
      <xdr:row>77</xdr:row>
      <xdr:rowOff>158750</xdr:rowOff>
    </xdr:to>
    <xdr:sp macro="" textlink="">
      <xdr:nvSpPr>
        <xdr:cNvPr id="392" name="円/楕円 391"/>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143527</xdr:rowOff>
    </xdr:from>
    <xdr:ext cx="762000" cy="259045"/>
    <xdr:sp macro="" textlink="">
      <xdr:nvSpPr>
        <xdr:cNvPr id="393" name="テキスト ボックス 392"/>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94" name="円/楕円 393"/>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95" name="テキスト ボックス 394"/>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6" name="円/楕円 395"/>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7" name="テキスト ボックス 39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公債費以外の経常経費は、上昇傾向にある。</a:t>
          </a:r>
        </a:p>
        <a:p>
          <a:r>
            <a:rPr kumimoji="1" lang="ja-JP" altLang="en-US" sz="1300">
              <a:latin typeface="ＭＳ Ｐゴシック"/>
            </a:rPr>
            <a:t>　今後も扶助費、繰出金、補助費等など普通会計を圧迫する要因については充分注意する必要がある。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28702</xdr:rowOff>
    </xdr:from>
    <xdr:to>
      <xdr:col>24</xdr:col>
      <xdr:colOff>31750</xdr:colOff>
      <xdr:row>79</xdr:row>
      <xdr:rowOff>156718</xdr:rowOff>
    </xdr:to>
    <xdr:cxnSp macro="">
      <xdr:nvCxnSpPr>
        <xdr:cNvPr id="423" name="直線コネクタ 422"/>
        <xdr:cNvCxnSpPr/>
      </xdr:nvCxnSpPr>
      <xdr:spPr>
        <a:xfrm flipV="1">
          <a:off x="16510000" y="1254455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4"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5" name="直線コネクタ 424"/>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115079</xdr:rowOff>
    </xdr:from>
    <xdr:ext cx="762000" cy="259045"/>
    <xdr:sp macro="" textlink="">
      <xdr:nvSpPr>
        <xdr:cNvPr id="426" name="公債費以外最大値テキスト"/>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28702</xdr:rowOff>
    </xdr:from>
    <xdr:to>
      <xdr:col>24</xdr:col>
      <xdr:colOff>120650</xdr:colOff>
      <xdr:row>73</xdr:row>
      <xdr:rowOff>28702</xdr:rowOff>
    </xdr:to>
    <xdr:cxnSp macro="">
      <xdr:nvCxnSpPr>
        <xdr:cNvPr id="427" name="直線コネクタ 426"/>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xdr:rowOff>
    </xdr:from>
    <xdr:to>
      <xdr:col>24</xdr:col>
      <xdr:colOff>31750</xdr:colOff>
      <xdr:row>76</xdr:row>
      <xdr:rowOff>67563</xdr:rowOff>
    </xdr:to>
    <xdr:cxnSp macro="">
      <xdr:nvCxnSpPr>
        <xdr:cNvPr id="428" name="直線コネクタ 427"/>
        <xdr:cNvCxnSpPr/>
      </xdr:nvCxnSpPr>
      <xdr:spPr>
        <a:xfrm>
          <a:off x="15671800" y="130337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169435</xdr:rowOff>
    </xdr:from>
    <xdr:ext cx="762000" cy="259045"/>
    <xdr:sp macro="" textlink="">
      <xdr:nvSpPr>
        <xdr:cNvPr id="429" name="公債費以外平均値テキスト"/>
        <xdr:cNvSpPr txBox="1"/>
      </xdr:nvSpPr>
      <xdr:spPr>
        <a:xfrm>
          <a:off x="16598900" y="1302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25908</xdr:rowOff>
    </xdr:from>
    <xdr:to>
      <xdr:col>24</xdr:col>
      <xdr:colOff>82550</xdr:colOff>
      <xdr:row>76</xdr:row>
      <xdr:rowOff>127508</xdr:rowOff>
    </xdr:to>
    <xdr:sp macro="" textlink="">
      <xdr:nvSpPr>
        <xdr:cNvPr id="430" name="フローチャート : 判断 429"/>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127000</xdr:rowOff>
    </xdr:from>
    <xdr:to>
      <xdr:col>22</xdr:col>
      <xdr:colOff>565150</xdr:colOff>
      <xdr:row>76</xdr:row>
      <xdr:rowOff>3556</xdr:rowOff>
    </xdr:to>
    <xdr:cxnSp macro="">
      <xdr:nvCxnSpPr>
        <xdr:cNvPr id="431" name="直線コネクタ 430"/>
        <xdr:cNvCxnSpPr/>
      </xdr:nvCxnSpPr>
      <xdr:spPr>
        <a:xfrm>
          <a:off x="14782800" y="128143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2" name="フローチャート : 判断 431"/>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3" name="テキスト ボックス 432"/>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75</xdr:row>
      <xdr:rowOff>88138</xdr:rowOff>
    </xdr:to>
    <xdr:cxnSp macro="">
      <xdr:nvCxnSpPr>
        <xdr:cNvPr id="434" name="直線コネクタ 433"/>
        <xdr:cNvCxnSpPr/>
      </xdr:nvCxnSpPr>
      <xdr:spPr>
        <a:xfrm flipV="1">
          <a:off x="13893800" y="1281430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152146</xdr:rowOff>
    </xdr:to>
    <xdr:cxnSp macro="">
      <xdr:nvCxnSpPr>
        <xdr:cNvPr id="437" name="直線コネクタ 436"/>
        <xdr:cNvCxnSpPr/>
      </xdr:nvCxnSpPr>
      <xdr:spPr>
        <a:xfrm flipV="1">
          <a:off x="13004800" y="129468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19050</xdr:rowOff>
    </xdr:from>
    <xdr:to>
      <xdr:col>20</xdr:col>
      <xdr:colOff>209550</xdr:colOff>
      <xdr:row>75</xdr:row>
      <xdr:rowOff>120650</xdr:rowOff>
    </xdr:to>
    <xdr:sp macro="" textlink="">
      <xdr:nvSpPr>
        <xdr:cNvPr id="438" name="フローチャート : 判断 437"/>
        <xdr:cNvSpPr/>
      </xdr:nvSpPr>
      <xdr:spPr>
        <a:xfrm>
          <a:off x="138430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130827</xdr:rowOff>
    </xdr:from>
    <xdr:ext cx="762000" cy="259045"/>
    <xdr:sp macro="" textlink="">
      <xdr:nvSpPr>
        <xdr:cNvPr id="439" name="テキスト ボックス 438"/>
        <xdr:cNvSpPr txBox="1"/>
      </xdr:nvSpPr>
      <xdr:spPr>
        <a:xfrm>
          <a:off x="13512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0" name="フローチャート : 判断 439"/>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1" name="テキスト ボックス 440"/>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16763</xdr:rowOff>
    </xdr:from>
    <xdr:to>
      <xdr:col>24</xdr:col>
      <xdr:colOff>82550</xdr:colOff>
      <xdr:row>76</xdr:row>
      <xdr:rowOff>118363</xdr:rowOff>
    </xdr:to>
    <xdr:sp macro="" textlink="">
      <xdr:nvSpPr>
        <xdr:cNvPr id="447" name="円/楕円 446"/>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33291</xdr:rowOff>
    </xdr:from>
    <xdr:ext cx="762000" cy="259045"/>
    <xdr:sp macro="" textlink="">
      <xdr:nvSpPr>
        <xdr:cNvPr id="448" name="公債費以外該当値テキスト"/>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124206</xdr:rowOff>
    </xdr:from>
    <xdr:to>
      <xdr:col>22</xdr:col>
      <xdr:colOff>615950</xdr:colOff>
      <xdr:row>76</xdr:row>
      <xdr:rowOff>54356</xdr:rowOff>
    </xdr:to>
    <xdr:sp macro="" textlink="">
      <xdr:nvSpPr>
        <xdr:cNvPr id="449" name="円/楕円 448"/>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64533</xdr:rowOff>
    </xdr:from>
    <xdr:ext cx="736600" cy="259045"/>
    <xdr:sp macro="" textlink="">
      <xdr:nvSpPr>
        <xdr:cNvPr id="450" name="テキスト ボックス 449"/>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76200</xdr:rowOff>
    </xdr:from>
    <xdr:to>
      <xdr:col>21</xdr:col>
      <xdr:colOff>412750</xdr:colOff>
      <xdr:row>75</xdr:row>
      <xdr:rowOff>6350</xdr:rowOff>
    </xdr:to>
    <xdr:sp macro="" textlink="">
      <xdr:nvSpPr>
        <xdr:cNvPr id="451" name="円/楕円 450"/>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16527</xdr:rowOff>
    </xdr:from>
    <xdr:ext cx="762000" cy="259045"/>
    <xdr:sp macro="" textlink="">
      <xdr:nvSpPr>
        <xdr:cNvPr id="452" name="テキスト ボックス 451"/>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37338</xdr:rowOff>
    </xdr:from>
    <xdr:to>
      <xdr:col>20</xdr:col>
      <xdr:colOff>209550</xdr:colOff>
      <xdr:row>75</xdr:row>
      <xdr:rowOff>138938</xdr:rowOff>
    </xdr:to>
    <xdr:sp macro="" textlink="">
      <xdr:nvSpPr>
        <xdr:cNvPr id="453" name="円/楕円 452"/>
        <xdr:cNvSpPr/>
      </xdr:nvSpPr>
      <xdr:spPr>
        <a:xfrm>
          <a:off x="13843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123714</xdr:rowOff>
    </xdr:from>
    <xdr:ext cx="762000" cy="259045"/>
    <xdr:sp macro="" textlink="">
      <xdr:nvSpPr>
        <xdr:cNvPr id="454" name="テキスト ボックス 453"/>
        <xdr:cNvSpPr txBox="1"/>
      </xdr:nvSpPr>
      <xdr:spPr>
        <a:xfrm>
          <a:off x="13512800" y="1298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55" name="円/楕円 454"/>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16273</xdr:rowOff>
    </xdr:from>
    <xdr:ext cx="762000" cy="259045"/>
    <xdr:sp macro="" textlink="">
      <xdr:nvSpPr>
        <xdr:cNvPr id="456" name="テキスト ボックス 455"/>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岐阜県垂井町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51455</xdr:rowOff>
    </xdr:from>
    <xdr:to>
      <xdr:col>4</xdr:col>
      <xdr:colOff>1117600</xdr:colOff>
      <xdr:row>20</xdr:row>
      <xdr:rowOff>84511</xdr:rowOff>
    </xdr:to>
    <xdr:cxnSp macro="">
      <xdr:nvCxnSpPr>
        <xdr:cNvPr id="43" name="直線コネクタ 42"/>
        <xdr:cNvCxnSpPr/>
      </xdr:nvCxnSpPr>
      <xdr:spPr bwMode="auto">
        <a:xfrm flipV="1">
          <a:off x="5651500" y="2327930"/>
          <a:ext cx="0" cy="12332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56588</xdr:rowOff>
    </xdr:from>
    <xdr:ext cx="762000" cy="259045"/>
    <xdr:sp macro="" textlink="">
      <xdr:nvSpPr>
        <xdr:cNvPr id="44" name="人口1人当たり決算額の推移最小値テキスト130"/>
        <xdr:cNvSpPr txBox="1"/>
      </xdr:nvSpPr>
      <xdr:spPr>
        <a:xfrm>
          <a:off x="5740400" y="353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56,442</a:t>
          </a:r>
          <a:endParaRPr kumimoji="1" lang="ja-JP" altLang="en-US" sz="1000" b="1">
            <a:latin typeface="ＭＳ Ｐゴシック"/>
          </a:endParaRPr>
        </a:p>
      </xdr:txBody>
    </xdr:sp>
    <xdr:clientData/>
  </xdr:oneCellAnchor>
  <xdr:twoCellAnchor>
    <xdr:from>
      <xdr:col>4</xdr:col>
      <xdr:colOff>1028700</xdr:colOff>
      <xdr:row>20</xdr:row>
      <xdr:rowOff>84511</xdr:rowOff>
    </xdr:from>
    <xdr:to>
      <xdr:col>5</xdr:col>
      <xdr:colOff>73025</xdr:colOff>
      <xdr:row>20</xdr:row>
      <xdr:rowOff>84511</xdr:rowOff>
    </xdr:to>
    <xdr:cxnSp macro="">
      <xdr:nvCxnSpPr>
        <xdr:cNvPr id="45" name="直線コネクタ 44"/>
        <xdr:cNvCxnSpPr/>
      </xdr:nvCxnSpPr>
      <xdr:spPr bwMode="auto">
        <a:xfrm>
          <a:off x="5562600" y="35611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137832</xdr:rowOff>
    </xdr:from>
    <xdr:ext cx="762000" cy="259045"/>
    <xdr:sp macro="" textlink="">
      <xdr:nvSpPr>
        <xdr:cNvPr id="46" name="人口1人当たり決算額の推移最大値テキスト130"/>
        <xdr:cNvSpPr txBox="1"/>
      </xdr:nvSpPr>
      <xdr:spPr>
        <a:xfrm>
          <a:off x="5740400" y="207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110,388</a:t>
          </a:r>
          <a:endParaRPr kumimoji="1" lang="ja-JP" altLang="en-US" sz="1000" b="1">
            <a:latin typeface="ＭＳ Ｐゴシック"/>
          </a:endParaRPr>
        </a:p>
      </xdr:txBody>
    </xdr:sp>
    <xdr:clientData/>
  </xdr:oneCellAnchor>
  <xdr:twoCellAnchor>
    <xdr:from>
      <xdr:col>4</xdr:col>
      <xdr:colOff>1028700</xdr:colOff>
      <xdr:row>13</xdr:row>
      <xdr:rowOff>51455</xdr:rowOff>
    </xdr:from>
    <xdr:to>
      <xdr:col>5</xdr:col>
      <xdr:colOff>73025</xdr:colOff>
      <xdr:row>13</xdr:row>
      <xdr:rowOff>51455</xdr:rowOff>
    </xdr:to>
    <xdr:cxnSp macro="">
      <xdr:nvCxnSpPr>
        <xdr:cNvPr id="47" name="直線コネクタ 46"/>
        <xdr:cNvCxnSpPr/>
      </xdr:nvCxnSpPr>
      <xdr:spPr bwMode="auto">
        <a:xfrm>
          <a:off x="5562600" y="2327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88923</xdr:rowOff>
    </xdr:from>
    <xdr:to>
      <xdr:col>4</xdr:col>
      <xdr:colOff>1117600</xdr:colOff>
      <xdr:row>19</xdr:row>
      <xdr:rowOff>107142</xdr:rowOff>
    </xdr:to>
    <xdr:cxnSp macro="">
      <xdr:nvCxnSpPr>
        <xdr:cNvPr id="48" name="直線コネクタ 47"/>
        <xdr:cNvCxnSpPr/>
      </xdr:nvCxnSpPr>
      <xdr:spPr bwMode="auto">
        <a:xfrm>
          <a:off x="5003800" y="3394098"/>
          <a:ext cx="647700" cy="18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120601</xdr:rowOff>
    </xdr:from>
    <xdr:ext cx="762000" cy="259045"/>
    <xdr:sp macro="" textlink="">
      <xdr:nvSpPr>
        <xdr:cNvPr id="49" name="人口1人当たり決算額の推移平均値テキスト130"/>
        <xdr:cNvSpPr txBox="1"/>
      </xdr:nvSpPr>
      <xdr:spPr>
        <a:xfrm>
          <a:off x="5740400" y="2911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104074</xdr:rowOff>
    </xdr:from>
    <xdr:to>
      <xdr:col>5</xdr:col>
      <xdr:colOff>34925</xdr:colOff>
      <xdr:row>18</xdr:row>
      <xdr:rowOff>34224</xdr:rowOff>
    </xdr:to>
    <xdr:sp macro="" textlink="">
      <xdr:nvSpPr>
        <xdr:cNvPr id="50" name="フローチャート : 判断 49"/>
        <xdr:cNvSpPr/>
      </xdr:nvSpPr>
      <xdr:spPr bwMode="auto">
        <a:xfrm>
          <a:off x="5600700" y="3066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32504</xdr:rowOff>
    </xdr:from>
    <xdr:to>
      <xdr:col>4</xdr:col>
      <xdr:colOff>469900</xdr:colOff>
      <xdr:row>19</xdr:row>
      <xdr:rowOff>88923</xdr:rowOff>
    </xdr:to>
    <xdr:cxnSp macro="">
      <xdr:nvCxnSpPr>
        <xdr:cNvPr id="51" name="直線コネクタ 50"/>
        <xdr:cNvCxnSpPr/>
      </xdr:nvCxnSpPr>
      <xdr:spPr bwMode="auto">
        <a:xfrm>
          <a:off x="4305300" y="3337679"/>
          <a:ext cx="698500" cy="5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61989</xdr:rowOff>
    </xdr:from>
    <xdr:to>
      <xdr:col>4</xdr:col>
      <xdr:colOff>520700</xdr:colOff>
      <xdr:row>17</xdr:row>
      <xdr:rowOff>163589</xdr:rowOff>
    </xdr:to>
    <xdr:sp macro="" textlink="">
      <xdr:nvSpPr>
        <xdr:cNvPr id="52" name="フローチャート : 判断 51"/>
        <xdr:cNvSpPr/>
      </xdr:nvSpPr>
      <xdr:spPr bwMode="auto">
        <a:xfrm>
          <a:off x="4953000" y="30242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2316</xdr:rowOff>
    </xdr:from>
    <xdr:ext cx="736600" cy="259045"/>
    <xdr:sp macro="" textlink="">
      <xdr:nvSpPr>
        <xdr:cNvPr id="53" name="テキスト ボックス 52"/>
        <xdr:cNvSpPr txBox="1"/>
      </xdr:nvSpPr>
      <xdr:spPr>
        <a:xfrm>
          <a:off x="4622800" y="279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26332</xdr:rowOff>
    </xdr:from>
    <xdr:to>
      <xdr:col>3</xdr:col>
      <xdr:colOff>904875</xdr:colOff>
      <xdr:row>19</xdr:row>
      <xdr:rowOff>32504</xdr:rowOff>
    </xdr:to>
    <xdr:cxnSp macro="">
      <xdr:nvCxnSpPr>
        <xdr:cNvPr id="54" name="直線コネクタ 53"/>
        <xdr:cNvCxnSpPr/>
      </xdr:nvCxnSpPr>
      <xdr:spPr bwMode="auto">
        <a:xfrm>
          <a:off x="3606800" y="3331507"/>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154846</xdr:rowOff>
    </xdr:from>
    <xdr:to>
      <xdr:col>3</xdr:col>
      <xdr:colOff>955675</xdr:colOff>
      <xdr:row>17</xdr:row>
      <xdr:rowOff>84996</xdr:rowOff>
    </xdr:to>
    <xdr:sp macro="" textlink="">
      <xdr:nvSpPr>
        <xdr:cNvPr id="55" name="フローチャート : 判断 54"/>
        <xdr:cNvSpPr/>
      </xdr:nvSpPr>
      <xdr:spPr bwMode="auto">
        <a:xfrm>
          <a:off x="4254500" y="2945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95173</xdr:rowOff>
    </xdr:from>
    <xdr:ext cx="762000" cy="259045"/>
    <xdr:sp macro="" textlink="">
      <xdr:nvSpPr>
        <xdr:cNvPr id="56" name="テキスト ボックス 55"/>
        <xdr:cNvSpPr txBox="1"/>
      </xdr:nvSpPr>
      <xdr:spPr>
        <a:xfrm>
          <a:off x="3924300" y="271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16685</xdr:rowOff>
    </xdr:from>
    <xdr:to>
      <xdr:col>3</xdr:col>
      <xdr:colOff>206375</xdr:colOff>
      <xdr:row>19</xdr:row>
      <xdr:rowOff>26332</xdr:rowOff>
    </xdr:to>
    <xdr:cxnSp macro="">
      <xdr:nvCxnSpPr>
        <xdr:cNvPr id="57" name="直線コネクタ 56"/>
        <xdr:cNvCxnSpPr/>
      </xdr:nvCxnSpPr>
      <xdr:spPr bwMode="auto">
        <a:xfrm>
          <a:off x="2908300" y="3321860"/>
          <a:ext cx="698500" cy="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100233</xdr:rowOff>
    </xdr:from>
    <xdr:to>
      <xdr:col>3</xdr:col>
      <xdr:colOff>257175</xdr:colOff>
      <xdr:row>17</xdr:row>
      <xdr:rowOff>30383</xdr:rowOff>
    </xdr:to>
    <xdr:sp macro="" textlink="">
      <xdr:nvSpPr>
        <xdr:cNvPr id="58" name="フローチャート : 判断 57"/>
        <xdr:cNvSpPr/>
      </xdr:nvSpPr>
      <xdr:spPr bwMode="auto">
        <a:xfrm>
          <a:off x="3556000" y="28910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40560</xdr:rowOff>
    </xdr:from>
    <xdr:ext cx="762000" cy="259045"/>
    <xdr:sp macro="" textlink="">
      <xdr:nvSpPr>
        <xdr:cNvPr id="59" name="テキスト ボックス 58"/>
        <xdr:cNvSpPr txBox="1"/>
      </xdr:nvSpPr>
      <xdr:spPr>
        <a:xfrm>
          <a:off x="3225800" y="265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133495</xdr:rowOff>
    </xdr:from>
    <xdr:to>
      <xdr:col>2</xdr:col>
      <xdr:colOff>692150</xdr:colOff>
      <xdr:row>17</xdr:row>
      <xdr:rowOff>63645</xdr:rowOff>
    </xdr:to>
    <xdr:sp macro="" textlink="">
      <xdr:nvSpPr>
        <xdr:cNvPr id="60" name="フローチャート : 判断 59"/>
        <xdr:cNvSpPr/>
      </xdr:nvSpPr>
      <xdr:spPr bwMode="auto">
        <a:xfrm>
          <a:off x="2857500" y="2924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73822</xdr:rowOff>
    </xdr:from>
    <xdr:ext cx="762000" cy="259045"/>
    <xdr:sp macro="" textlink="">
      <xdr:nvSpPr>
        <xdr:cNvPr id="61" name="テキスト ボックス 60"/>
        <xdr:cNvSpPr txBox="1"/>
      </xdr:nvSpPr>
      <xdr:spPr>
        <a:xfrm>
          <a:off x="2527300" y="26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56342</xdr:rowOff>
    </xdr:from>
    <xdr:to>
      <xdr:col>5</xdr:col>
      <xdr:colOff>34925</xdr:colOff>
      <xdr:row>19</xdr:row>
      <xdr:rowOff>157942</xdr:rowOff>
    </xdr:to>
    <xdr:sp macro="" textlink="">
      <xdr:nvSpPr>
        <xdr:cNvPr id="67" name="円/楕円 66"/>
        <xdr:cNvSpPr/>
      </xdr:nvSpPr>
      <xdr:spPr bwMode="auto">
        <a:xfrm>
          <a:off x="5600700" y="3361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28419</xdr:rowOff>
    </xdr:from>
    <xdr:ext cx="762000" cy="259045"/>
    <xdr:sp macro="" textlink="">
      <xdr:nvSpPr>
        <xdr:cNvPr id="68" name="人口1人当たり決算額の推移該当値テキスト130"/>
        <xdr:cNvSpPr txBox="1"/>
      </xdr:nvSpPr>
      <xdr:spPr>
        <a:xfrm>
          <a:off x="5740400" y="33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62,952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38123</xdr:rowOff>
    </xdr:from>
    <xdr:to>
      <xdr:col>4</xdr:col>
      <xdr:colOff>520700</xdr:colOff>
      <xdr:row>19</xdr:row>
      <xdr:rowOff>139723</xdr:rowOff>
    </xdr:to>
    <xdr:sp macro="" textlink="">
      <xdr:nvSpPr>
        <xdr:cNvPr id="69" name="円/楕円 68"/>
        <xdr:cNvSpPr/>
      </xdr:nvSpPr>
      <xdr:spPr bwMode="auto">
        <a:xfrm>
          <a:off x="4953000" y="3343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124500</xdr:rowOff>
    </xdr:from>
    <xdr:ext cx="736600" cy="259045"/>
    <xdr:sp macro="" textlink="">
      <xdr:nvSpPr>
        <xdr:cNvPr id="70" name="テキスト ボックス 69"/>
        <xdr:cNvSpPr txBox="1"/>
      </xdr:nvSpPr>
      <xdr:spPr>
        <a:xfrm>
          <a:off x="4622800" y="342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63,749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153154</xdr:rowOff>
    </xdr:from>
    <xdr:to>
      <xdr:col>3</xdr:col>
      <xdr:colOff>955675</xdr:colOff>
      <xdr:row>19</xdr:row>
      <xdr:rowOff>83304</xdr:rowOff>
    </xdr:to>
    <xdr:sp macro="" textlink="">
      <xdr:nvSpPr>
        <xdr:cNvPr id="71" name="円/楕円 70"/>
        <xdr:cNvSpPr/>
      </xdr:nvSpPr>
      <xdr:spPr bwMode="auto">
        <a:xfrm>
          <a:off x="4254500" y="328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68081</xdr:rowOff>
    </xdr:from>
    <xdr:ext cx="762000" cy="259045"/>
    <xdr:sp macro="" textlink="">
      <xdr:nvSpPr>
        <xdr:cNvPr id="72" name="テキスト ボックス 71"/>
        <xdr:cNvSpPr txBox="1"/>
      </xdr:nvSpPr>
      <xdr:spPr>
        <a:xfrm>
          <a:off x="3924300" y="3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66,217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146982</xdr:rowOff>
    </xdr:from>
    <xdr:to>
      <xdr:col>3</xdr:col>
      <xdr:colOff>257175</xdr:colOff>
      <xdr:row>19</xdr:row>
      <xdr:rowOff>77132</xdr:rowOff>
    </xdr:to>
    <xdr:sp macro="" textlink="">
      <xdr:nvSpPr>
        <xdr:cNvPr id="73" name="円/楕円 72"/>
        <xdr:cNvSpPr/>
      </xdr:nvSpPr>
      <xdr:spPr bwMode="auto">
        <a:xfrm>
          <a:off x="3556000" y="328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61909</xdr:rowOff>
    </xdr:from>
    <xdr:ext cx="762000" cy="259045"/>
    <xdr:sp macro="" textlink="">
      <xdr:nvSpPr>
        <xdr:cNvPr id="74" name="テキスト ボックス 73"/>
        <xdr:cNvSpPr txBox="1"/>
      </xdr:nvSpPr>
      <xdr:spPr>
        <a:xfrm>
          <a:off x="3225800" y="336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66,487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137335</xdr:rowOff>
    </xdr:from>
    <xdr:to>
      <xdr:col>2</xdr:col>
      <xdr:colOff>692150</xdr:colOff>
      <xdr:row>19</xdr:row>
      <xdr:rowOff>67485</xdr:rowOff>
    </xdr:to>
    <xdr:sp macro="" textlink="">
      <xdr:nvSpPr>
        <xdr:cNvPr id="75" name="円/楕円 74"/>
        <xdr:cNvSpPr/>
      </xdr:nvSpPr>
      <xdr:spPr bwMode="auto">
        <a:xfrm>
          <a:off x="2857500" y="3271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52262</xdr:rowOff>
    </xdr:from>
    <xdr:ext cx="762000" cy="259045"/>
    <xdr:sp macro="" textlink="">
      <xdr:nvSpPr>
        <xdr:cNvPr id="76" name="テキスト ボックス 75"/>
        <xdr:cNvSpPr txBox="1"/>
      </xdr:nvSpPr>
      <xdr:spPr>
        <a:xfrm>
          <a:off x="2527300" y="335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124447</xdr:rowOff>
    </xdr:from>
    <xdr:to>
      <xdr:col>4</xdr:col>
      <xdr:colOff>1117600</xdr:colOff>
      <xdr:row>38</xdr:row>
      <xdr:rowOff>29349</xdr:rowOff>
    </xdr:to>
    <xdr:cxnSp macro="">
      <xdr:nvCxnSpPr>
        <xdr:cNvPr id="105" name="直線コネクタ 104"/>
        <xdr:cNvCxnSpPr/>
      </xdr:nvCxnSpPr>
      <xdr:spPr bwMode="auto">
        <a:xfrm flipV="1">
          <a:off x="5651500" y="6048997"/>
          <a:ext cx="0" cy="1447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1426</xdr:rowOff>
    </xdr:from>
    <xdr:ext cx="762000" cy="259045"/>
    <xdr:sp macro="" textlink="">
      <xdr:nvSpPr>
        <xdr:cNvPr id="106" name="人口1人当たり決算額の推移最小値テキスト445"/>
        <xdr:cNvSpPr txBox="1"/>
      </xdr:nvSpPr>
      <xdr:spPr>
        <a:xfrm>
          <a:off x="5740400" y="746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1,563</a:t>
          </a:r>
          <a:endParaRPr kumimoji="1" lang="ja-JP" altLang="en-US" sz="1000" b="1">
            <a:latin typeface="ＭＳ Ｐゴシック"/>
          </a:endParaRPr>
        </a:p>
      </xdr:txBody>
    </xdr:sp>
    <xdr:clientData/>
  </xdr:oneCellAnchor>
  <xdr:twoCellAnchor>
    <xdr:from>
      <xdr:col>4</xdr:col>
      <xdr:colOff>1028700</xdr:colOff>
      <xdr:row>38</xdr:row>
      <xdr:rowOff>29349</xdr:rowOff>
    </xdr:from>
    <xdr:to>
      <xdr:col>5</xdr:col>
      <xdr:colOff>73025</xdr:colOff>
      <xdr:row>38</xdr:row>
      <xdr:rowOff>29349</xdr:rowOff>
    </xdr:to>
    <xdr:cxnSp macro="">
      <xdr:nvCxnSpPr>
        <xdr:cNvPr id="107" name="直線コネクタ 106"/>
        <xdr:cNvCxnSpPr/>
      </xdr:nvCxnSpPr>
      <xdr:spPr bwMode="auto">
        <a:xfrm>
          <a:off x="5562600" y="74969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39374</xdr:rowOff>
    </xdr:from>
    <xdr:ext cx="762000" cy="259045"/>
    <xdr:sp macro="" textlink="">
      <xdr:nvSpPr>
        <xdr:cNvPr id="108" name="人口1人当たり決算額の推移最大値テキスト445"/>
        <xdr:cNvSpPr txBox="1"/>
      </xdr:nvSpPr>
      <xdr:spPr>
        <a:xfrm>
          <a:off x="5740400" y="579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39,567</a:t>
          </a:r>
          <a:endParaRPr kumimoji="1" lang="ja-JP" altLang="en-US" sz="1000" b="1">
            <a:latin typeface="ＭＳ Ｐゴシック"/>
          </a:endParaRPr>
        </a:p>
      </xdr:txBody>
    </xdr:sp>
    <xdr:clientData/>
  </xdr:oneCellAnchor>
  <xdr:twoCellAnchor>
    <xdr:from>
      <xdr:col>4</xdr:col>
      <xdr:colOff>1028700</xdr:colOff>
      <xdr:row>33</xdr:row>
      <xdr:rowOff>124447</xdr:rowOff>
    </xdr:from>
    <xdr:to>
      <xdr:col>5</xdr:col>
      <xdr:colOff>73025</xdr:colOff>
      <xdr:row>33</xdr:row>
      <xdr:rowOff>124447</xdr:rowOff>
    </xdr:to>
    <xdr:cxnSp macro="">
      <xdr:nvCxnSpPr>
        <xdr:cNvPr id="109" name="直線コネクタ 108"/>
        <xdr:cNvCxnSpPr/>
      </xdr:nvCxnSpPr>
      <xdr:spPr bwMode="auto">
        <a:xfrm>
          <a:off x="5562600" y="6048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281077</xdr:rowOff>
    </xdr:from>
    <xdr:to>
      <xdr:col>4</xdr:col>
      <xdr:colOff>1117600</xdr:colOff>
      <xdr:row>36</xdr:row>
      <xdr:rowOff>25464</xdr:rowOff>
    </xdr:to>
    <xdr:cxnSp macro="">
      <xdr:nvCxnSpPr>
        <xdr:cNvPr id="110" name="直線コネクタ 109"/>
        <xdr:cNvCxnSpPr/>
      </xdr:nvCxnSpPr>
      <xdr:spPr bwMode="auto">
        <a:xfrm>
          <a:off x="5003800" y="6891427"/>
          <a:ext cx="647700" cy="8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78515</xdr:rowOff>
    </xdr:from>
    <xdr:ext cx="762000" cy="259045"/>
    <xdr:sp macro="" textlink="">
      <xdr:nvSpPr>
        <xdr:cNvPr id="111" name="人口1人当たり決算額の推移平均値テキスト445"/>
        <xdr:cNvSpPr txBox="1"/>
      </xdr:nvSpPr>
      <xdr:spPr>
        <a:xfrm>
          <a:off x="5740400" y="6688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233438</xdr:rowOff>
    </xdr:from>
    <xdr:to>
      <xdr:col>5</xdr:col>
      <xdr:colOff>34925</xdr:colOff>
      <xdr:row>35</xdr:row>
      <xdr:rowOff>335038</xdr:rowOff>
    </xdr:to>
    <xdr:sp macro="" textlink="">
      <xdr:nvSpPr>
        <xdr:cNvPr id="112" name="フローチャート : 判断 111"/>
        <xdr:cNvSpPr/>
      </xdr:nvSpPr>
      <xdr:spPr bwMode="auto">
        <a:xfrm>
          <a:off x="5600700" y="6843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62840</xdr:rowOff>
    </xdr:from>
    <xdr:to>
      <xdr:col>4</xdr:col>
      <xdr:colOff>469900</xdr:colOff>
      <xdr:row>35</xdr:row>
      <xdr:rowOff>281077</xdr:rowOff>
    </xdr:to>
    <xdr:cxnSp macro="">
      <xdr:nvCxnSpPr>
        <xdr:cNvPr id="113" name="直線コネクタ 112"/>
        <xdr:cNvCxnSpPr/>
      </xdr:nvCxnSpPr>
      <xdr:spPr bwMode="auto">
        <a:xfrm>
          <a:off x="4305300" y="6673190"/>
          <a:ext cx="698500" cy="21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160401</xdr:rowOff>
    </xdr:from>
    <xdr:to>
      <xdr:col>4</xdr:col>
      <xdr:colOff>520700</xdr:colOff>
      <xdr:row>35</xdr:row>
      <xdr:rowOff>262001</xdr:rowOff>
    </xdr:to>
    <xdr:sp macro="" textlink="">
      <xdr:nvSpPr>
        <xdr:cNvPr id="114" name="フローチャート : 判断 113"/>
        <xdr:cNvSpPr/>
      </xdr:nvSpPr>
      <xdr:spPr bwMode="auto">
        <a:xfrm>
          <a:off x="4953000" y="6770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272178</xdr:rowOff>
    </xdr:from>
    <xdr:ext cx="736600" cy="259045"/>
    <xdr:sp macro="" textlink="">
      <xdr:nvSpPr>
        <xdr:cNvPr id="115" name="テキスト ボックス 114"/>
        <xdr:cNvSpPr txBox="1"/>
      </xdr:nvSpPr>
      <xdr:spPr>
        <a:xfrm>
          <a:off x="4622800" y="6539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33083</xdr:rowOff>
    </xdr:from>
    <xdr:to>
      <xdr:col>3</xdr:col>
      <xdr:colOff>904875</xdr:colOff>
      <xdr:row>35</xdr:row>
      <xdr:rowOff>62840</xdr:rowOff>
    </xdr:to>
    <xdr:cxnSp macro="">
      <xdr:nvCxnSpPr>
        <xdr:cNvPr id="116" name="直線コネクタ 115"/>
        <xdr:cNvCxnSpPr/>
      </xdr:nvCxnSpPr>
      <xdr:spPr bwMode="auto">
        <a:xfrm>
          <a:off x="3606800" y="6643433"/>
          <a:ext cx="698500" cy="2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58255</xdr:rowOff>
    </xdr:from>
    <xdr:to>
      <xdr:col>3</xdr:col>
      <xdr:colOff>955675</xdr:colOff>
      <xdr:row>35</xdr:row>
      <xdr:rowOff>159855</xdr:rowOff>
    </xdr:to>
    <xdr:sp macro="" textlink="">
      <xdr:nvSpPr>
        <xdr:cNvPr id="117" name="フローチャート : 判断 116"/>
        <xdr:cNvSpPr/>
      </xdr:nvSpPr>
      <xdr:spPr bwMode="auto">
        <a:xfrm>
          <a:off x="4254500" y="6668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144632</xdr:rowOff>
    </xdr:from>
    <xdr:ext cx="762000" cy="259045"/>
    <xdr:sp macro="" textlink="">
      <xdr:nvSpPr>
        <xdr:cNvPr id="118" name="テキスト ボックス 117"/>
        <xdr:cNvSpPr txBox="1"/>
      </xdr:nvSpPr>
      <xdr:spPr>
        <a:xfrm>
          <a:off x="3924300" y="675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33083</xdr:rowOff>
    </xdr:from>
    <xdr:to>
      <xdr:col>3</xdr:col>
      <xdr:colOff>206375</xdr:colOff>
      <xdr:row>35</xdr:row>
      <xdr:rowOff>77241</xdr:rowOff>
    </xdr:to>
    <xdr:cxnSp macro="">
      <xdr:nvCxnSpPr>
        <xdr:cNvPr id="119" name="直線コネクタ 118"/>
        <xdr:cNvCxnSpPr/>
      </xdr:nvCxnSpPr>
      <xdr:spPr bwMode="auto">
        <a:xfrm flipV="1">
          <a:off x="2908300" y="6643433"/>
          <a:ext cx="698500" cy="4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329527</xdr:rowOff>
    </xdr:from>
    <xdr:to>
      <xdr:col>3</xdr:col>
      <xdr:colOff>257175</xdr:colOff>
      <xdr:row>35</xdr:row>
      <xdr:rowOff>88227</xdr:rowOff>
    </xdr:to>
    <xdr:sp macro="" textlink="">
      <xdr:nvSpPr>
        <xdr:cNvPr id="120" name="フローチャート : 判断 119"/>
        <xdr:cNvSpPr/>
      </xdr:nvSpPr>
      <xdr:spPr bwMode="auto">
        <a:xfrm>
          <a:off x="3556000" y="6596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73004</xdr:rowOff>
    </xdr:from>
    <xdr:ext cx="762000" cy="259045"/>
    <xdr:sp macro="" textlink="">
      <xdr:nvSpPr>
        <xdr:cNvPr id="121" name="テキスト ボックス 120"/>
        <xdr:cNvSpPr txBox="1"/>
      </xdr:nvSpPr>
      <xdr:spPr>
        <a:xfrm>
          <a:off x="3225800" y="668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24422</xdr:rowOff>
    </xdr:from>
    <xdr:to>
      <xdr:col>2</xdr:col>
      <xdr:colOff>692150</xdr:colOff>
      <xdr:row>35</xdr:row>
      <xdr:rowOff>126022</xdr:rowOff>
    </xdr:to>
    <xdr:sp macro="" textlink="">
      <xdr:nvSpPr>
        <xdr:cNvPr id="122" name="フローチャート : 判断 121"/>
        <xdr:cNvSpPr/>
      </xdr:nvSpPr>
      <xdr:spPr bwMode="auto">
        <a:xfrm>
          <a:off x="2857500" y="66347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136199</xdr:rowOff>
    </xdr:from>
    <xdr:ext cx="762000" cy="259045"/>
    <xdr:sp macro="" textlink="">
      <xdr:nvSpPr>
        <xdr:cNvPr id="123" name="テキスト ボックス 122"/>
        <xdr:cNvSpPr txBox="1"/>
      </xdr:nvSpPr>
      <xdr:spPr>
        <a:xfrm>
          <a:off x="2527300" y="640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317564</xdr:rowOff>
    </xdr:from>
    <xdr:to>
      <xdr:col>5</xdr:col>
      <xdr:colOff>34925</xdr:colOff>
      <xdr:row>36</xdr:row>
      <xdr:rowOff>76264</xdr:rowOff>
    </xdr:to>
    <xdr:sp macro="" textlink="">
      <xdr:nvSpPr>
        <xdr:cNvPr id="129" name="円/楕円 128"/>
        <xdr:cNvSpPr/>
      </xdr:nvSpPr>
      <xdr:spPr bwMode="auto">
        <a:xfrm>
          <a:off x="5600700" y="692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289641</xdr:rowOff>
    </xdr:from>
    <xdr:ext cx="762000" cy="259045"/>
    <xdr:sp macro="" textlink="">
      <xdr:nvSpPr>
        <xdr:cNvPr id="130" name="人口1人当たり決算額の推移該当値テキスト445"/>
        <xdr:cNvSpPr txBox="1"/>
      </xdr:nvSpPr>
      <xdr:spPr>
        <a:xfrm>
          <a:off x="5740400" y="689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230277</xdr:rowOff>
    </xdr:from>
    <xdr:to>
      <xdr:col>4</xdr:col>
      <xdr:colOff>520700</xdr:colOff>
      <xdr:row>35</xdr:row>
      <xdr:rowOff>331877</xdr:rowOff>
    </xdr:to>
    <xdr:sp macro="" textlink="">
      <xdr:nvSpPr>
        <xdr:cNvPr id="131" name="円/楕円 130"/>
        <xdr:cNvSpPr/>
      </xdr:nvSpPr>
      <xdr:spPr bwMode="auto">
        <a:xfrm>
          <a:off x="4953000" y="684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316654</xdr:rowOff>
    </xdr:from>
    <xdr:ext cx="736600" cy="259045"/>
    <xdr:sp macro="" textlink="">
      <xdr:nvSpPr>
        <xdr:cNvPr id="132" name="テキスト ボックス 131"/>
        <xdr:cNvSpPr txBox="1"/>
      </xdr:nvSpPr>
      <xdr:spPr>
        <a:xfrm>
          <a:off x="4622800" y="692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17,456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12040</xdr:rowOff>
    </xdr:from>
    <xdr:to>
      <xdr:col>3</xdr:col>
      <xdr:colOff>955675</xdr:colOff>
      <xdr:row>35</xdr:row>
      <xdr:rowOff>113640</xdr:rowOff>
    </xdr:to>
    <xdr:sp macro="" textlink="">
      <xdr:nvSpPr>
        <xdr:cNvPr id="133" name="円/楕円 132"/>
        <xdr:cNvSpPr/>
      </xdr:nvSpPr>
      <xdr:spPr bwMode="auto">
        <a:xfrm>
          <a:off x="4254500" y="6622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123817</xdr:rowOff>
    </xdr:from>
    <xdr:ext cx="762000" cy="259045"/>
    <xdr:sp macro="" textlink="">
      <xdr:nvSpPr>
        <xdr:cNvPr id="134" name="テキスト ボックス 133"/>
        <xdr:cNvSpPr txBox="1"/>
      </xdr:nvSpPr>
      <xdr:spPr>
        <a:xfrm>
          <a:off x="3924300" y="63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23,184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325183</xdr:rowOff>
    </xdr:from>
    <xdr:to>
      <xdr:col>3</xdr:col>
      <xdr:colOff>257175</xdr:colOff>
      <xdr:row>35</xdr:row>
      <xdr:rowOff>83883</xdr:rowOff>
    </xdr:to>
    <xdr:sp macro="" textlink="">
      <xdr:nvSpPr>
        <xdr:cNvPr id="135" name="円/楕円 134"/>
        <xdr:cNvSpPr/>
      </xdr:nvSpPr>
      <xdr:spPr bwMode="auto">
        <a:xfrm>
          <a:off x="3556000" y="6592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94061</xdr:rowOff>
    </xdr:from>
    <xdr:ext cx="762000" cy="259045"/>
    <xdr:sp macro="" textlink="">
      <xdr:nvSpPr>
        <xdr:cNvPr id="136" name="テキスト ボックス 135"/>
        <xdr:cNvSpPr txBox="1"/>
      </xdr:nvSpPr>
      <xdr:spPr>
        <a:xfrm>
          <a:off x="3225800" y="636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26441</xdr:rowOff>
    </xdr:from>
    <xdr:to>
      <xdr:col>2</xdr:col>
      <xdr:colOff>692150</xdr:colOff>
      <xdr:row>35</xdr:row>
      <xdr:rowOff>128041</xdr:rowOff>
    </xdr:to>
    <xdr:sp macro="" textlink="">
      <xdr:nvSpPr>
        <xdr:cNvPr id="137" name="円/楕円 136"/>
        <xdr:cNvSpPr/>
      </xdr:nvSpPr>
      <xdr:spPr bwMode="auto">
        <a:xfrm>
          <a:off x="2857500" y="663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112818</xdr:rowOff>
    </xdr:from>
    <xdr:ext cx="762000" cy="259045"/>
    <xdr:sp macro="" textlink="">
      <xdr:nvSpPr>
        <xdr:cNvPr id="138" name="テキスト ボックス 137"/>
        <xdr:cNvSpPr txBox="1"/>
      </xdr:nvSpPr>
      <xdr:spPr>
        <a:xfrm>
          <a:off x="2527300" y="672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財政調整基金残高は平均的に推移しているが、実質収支額及び実質単年度収支は年々低下傾向にある。</a:t>
          </a:r>
        </a:p>
        <a:p>
          <a:r>
            <a:rPr kumimoji="1" lang="ja-JP" altLang="en-US" sz="1400">
              <a:latin typeface="ＭＳ ゴシック" pitchFamily="49" charset="-128"/>
              <a:ea typeface="ＭＳ ゴシック" pitchFamily="49" charset="-128"/>
            </a:rPr>
            <a:t>　将来の大型事業（役場庁舎、幼保一元化施設、ごみ処理施設、企業誘致等）を見据え、財政状況の厳しい中、可能な範囲で基金の積立てを行っているのが現状である。</a:t>
          </a:r>
        </a:p>
        <a:p>
          <a:r>
            <a:rPr kumimoji="1" lang="ja-JP" altLang="en-US" sz="1400">
              <a:latin typeface="ＭＳ ゴシック" pitchFamily="49" charset="-128"/>
              <a:ea typeface="ＭＳ ゴシック" pitchFamily="49" charset="-128"/>
            </a:rPr>
            <a:t>　今後も将来負担の軽減に向け、状況に応じた基金の積立てを継続する必要がある。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一般会計から連結する各特別会計においては、黒字決算で推移している。</a:t>
          </a:r>
        </a:p>
        <a:p>
          <a:r>
            <a:rPr kumimoji="1" lang="ja-JP" altLang="en-US" sz="1400">
              <a:latin typeface="ＭＳ ゴシック" pitchFamily="49" charset="-128"/>
              <a:ea typeface="ＭＳ ゴシック" pitchFamily="49" charset="-128"/>
            </a:rPr>
            <a:t>　構成では、水道事業会計、一般会計の順に大きな数値を示している。</a:t>
          </a:r>
        </a:p>
        <a:p>
          <a:r>
            <a:rPr kumimoji="1" lang="ja-JP" altLang="en-US" sz="1400">
              <a:latin typeface="ＭＳ ゴシック" pitchFamily="49" charset="-128"/>
              <a:ea typeface="ＭＳ ゴシック" pitchFamily="49" charset="-128"/>
            </a:rPr>
            <a:t>　水道事業会計でも大きな事業が進められており、一般会計においても、今後、多くの大型事業が見込まれることから、より計画的な財政運営が必要となる。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元利償還金は、年々減少傾向にある。</a:t>
          </a:r>
        </a:p>
        <a:p>
          <a:r>
            <a:rPr kumimoji="1" lang="ja-JP" altLang="en-US" sz="1400">
              <a:latin typeface="ＭＳ ゴシック" pitchFamily="49" charset="-128"/>
              <a:ea typeface="ＭＳ ゴシック" pitchFamily="49" charset="-128"/>
            </a:rPr>
            <a:t>　繰入金については、公共下水道事業繰入金が大部分であることから、事業内容・計画を再検討し起債の借入れを抑制、独立採算制を意識した事業運営に取り組む必要がある。</a:t>
          </a:r>
        </a:p>
        <a:p>
          <a:r>
            <a:rPr kumimoji="1" lang="ja-JP" altLang="en-US" sz="1400">
              <a:latin typeface="ＭＳ ゴシック" pitchFamily="49" charset="-128"/>
              <a:ea typeface="ＭＳ ゴシック" pitchFamily="49" charset="-128"/>
            </a:rPr>
            <a:t>　今後、大型事業に取り組むにあたっては、緊急性、住民ニーズを的確に掴み、事業の優先度を厳しく点検しながら、起債の新規発行の抑制に努める必要がある。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岐阜県垂井町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将来負担額は、一般会計に係る地方債の現在高について、臨財債以外の新規起債を起こさない方向性で進めているため、減少傾向にある。</a:t>
          </a:r>
        </a:p>
        <a:p>
          <a:r>
            <a:rPr kumimoji="1" lang="ja-JP" altLang="en-US" sz="1400">
              <a:latin typeface="ＭＳ ゴシック" pitchFamily="49" charset="-128"/>
              <a:ea typeface="ＭＳ ゴシック" pitchFamily="49" charset="-128"/>
            </a:rPr>
            <a:t>　充当可能財源等については、この先の大型事業を見据え、基金積立を行っていく必要がある。</a:t>
          </a:r>
        </a:p>
        <a:p>
          <a:r>
            <a:rPr kumimoji="1" lang="ja-JP" altLang="en-US" sz="1400">
              <a:latin typeface="ＭＳ ゴシック" pitchFamily="49" charset="-128"/>
              <a:ea typeface="ＭＳ ゴシック" pitchFamily="49" charset="-128"/>
            </a:rPr>
            <a:t>　当面は、将来負担比率は減少することが予想されるが、この先の大型事業とともに将来負担比率が上昇することも考えられる。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8475799</v>
      </c>
      <c r="BO4" s="349"/>
      <c r="BP4" s="349"/>
      <c r="BQ4" s="349"/>
      <c r="BR4" s="349"/>
      <c r="BS4" s="349"/>
      <c r="BT4" s="349"/>
      <c r="BU4" s="350"/>
      <c r="BV4" s="348">
        <v>9177225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9</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8026460</v>
      </c>
      <c r="BO5" s="386"/>
      <c r="BP5" s="386"/>
      <c r="BQ5" s="386"/>
      <c r="BR5" s="386"/>
      <c r="BS5" s="386"/>
      <c r="BT5" s="386"/>
      <c r="BU5" s="387"/>
      <c r="BV5" s="385">
        <v>8538983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83.5</v>
      </c>
      <c r="CU5" s="383"/>
      <c r="CV5" s="383"/>
      <c r="CW5" s="383"/>
      <c r="CX5" s="383"/>
      <c r="CY5" s="383"/>
      <c r="CZ5" s="383"/>
      <c r="DA5" s="384"/>
      <c r="DB5" s="382">
        <v>83.1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449339</v>
      </c>
      <c r="BO6" s="386"/>
      <c r="BP6" s="386"/>
      <c r="BQ6" s="386"/>
      <c r="BR6" s="386"/>
      <c r="BS6" s="386"/>
      <c r="BT6" s="386"/>
      <c r="BU6" s="387"/>
      <c r="BV6" s="385">
        <v>638242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v>
      </c>
      <c r="CU6" s="423"/>
      <c r="CV6" s="423"/>
      <c r="CW6" s="423"/>
      <c r="CX6" s="423"/>
      <c r="CY6" s="423"/>
      <c r="CZ6" s="423"/>
      <c r="DA6" s="424"/>
      <c r="DB6" s="422">
        <v>90.6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20250</v>
      </c>
      <c r="BO7" s="386"/>
      <c r="BP7" s="386"/>
      <c r="BQ7" s="386"/>
      <c r="BR7" s="386"/>
      <c r="BS7" s="386"/>
      <c r="BT7" s="386"/>
      <c r="BU7" s="387"/>
      <c r="BV7" s="385">
        <v>98694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6019700</v>
      </c>
      <c r="CU7" s="386"/>
      <c r="CV7" s="386"/>
      <c r="CW7" s="386"/>
      <c r="CX7" s="386"/>
      <c r="CY7" s="386"/>
      <c r="CZ7" s="386"/>
      <c r="DA7" s="387"/>
      <c r="DB7" s="385">
        <v>5980372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429089</v>
      </c>
      <c r="BO8" s="386"/>
      <c r="BP8" s="386"/>
      <c r="BQ8" s="386"/>
      <c r="BR8" s="386"/>
      <c r="BS8" s="386"/>
      <c r="BT8" s="386"/>
      <c r="BU8" s="387"/>
      <c r="BV8" s="385">
        <v>539548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0.68</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28505</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-110459</v>
      </c>
      <c r="BO9" s="386"/>
      <c r="BP9" s="386"/>
      <c r="BQ9" s="386"/>
      <c r="BR9" s="386"/>
      <c r="BS9" s="386"/>
      <c r="BT9" s="386"/>
      <c r="BU9" s="387"/>
      <c r="BV9" s="385">
        <v>-104548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11.1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28895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484</v>
      </c>
      <c r="BO10" s="386"/>
      <c r="BP10" s="386"/>
      <c r="BQ10" s="386"/>
      <c r="BR10" s="386"/>
      <c r="BS10" s="386"/>
      <c r="BT10" s="386"/>
      <c r="BU10" s="387"/>
      <c r="BV10" s="385">
        <v>539</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28529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27673</v>
      </c>
      <c r="S13" s="467"/>
      <c r="T13" s="467"/>
      <c r="U13" s="467"/>
      <c r="V13" s="468"/>
      <c r="W13" s="401" t="s">
        <v>123</v>
      </c>
      <c r="X13" s="402"/>
      <c r="Y13" s="402"/>
      <c r="Z13" s="402"/>
      <c r="AA13" s="402"/>
      <c r="AB13" s="392"/>
      <c r="AC13" s="436">
        <v>260</v>
      </c>
      <c r="AD13" s="437"/>
      <c r="AE13" s="437"/>
      <c r="AF13" s="437"/>
      <c r="AG13" s="476"/>
      <c r="AH13" s="436">
        <v>444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-109975</v>
      </c>
      <c r="BO13" s="386"/>
      <c r="BP13" s="386"/>
      <c r="BQ13" s="386"/>
      <c r="BR13" s="386"/>
      <c r="BS13" s="386"/>
      <c r="BT13" s="386"/>
      <c r="BU13" s="387"/>
      <c r="BV13" s="385">
        <v>-104009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11.5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28652</v>
      </c>
      <c r="S14" s="467"/>
      <c r="T14" s="467"/>
      <c r="U14" s="467"/>
      <c r="V14" s="468"/>
      <c r="W14" s="375"/>
      <c r="X14" s="376"/>
      <c r="Y14" s="376"/>
      <c r="Z14" s="376"/>
      <c r="AA14" s="376"/>
      <c r="AB14" s="365"/>
      <c r="AC14" s="469">
        <v>1.9</v>
      </c>
      <c r="AD14" s="470"/>
      <c r="AE14" s="470"/>
      <c r="AF14" s="470"/>
      <c r="AG14" s="471"/>
      <c r="AH14" s="469">
        <v>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2.9</v>
      </c>
      <c r="CU14" s="481"/>
      <c r="CV14" s="481"/>
      <c r="CW14" s="481"/>
      <c r="CX14" s="481"/>
      <c r="CY14" s="481"/>
      <c r="CZ14" s="481"/>
      <c r="DA14" s="482"/>
      <c r="DB14" s="480">
        <v>9.9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27799</v>
      </c>
      <c r="S15" s="467"/>
      <c r="T15" s="467"/>
      <c r="U15" s="467"/>
      <c r="V15" s="468"/>
      <c r="W15" s="401" t="s">
        <v>130</v>
      </c>
      <c r="X15" s="402"/>
      <c r="Y15" s="402"/>
      <c r="Z15" s="402"/>
      <c r="AA15" s="402"/>
      <c r="AB15" s="392"/>
      <c r="AC15" s="436">
        <v>5682</v>
      </c>
      <c r="AD15" s="437"/>
      <c r="AE15" s="437"/>
      <c r="AF15" s="437"/>
      <c r="AG15" s="476"/>
      <c r="AH15" s="436">
        <v>6526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3312761</v>
      </c>
      <c r="BO15" s="349"/>
      <c r="BP15" s="349"/>
      <c r="BQ15" s="349"/>
      <c r="BR15" s="349"/>
      <c r="BS15" s="349"/>
      <c r="BT15" s="349"/>
      <c r="BU15" s="350"/>
      <c r="BV15" s="348">
        <v>3282996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42.5</v>
      </c>
      <c r="AD16" s="470"/>
      <c r="AE16" s="470"/>
      <c r="AF16" s="470"/>
      <c r="AG16" s="471"/>
      <c r="AH16" s="469">
        <v>44.9</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4545640</v>
      </c>
      <c r="BO16" s="386"/>
      <c r="BP16" s="386"/>
      <c r="BQ16" s="386"/>
      <c r="BR16" s="386"/>
      <c r="BS16" s="386"/>
      <c r="BT16" s="386"/>
      <c r="BU16" s="387"/>
      <c r="BV16" s="385">
        <v>4542337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7422</v>
      </c>
      <c r="AD17" s="437"/>
      <c r="AE17" s="437"/>
      <c r="AF17" s="437"/>
      <c r="AG17" s="476"/>
      <c r="AH17" s="436">
        <v>7541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4283605</v>
      </c>
      <c r="BO17" s="386"/>
      <c r="BP17" s="386"/>
      <c r="BQ17" s="386"/>
      <c r="BR17" s="386"/>
      <c r="BS17" s="386"/>
      <c r="BT17" s="386"/>
      <c r="BU17" s="387"/>
      <c r="BV17" s="385">
        <v>4238225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57.14</v>
      </c>
      <c r="M18" s="498"/>
      <c r="N18" s="498"/>
      <c r="O18" s="498"/>
      <c r="P18" s="498"/>
      <c r="Q18" s="498"/>
      <c r="R18" s="499"/>
      <c r="S18" s="499"/>
      <c r="T18" s="499"/>
      <c r="U18" s="499"/>
      <c r="V18" s="500"/>
      <c r="W18" s="403"/>
      <c r="X18" s="404"/>
      <c r="Y18" s="404"/>
      <c r="Z18" s="404"/>
      <c r="AA18" s="404"/>
      <c r="AB18" s="395"/>
      <c r="AC18" s="501">
        <v>55.5</v>
      </c>
      <c r="AD18" s="502"/>
      <c r="AE18" s="502"/>
      <c r="AF18" s="502"/>
      <c r="AG18" s="503"/>
      <c r="AH18" s="501">
        <v>51.8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4875136</v>
      </c>
      <c r="BO18" s="386"/>
      <c r="BP18" s="386"/>
      <c r="BQ18" s="386"/>
      <c r="BR18" s="386"/>
      <c r="BS18" s="386"/>
      <c r="BT18" s="386"/>
      <c r="BU18" s="387"/>
      <c r="BV18" s="385">
        <v>4870233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6724019</v>
      </c>
      <c r="BO19" s="386"/>
      <c r="BP19" s="386"/>
      <c r="BQ19" s="386"/>
      <c r="BR19" s="386"/>
      <c r="BS19" s="386"/>
      <c r="BT19" s="386"/>
      <c r="BU19" s="387"/>
      <c r="BV19" s="385">
        <v>7008281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9245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4713463</v>
      </c>
      <c r="BO23" s="386"/>
      <c r="BP23" s="386"/>
      <c r="BQ23" s="386"/>
      <c r="BR23" s="386"/>
      <c r="BS23" s="386"/>
      <c r="BT23" s="386"/>
      <c r="BU23" s="387"/>
      <c r="BV23" s="385">
        <v>4895690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7300</v>
      </c>
      <c r="R24" s="437"/>
      <c r="S24" s="437"/>
      <c r="T24" s="437"/>
      <c r="U24" s="437"/>
      <c r="V24" s="476"/>
      <c r="W24" s="531"/>
      <c r="X24" s="519"/>
      <c r="Y24" s="520"/>
      <c r="Z24" s="435" t="s">
        <v>154</v>
      </c>
      <c r="AA24" s="415"/>
      <c r="AB24" s="415"/>
      <c r="AC24" s="415"/>
      <c r="AD24" s="415"/>
      <c r="AE24" s="415"/>
      <c r="AF24" s="415"/>
      <c r="AG24" s="416"/>
      <c r="AH24" s="436">
        <v>180</v>
      </c>
      <c r="AI24" s="437"/>
      <c r="AJ24" s="437"/>
      <c r="AK24" s="437"/>
      <c r="AL24" s="476"/>
      <c r="AM24" s="436">
        <v>523440</v>
      </c>
      <c r="AN24" s="437"/>
      <c r="AO24" s="437"/>
      <c r="AP24" s="437"/>
      <c r="AQ24" s="437"/>
      <c r="AR24" s="476"/>
      <c r="AS24" s="436">
        <v>2908</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4224237</v>
      </c>
      <c r="BO24" s="386"/>
      <c r="BP24" s="386"/>
      <c r="BQ24" s="386"/>
      <c r="BR24" s="386"/>
      <c r="BS24" s="386"/>
      <c r="BT24" s="386"/>
      <c r="BU24" s="387"/>
      <c r="BV24" s="385">
        <v>4078937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6250</v>
      </c>
      <c r="R25" s="437"/>
      <c r="S25" s="437"/>
      <c r="T25" s="437"/>
      <c r="U25" s="437"/>
      <c r="V25" s="476"/>
      <c r="W25" s="531"/>
      <c r="X25" s="519"/>
      <c r="Y25" s="520"/>
      <c r="Z25" s="435" t="s">
        <v>157</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4850</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2900</v>
      </c>
      <c r="R27" s="437"/>
      <c r="S27" s="437"/>
      <c r="T27" s="437"/>
      <c r="U27" s="437"/>
      <c r="V27" s="476"/>
      <c r="W27" s="531"/>
      <c r="X27" s="519"/>
      <c r="Y27" s="520"/>
      <c r="Z27" s="435" t="s">
        <v>163</v>
      </c>
      <c r="AA27" s="415"/>
      <c r="AB27" s="415"/>
      <c r="AC27" s="415"/>
      <c r="AD27" s="415"/>
      <c r="AE27" s="415"/>
      <c r="AF27" s="415"/>
      <c r="AG27" s="416"/>
      <c r="AH27" s="436">
        <v>11</v>
      </c>
      <c r="AI27" s="437"/>
      <c r="AJ27" s="437"/>
      <c r="AK27" s="437"/>
      <c r="AL27" s="476"/>
      <c r="AM27" s="436">
        <v>29238</v>
      </c>
      <c r="AN27" s="437"/>
      <c r="AO27" s="437"/>
      <c r="AP27" s="437"/>
      <c r="AQ27" s="437"/>
      <c r="AR27" s="476"/>
      <c r="AS27" s="436">
        <v>2658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350000</v>
      </c>
      <c r="BO27" s="553"/>
      <c r="BP27" s="553"/>
      <c r="BQ27" s="553"/>
      <c r="BR27" s="553"/>
      <c r="BS27" s="553"/>
      <c r="BT27" s="553"/>
      <c r="BU27" s="554"/>
      <c r="BV27" s="552">
        <v>350000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2500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868311</v>
      </c>
      <c r="BO28" s="349"/>
      <c r="BP28" s="349"/>
      <c r="BQ28" s="349"/>
      <c r="BR28" s="349"/>
      <c r="BS28" s="349"/>
      <c r="BT28" s="349"/>
      <c r="BU28" s="350"/>
      <c r="BV28" s="348">
        <v>867827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2350</v>
      </c>
      <c r="R29" s="437"/>
      <c r="S29" s="437"/>
      <c r="T29" s="437"/>
      <c r="U29" s="437"/>
      <c r="V29" s="476"/>
      <c r="W29" s="531"/>
      <c r="X29" s="519"/>
      <c r="Y29" s="520"/>
      <c r="Z29" s="435" t="s">
        <v>170</v>
      </c>
      <c r="AA29" s="415"/>
      <c r="AB29" s="415"/>
      <c r="AC29" s="415"/>
      <c r="AD29" s="415"/>
      <c r="AE29" s="415"/>
      <c r="AF29" s="415"/>
      <c r="AG29" s="416"/>
      <c r="AH29" s="436">
        <v>191</v>
      </c>
      <c r="AI29" s="437"/>
      <c r="AJ29" s="437"/>
      <c r="AK29" s="437"/>
      <c r="AL29" s="476"/>
      <c r="AM29" s="436">
        <v>552678</v>
      </c>
      <c r="AN29" s="437"/>
      <c r="AO29" s="437"/>
      <c r="AP29" s="437"/>
      <c r="AQ29" s="437"/>
      <c r="AR29" s="476"/>
      <c r="AS29" s="436">
        <v>2894</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208243</v>
      </c>
      <c r="BO29" s="386"/>
      <c r="BP29" s="386"/>
      <c r="BQ29" s="386"/>
      <c r="BR29" s="386"/>
      <c r="BS29" s="386"/>
      <c r="BT29" s="386"/>
      <c r="BU29" s="387"/>
      <c r="BV29" s="385">
        <v>233112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95.8</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1339762</v>
      </c>
      <c r="BO30" s="553"/>
      <c r="BP30" s="553"/>
      <c r="BQ30" s="553"/>
      <c r="BR30" s="553"/>
      <c r="BS30" s="553"/>
      <c r="BT30" s="553"/>
      <c r="BU30" s="554"/>
      <c r="BV30" s="552">
        <v>1339040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IF('各会計、関係団体の財政状況及び健全化判断比率'!B33="","",'各会計、関係団体の財政状況及び健全化判断比率'!B33)</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大垣衛生施設組合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垂井町土地開発公社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不破郡障害者総合支援認定審査会特別会計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岐阜県市町村会館組合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不破郡介護認定審査会特別会計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IF('各会計、関係団体の財政状況及び健全化判断比率'!B35="","",'各会計、関係団体の財政状況及び健全化判断比率'!B35)</f>
        <v>農業集落排水事業特別会計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岐阜県市町村職員退職手当組合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6</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不破消防組合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西南濃老人福祉施設事務組合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西南濃粗大廃棄物処理組合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後期高齢者医療広域連合（一般会計）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後期高齢者医療広域連合（特別会計）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167" t="s">
        <v>23</v>
      </c>
      <c r="C41" s="1168"/>
      <c r="D41" s="81"/>
      <c r="E41" s="1173" t="s">
        <v>24</v>
      </c>
      <c r="F41" s="1173"/>
      <c r="G41" s="1173"/>
      <c r="H41" s="1174"/>
      <c r="I41" s="82">
        <v>5801</v>
      </c>
      <c r="J41" s="83">
        <v>5428</v>
      </c>
      <c r="K41" s="83">
        <v>5039</v>
      </c>
      <c r="L41" s="83">
        <v>4896</v>
      </c>
      <c r="M41" s="84">
        <v>4713</v>
      </c>
    </row>
    <row r="42" spans="2:13" ht="27.75" customHeight="1">
      <c r="B42" s="1169"/>
      <c r="C42" s="1170"/>
      <c r="D42" s="85"/>
      <c r="E42" s="1175" t="s">
        <v>25</v>
      </c>
      <c r="F42" s="1175"/>
      <c r="G42" s="1175"/>
      <c r="H42" s="1176"/>
      <c r="I42" s="86" t="s">
        <v>478</v>
      </c>
      <c r="J42" s="87" t="s">
        <v>478</v>
      </c>
      <c r="K42" s="87" t="s">
        <v>478</v>
      </c>
      <c r="L42" s="87" t="s">
        <v>478</v>
      </c>
      <c r="M42" s="88" t="s">
        <v>478</v>
      </c>
    </row>
    <row r="43" spans="2:13" ht="27.75" customHeight="1">
      <c r="B43" s="1169"/>
      <c r="C43" s="1170"/>
      <c r="D43" s="85"/>
      <c r="E43" s="1175" t="s">
        <v>26</v>
      </c>
      <c r="F43" s="1175"/>
      <c r="G43" s="1175"/>
      <c r="H43" s="1176"/>
      <c r="I43" s="86">
        <v>6459</v>
      </c>
      <c r="J43" s="87">
        <v>5958</v>
      </c>
      <c r="K43" s="87">
        <v>5202</v>
      </c>
      <c r="L43" s="87">
        <v>5137</v>
      </c>
      <c r="M43" s="88">
        <v>5101</v>
      </c>
    </row>
    <row r="44" spans="2:13" ht="27.75" customHeight="1">
      <c r="B44" s="1169"/>
      <c r="C44" s="1170"/>
      <c r="D44" s="85"/>
      <c r="E44" s="1175" t="s">
        <v>27</v>
      </c>
      <c r="F44" s="1175"/>
      <c r="G44" s="1175"/>
      <c r="H44" s="1176"/>
      <c r="I44" s="86">
        <v>389</v>
      </c>
      <c r="J44" s="87">
        <v>331</v>
      </c>
      <c r="K44" s="87">
        <v>241</v>
      </c>
      <c r="L44" s="87">
        <v>165</v>
      </c>
      <c r="M44" s="88">
        <v>97</v>
      </c>
    </row>
    <row r="45" spans="2:13" ht="27.75" customHeight="1">
      <c r="B45" s="1169"/>
      <c r="C45" s="1170"/>
      <c r="D45" s="85"/>
      <c r="E45" s="1175" t="s">
        <v>28</v>
      </c>
      <c r="F45" s="1175"/>
      <c r="G45" s="1175"/>
      <c r="H45" s="1176"/>
      <c r="I45" s="86">
        <v>1164</v>
      </c>
      <c r="J45" s="87">
        <v>1281</v>
      </c>
      <c r="K45" s="87">
        <v>1385</v>
      </c>
      <c r="L45" s="87">
        <v>1262</v>
      </c>
      <c r="M45" s="88">
        <v>1289</v>
      </c>
    </row>
    <row r="46" spans="2:13" ht="27.75" customHeight="1">
      <c r="B46" s="1169"/>
      <c r="C46" s="1170"/>
      <c r="D46" s="85"/>
      <c r="E46" s="1175" t="s">
        <v>29</v>
      </c>
      <c r="F46" s="1175"/>
      <c r="G46" s="1175"/>
      <c r="H46" s="1176"/>
      <c r="I46" s="86" t="s">
        <v>478</v>
      </c>
      <c r="J46" s="87" t="s">
        <v>478</v>
      </c>
      <c r="K46" s="87" t="s">
        <v>478</v>
      </c>
      <c r="L46" s="87" t="s">
        <v>478</v>
      </c>
      <c r="M46" s="88" t="s">
        <v>478</v>
      </c>
    </row>
    <row r="47" spans="2:13" ht="27.75" customHeight="1">
      <c r="B47" s="1169"/>
      <c r="C47" s="1170"/>
      <c r="D47" s="85"/>
      <c r="E47" s="1175" t="s">
        <v>30</v>
      </c>
      <c r="F47" s="1175"/>
      <c r="G47" s="1175"/>
      <c r="H47" s="1176"/>
      <c r="I47" s="86" t="s">
        <v>478</v>
      </c>
      <c r="J47" s="87" t="s">
        <v>478</v>
      </c>
      <c r="K47" s="87" t="s">
        <v>478</v>
      </c>
      <c r="L47" s="87" t="s">
        <v>478</v>
      </c>
      <c r="M47" s="88" t="s">
        <v>478</v>
      </c>
    </row>
    <row r="48" spans="2:13" ht="27.75" customHeight="1">
      <c r="B48" s="1171"/>
      <c r="C48" s="1172"/>
      <c r="D48" s="85"/>
      <c r="E48" s="1175" t="s">
        <v>31</v>
      </c>
      <c r="F48" s="1175"/>
      <c r="G48" s="1175"/>
      <c r="H48" s="1176"/>
      <c r="I48" s="86" t="s">
        <v>478</v>
      </c>
      <c r="J48" s="87" t="s">
        <v>478</v>
      </c>
      <c r="K48" s="87" t="s">
        <v>478</v>
      </c>
      <c r="L48" s="87" t="s">
        <v>478</v>
      </c>
      <c r="M48" s="88" t="s">
        <v>478</v>
      </c>
    </row>
    <row r="49" spans="2:13" ht="27.75" customHeight="1">
      <c r="B49" s="1177" t="s">
        <v>32</v>
      </c>
      <c r="C49" s="1178"/>
      <c r="D49" s="89"/>
      <c r="E49" s="1175" t="s">
        <v>33</v>
      </c>
      <c r="F49" s="1175"/>
      <c r="G49" s="1175"/>
      <c r="H49" s="1176"/>
      <c r="I49" s="86">
        <v>2768</v>
      </c>
      <c r="J49" s="87">
        <v>2860</v>
      </c>
      <c r="K49" s="87">
        <v>3057</v>
      </c>
      <c r="L49" s="87">
        <v>2761</v>
      </c>
      <c r="M49" s="88">
        <v>2793</v>
      </c>
    </row>
    <row r="50" spans="2:13" ht="27.75" customHeight="1">
      <c r="B50" s="1169"/>
      <c r="C50" s="1170"/>
      <c r="D50" s="85"/>
      <c r="E50" s="1175" t="s">
        <v>34</v>
      </c>
      <c r="F50" s="1175"/>
      <c r="G50" s="1175"/>
      <c r="H50" s="1176"/>
      <c r="I50" s="86">
        <v>76</v>
      </c>
      <c r="J50" s="87">
        <v>67</v>
      </c>
      <c r="K50" s="87">
        <v>51</v>
      </c>
      <c r="L50" s="87">
        <v>34</v>
      </c>
      <c r="M50" s="88">
        <v>25</v>
      </c>
    </row>
    <row r="51" spans="2:13" ht="27.75" customHeight="1">
      <c r="B51" s="1171"/>
      <c r="C51" s="1172"/>
      <c r="D51" s="85"/>
      <c r="E51" s="1175" t="s">
        <v>35</v>
      </c>
      <c r="F51" s="1175"/>
      <c r="G51" s="1175"/>
      <c r="H51" s="1176"/>
      <c r="I51" s="86">
        <v>8098</v>
      </c>
      <c r="J51" s="87">
        <v>8178</v>
      </c>
      <c r="K51" s="87">
        <v>8177</v>
      </c>
      <c r="L51" s="87">
        <v>8138</v>
      </c>
      <c r="M51" s="88">
        <v>8227</v>
      </c>
    </row>
    <row r="52" spans="2:13" ht="27.75" customHeight="1" thickBot="1">
      <c r="B52" s="1179" t="s">
        <v>36</v>
      </c>
      <c r="C52" s="1180"/>
      <c r="D52" s="90"/>
      <c r="E52" s="1181" t="s">
        <v>37</v>
      </c>
      <c r="F52" s="1181"/>
      <c r="G52" s="1181"/>
      <c r="H52" s="1182"/>
      <c r="I52" s="91">
        <v>2870</v>
      </c>
      <c r="J52" s="92">
        <v>1894</v>
      </c>
      <c r="K52" s="92">
        <v>582</v>
      </c>
      <c r="L52" s="92">
        <v>526</v>
      </c>
      <c r="M52" s="93">
        <v>156</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41953</v>
      </c>
      <c r="E3" s="116"/>
      <c r="F3" s="117">
        <v>55958</v>
      </c>
      <c r="G3" s="118"/>
      <c r="H3" s="119"/>
    </row>
    <row r="4" spans="1:8">
      <c r="A4" s="120"/>
      <c r="B4" s="121"/>
      <c r="C4" s="122"/>
      <c r="D4" s="123">
        <v>24024</v>
      </c>
      <c r="E4" s="124"/>
      <c r="F4" s="125">
        <v>35126</v>
      </c>
      <c r="G4" s="126"/>
      <c r="H4" s="127"/>
    </row>
    <row r="5" spans="1:8">
      <c r="A5" s="108" t="s">
        <v>512</v>
      </c>
      <c r="B5" s="113"/>
      <c r="C5" s="114"/>
      <c r="D5" s="115">
        <v>28920</v>
      </c>
      <c r="E5" s="116"/>
      <c r="F5" s="117">
        <v>59338</v>
      </c>
      <c r="G5" s="118"/>
      <c r="H5" s="119"/>
    </row>
    <row r="6" spans="1:8">
      <c r="A6" s="120"/>
      <c r="B6" s="121"/>
      <c r="C6" s="122"/>
      <c r="D6" s="123">
        <v>17910</v>
      </c>
      <c r="E6" s="124"/>
      <c r="F6" s="125">
        <v>34073</v>
      </c>
      <c r="G6" s="126"/>
      <c r="H6" s="127"/>
    </row>
    <row r="7" spans="1:8">
      <c r="A7" s="108" t="s">
        <v>513</v>
      </c>
      <c r="B7" s="113"/>
      <c r="C7" s="114"/>
      <c r="D7" s="115">
        <v>36831</v>
      </c>
      <c r="E7" s="116"/>
      <c r="F7" s="117">
        <v>51262</v>
      </c>
      <c r="G7" s="118"/>
      <c r="H7" s="119"/>
    </row>
    <row r="8" spans="1:8">
      <c r="A8" s="120"/>
      <c r="B8" s="121"/>
      <c r="C8" s="122"/>
      <c r="D8" s="123">
        <v>19382</v>
      </c>
      <c r="E8" s="124"/>
      <c r="F8" s="125">
        <v>25630</v>
      </c>
      <c r="G8" s="126"/>
      <c r="H8" s="127"/>
    </row>
    <row r="9" spans="1:8">
      <c r="A9" s="108" t="s">
        <v>514</v>
      </c>
      <c r="B9" s="113"/>
      <c r="C9" s="114"/>
      <c r="D9" s="115">
        <v>49839</v>
      </c>
      <c r="E9" s="116"/>
      <c r="F9" s="117">
        <v>48407</v>
      </c>
      <c r="G9" s="118"/>
      <c r="H9" s="119"/>
    </row>
    <row r="10" spans="1:8">
      <c r="A10" s="120"/>
      <c r="B10" s="121"/>
      <c r="C10" s="122"/>
      <c r="D10" s="123">
        <v>30110</v>
      </c>
      <c r="E10" s="124"/>
      <c r="F10" s="125">
        <v>23914</v>
      </c>
      <c r="G10" s="126"/>
      <c r="H10" s="127"/>
    </row>
    <row r="11" spans="1:8">
      <c r="A11" s="108" t="s">
        <v>515</v>
      </c>
      <c r="B11" s="113"/>
      <c r="C11" s="114"/>
      <c r="D11" s="115">
        <v>38451</v>
      </c>
      <c r="E11" s="116"/>
      <c r="F11" s="117">
        <v>69477</v>
      </c>
      <c r="G11" s="118"/>
      <c r="H11" s="119"/>
    </row>
    <row r="12" spans="1:8">
      <c r="A12" s="120"/>
      <c r="B12" s="121"/>
      <c r="C12" s="128"/>
      <c r="D12" s="123">
        <v>27712</v>
      </c>
      <c r="E12" s="124"/>
      <c r="F12" s="125">
        <v>31528</v>
      </c>
      <c r="G12" s="126"/>
      <c r="H12" s="127"/>
    </row>
    <row r="13" spans="1:8">
      <c r="A13" s="108"/>
      <c r="B13" s="113"/>
      <c r="C13" s="129"/>
      <c r="D13" s="130">
        <v>39199</v>
      </c>
      <c r="E13" s="131"/>
      <c r="F13" s="132">
        <v>56888</v>
      </c>
      <c r="G13" s="133"/>
      <c r="H13" s="119"/>
    </row>
    <row r="14" spans="1:8">
      <c r="A14" s="120"/>
      <c r="B14" s="121"/>
      <c r="C14" s="122"/>
      <c r="D14" s="123">
        <v>23828</v>
      </c>
      <c r="E14" s="124"/>
      <c r="F14" s="125">
        <v>30054</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10.59</v>
      </c>
      <c r="C19" s="134">
        <f>ROUND(VALUE(SUBSTITUTE(実質収支比率等に係る経年分析!G$48,"▲","-")),2)</f>
        <v>12.99</v>
      </c>
      <c r="D19" s="134">
        <f>ROUND(VALUE(SUBSTITUTE(実質収支比率等に係る経年分析!H$48,"▲","-")),2)</f>
        <v>10.82</v>
      </c>
      <c r="E19" s="134">
        <f>ROUND(VALUE(SUBSTITUTE(実質収支比率等に係る経年分析!I$48,"▲","-")),2)</f>
        <v>9.02</v>
      </c>
      <c r="F19" s="134">
        <f>ROUND(VALUE(SUBSTITUTE(実質収支比率等に係る経年分析!J$48,"▲","-")),2)</f>
        <v>7.13</v>
      </c>
    </row>
    <row r="20" spans="1:11">
      <c r="A20" s="134" t="s">
        <v>42</v>
      </c>
      <c r="B20" s="134">
        <f>ROUND(VALUE(SUBSTITUTE(実質収支比率等に係る経年分析!F$47,"▲","-")),2)</f>
        <v>12.32</v>
      </c>
      <c r="C20" s="134">
        <f>ROUND(VALUE(SUBSTITUTE(実質収支比率等に係る経年分析!G$47,"▲","-")),2)</f>
        <v>12.87</v>
      </c>
      <c r="D20" s="134">
        <f>ROUND(VALUE(SUBSTITUTE(実質収支比率等に係る経年分析!H$47,"▲","-")),2)</f>
        <v>14.56</v>
      </c>
      <c r="E20" s="134">
        <f>ROUND(VALUE(SUBSTITUTE(実質収支比率等に係る経年分析!I$47,"▲","-")),2)</f>
        <v>14.51</v>
      </c>
      <c r="F20" s="134">
        <f>ROUND(VALUE(SUBSTITUTE(実質収支比率等に係る経年分析!J$47,"▲","-")),2)</f>
        <v>14.42</v>
      </c>
    </row>
    <row r="21" spans="1:11">
      <c r="A21" s="134" t="s">
        <v>43</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3.48</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-1.74</v>
      </c>
      <c r="F21" s="134">
        <f>IF(ISNUMBER(VALUE(SUBSTITUTE(実質収支比率等に係る経年分析!J$49,"▲","-"))),ROUND(VALUE(SUBSTITUTE(実質収支比率等に係る経年分析!J$49,"▲","-")),2),NA())</f>
        <v>-1.83</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簡易水道特別会計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0.36</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2.59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2.58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5.26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10.58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7.12</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12.57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12.14</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847</v>
      </c>
      <c r="E42" s="136"/>
      <c r="F42" s="136"/>
      <c r="G42" s="136">
        <f>'実質公債費比率（分子）の構造'!L$52</f>
        <v>795</v>
      </c>
      <c r="H42" s="136"/>
      <c r="I42" s="136"/>
      <c r="J42" s="136">
        <f>'実質公債費比率（分子）の構造'!M$52</f>
        <v>751</v>
      </c>
      <c r="K42" s="136"/>
      <c r="L42" s="136"/>
      <c r="M42" s="136">
        <f>'実質公債費比率（分子）の構造'!N$52</f>
        <v>693</v>
      </c>
      <c r="N42" s="136"/>
      <c r="O42" s="136"/>
      <c r="P42" s="136">
        <f>'実質公債費比率（分子）の構造'!O$52</f>
        <v>704</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88</v>
      </c>
      <c r="C45" s="136"/>
      <c r="D45" s="136"/>
      <c r="E45" s="136">
        <f>'実質公債費比率（分子）の構造'!L$49</f>
        <v>88</v>
      </c>
      <c r="F45" s="136"/>
      <c r="G45" s="136"/>
      <c r="H45" s="136">
        <f>'実質公債費比率（分子）の構造'!M$49</f>
        <v>93</v>
      </c>
      <c r="I45" s="136"/>
      <c r="J45" s="136"/>
      <c r="K45" s="136">
        <f>'実質公債費比率（分子）の構造'!N$49</f>
        <v>87</v>
      </c>
      <c r="L45" s="136"/>
      <c r="M45" s="136"/>
      <c r="N45" s="136">
        <f>'実質公債費比率（分子）の構造'!O$49</f>
        <v>72</v>
      </c>
      <c r="O45" s="136"/>
      <c r="P45" s="136"/>
    </row>
    <row r="46" spans="1:16">
      <c r="A46" s="136" t="s">
        <v>54</v>
      </c>
      <c r="B46" s="136">
        <f>'実質公債費比率（分子）の構造'!K$48</f>
        <v>317</v>
      </c>
      <c r="C46" s="136"/>
      <c r="D46" s="136"/>
      <c r="E46" s="136">
        <f>'実質公債費比率（分子）の構造'!L$48</f>
        <v>322</v>
      </c>
      <c r="F46" s="136"/>
      <c r="G46" s="136"/>
      <c r="H46" s="136">
        <f>'実質公債費比率（分子）の構造'!M$48</f>
        <v>301</v>
      </c>
      <c r="I46" s="136"/>
      <c r="J46" s="136"/>
      <c r="K46" s="136">
        <f>'実質公債費比率（分子）の構造'!N$48</f>
        <v>308</v>
      </c>
      <c r="L46" s="136"/>
      <c r="M46" s="136"/>
      <c r="N46" s="136">
        <f>'実質公債費比率（分子）の構造'!O$48</f>
        <v>339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1079</v>
      </c>
      <c r="C49" s="136"/>
      <c r="D49" s="136"/>
      <c r="E49" s="136">
        <f>'実質公債費比率（分子）の構造'!L$45</f>
        <v>1054</v>
      </c>
      <c r="F49" s="136"/>
      <c r="G49" s="136"/>
      <c r="H49" s="136">
        <f>'実質公債費比率（分子）の構造'!M$45</f>
        <v>1004</v>
      </c>
      <c r="I49" s="136"/>
      <c r="J49" s="136"/>
      <c r="K49" s="136">
        <f>'実質公債費比率（分子）の構造'!N$45</f>
        <v>798</v>
      </c>
      <c r="L49" s="136"/>
      <c r="M49" s="136"/>
      <c r="N49" s="136">
        <f>'実質公債費比率（分子）の構造'!O$45</f>
        <v>726</v>
      </c>
      <c r="O49" s="136"/>
      <c r="P49" s="136"/>
    </row>
    <row r="50" spans="1:16">
      <c r="A50" s="136" t="s">
        <v>58</v>
      </c>
      <c r="B50" s="136" t="e">
        <f>NA()</f>
        <v>#N/A</v>
      </c>
      <c r="C50" s="136">
        <f>IF(ISNUMBER('実質公債費比率（分子）の構造'!K$53),'実質公債費比率（分子）の構造'!K$53,NA())</f>
        <v>637</v>
      </c>
      <c r="D50" s="136" t="e">
        <f>NA()</f>
        <v>#N/A</v>
      </c>
      <c r="E50" s="136" t="e">
        <f>NA()</f>
        <v>#N/A</v>
      </c>
      <c r="F50" s="136">
        <f>IF(ISNUMBER('実質公債費比率（分子）の構造'!L$53),'実質公債費比率（分子）の構造'!L$53,NA())</f>
        <v>669</v>
      </c>
      <c r="G50" s="136" t="e">
        <f>NA()</f>
        <v>#N/A</v>
      </c>
      <c r="H50" s="136" t="e">
        <f>NA()</f>
        <v>#N/A</v>
      </c>
      <c r="I50" s="136">
        <f>IF(ISNUMBER('実質公債費比率（分子）の構造'!M$53),'実質公債費比率（分子）の構造'!M$53,NA())</f>
        <v>647</v>
      </c>
      <c r="J50" s="136" t="e">
        <f>NA()</f>
        <v>#N/A</v>
      </c>
      <c r="K50" s="136" t="e">
        <f>NA()</f>
        <v>#N/A</v>
      </c>
      <c r="L50" s="136">
        <f>IF(ISNUMBER('実質公債費比率（分子）の構造'!N$53),'実質公債費比率（分子）の構造'!N$53,NA())</f>
        <v>500</v>
      </c>
      <c r="M50" s="136" t="e">
        <f>NA()</f>
        <v>#N/A</v>
      </c>
      <c r="N50" s="136" t="e">
        <f>NA()</f>
        <v>#N/A</v>
      </c>
      <c r="O50" s="136">
        <f>IF(ISNUMBER('実質公債費比率（分子）の構造'!O$53),'実質公債費比率（分子）の構造'!O$53,NA())</f>
        <v>433</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8098</v>
      </c>
      <c r="E56" s="135"/>
      <c r="F56" s="135"/>
      <c r="G56" s="135">
        <f>'将来負担比率（分子）の構造'!J$51</f>
        <v>8178</v>
      </c>
      <c r="H56" s="135"/>
      <c r="I56" s="135"/>
      <c r="J56" s="135">
        <f>'将来負担比率（分子）の構造'!K$51</f>
        <v>8177</v>
      </c>
      <c r="K56" s="135"/>
      <c r="L56" s="135"/>
      <c r="M56" s="135">
        <f>'将来負担比率（分子）の構造'!L$51</f>
        <v>8138</v>
      </c>
      <c r="N56" s="135"/>
      <c r="O56" s="135"/>
      <c r="P56" s="135">
        <f>'将来負担比率（分子）の構造'!M$51</f>
        <v>8227</v>
      </c>
    </row>
    <row r="57" spans="1:16">
      <c r="A57" s="135" t="s">
        <v>34</v>
      </c>
      <c r="B57" s="135"/>
      <c r="C57" s="135"/>
      <c r="D57" s="135">
        <f>'将来負担比率（分子）の構造'!I$50</f>
        <v>76</v>
      </c>
      <c r="E57" s="135"/>
      <c r="F57" s="135"/>
      <c r="G57" s="135">
        <f>'将来負担比率（分子）の構造'!J$50</f>
        <v>67</v>
      </c>
      <c r="H57" s="135"/>
      <c r="I57" s="135"/>
      <c r="J57" s="135">
        <f>'将来負担比率（分子）の構造'!K$50</f>
        <v>51</v>
      </c>
      <c r="K57" s="135"/>
      <c r="L57" s="135"/>
      <c r="M57" s="135">
        <f>'将来負担比率（分子）の構造'!L$50</f>
        <v>34</v>
      </c>
      <c r="N57" s="135"/>
      <c r="O57" s="135"/>
      <c r="P57" s="135">
        <f>'将来負担比率（分子）の構造'!M$50</f>
        <v>25</v>
      </c>
    </row>
    <row r="58" spans="1:16">
      <c r="A58" s="135" t="s">
        <v>33</v>
      </c>
      <c r="B58" s="135"/>
      <c r="C58" s="135"/>
      <c r="D58" s="135">
        <f>'将来負担比率（分子）の構造'!I$49</f>
        <v>2768</v>
      </c>
      <c r="E58" s="135"/>
      <c r="F58" s="135"/>
      <c r="G58" s="135">
        <f>'将来負担比率（分子）の構造'!J$49</f>
        <v>2860</v>
      </c>
      <c r="H58" s="135"/>
      <c r="I58" s="135"/>
      <c r="J58" s="135">
        <f>'将来負担比率（分子）の構造'!K$49</f>
        <v>3057</v>
      </c>
      <c r="K58" s="135"/>
      <c r="L58" s="135"/>
      <c r="M58" s="135">
        <f>'将来負担比率（分子）の構造'!L$49</f>
        <v>2761</v>
      </c>
      <c r="N58" s="135"/>
      <c r="O58" s="135"/>
      <c r="P58" s="135">
        <f>'将来負担比率（分子）の構造'!M$49</f>
        <v>2793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1164</v>
      </c>
      <c r="C62" s="135"/>
      <c r="D62" s="135"/>
      <c r="E62" s="135">
        <f>'将来負担比率（分子）の構造'!J$45</f>
        <v>1281</v>
      </c>
      <c r="F62" s="135"/>
      <c r="G62" s="135"/>
      <c r="H62" s="135">
        <f>'将来負担比率（分子）の構造'!K$45</f>
        <v>1385</v>
      </c>
      <c r="I62" s="135"/>
      <c r="J62" s="135"/>
      <c r="K62" s="135">
        <f>'将来負担比率（分子）の構造'!L$45</f>
        <v>1262</v>
      </c>
      <c r="L62" s="135"/>
      <c r="M62" s="135"/>
      <c r="N62" s="135">
        <f>'将来負担比率（分子）の構造'!M$45</f>
        <v>1289</v>
      </c>
      <c r="O62" s="135"/>
      <c r="P62" s="135"/>
    </row>
    <row r="63" spans="1:16">
      <c r="A63" s="135" t="s">
        <v>27</v>
      </c>
      <c r="B63" s="135">
        <f>'将来負担比率（分子）の構造'!I$44</f>
        <v>389</v>
      </c>
      <c r="C63" s="135"/>
      <c r="D63" s="135"/>
      <c r="E63" s="135">
        <f>'将来負担比率（分子）の構造'!J$44</f>
        <v>331</v>
      </c>
      <c r="F63" s="135"/>
      <c r="G63" s="135"/>
      <c r="H63" s="135">
        <f>'将来負担比率（分子）の構造'!K$44</f>
        <v>241</v>
      </c>
      <c r="I63" s="135"/>
      <c r="J63" s="135"/>
      <c r="K63" s="135">
        <f>'将来負担比率（分子）の構造'!L$44</f>
        <v>165</v>
      </c>
      <c r="L63" s="135"/>
      <c r="M63" s="135"/>
      <c r="N63" s="135">
        <f>'将来負担比率（分子）の構造'!M$44</f>
        <v>97</v>
      </c>
      <c r="O63" s="135"/>
      <c r="P63" s="135"/>
    </row>
    <row r="64" spans="1:16">
      <c r="A64" s="135" t="s">
        <v>26</v>
      </c>
      <c r="B64" s="135">
        <f>'将来負担比率（分子）の構造'!I$43</f>
        <v>6459</v>
      </c>
      <c r="C64" s="135"/>
      <c r="D64" s="135"/>
      <c r="E64" s="135">
        <f>'将来負担比率（分子）の構造'!J$43</f>
        <v>5958</v>
      </c>
      <c r="F64" s="135"/>
      <c r="G64" s="135"/>
      <c r="H64" s="135">
        <f>'将来負担比率（分子）の構造'!K$43</f>
        <v>5202</v>
      </c>
      <c r="I64" s="135"/>
      <c r="J64" s="135"/>
      <c r="K64" s="135">
        <f>'将来負担比率（分子）の構造'!L$43</f>
        <v>5137</v>
      </c>
      <c r="L64" s="135"/>
      <c r="M64" s="135"/>
      <c r="N64" s="135">
        <f>'将来負担比率（分子）の構造'!M$43</f>
        <v>5101</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5801</v>
      </c>
      <c r="C66" s="135"/>
      <c r="D66" s="135"/>
      <c r="E66" s="135">
        <f>'将来負担比率（分子）の構造'!J$41</f>
        <v>5428</v>
      </c>
      <c r="F66" s="135"/>
      <c r="G66" s="135"/>
      <c r="H66" s="135">
        <f>'将来負担比率（分子）の構造'!K$41</f>
        <v>5039</v>
      </c>
      <c r="I66" s="135"/>
      <c r="J66" s="135"/>
      <c r="K66" s="135">
        <f>'将来負担比率（分子）の構造'!L$41</f>
        <v>4896</v>
      </c>
      <c r="L66" s="135"/>
      <c r="M66" s="135"/>
      <c r="N66" s="135">
        <f>'将来負担比率（分子）の構造'!M$41</f>
        <v>4713</v>
      </c>
      <c r="O66" s="135"/>
      <c r="P66" s="135"/>
    </row>
    <row r="67" spans="1:16">
      <c r="A67" s="135" t="s">
        <v>62</v>
      </c>
      <c r="B67" s="135" t="e">
        <f>NA()</f>
        <v>#N/A</v>
      </c>
      <c r="C67" s="135">
        <f>IF(ISNUMBER('将来負担比率（分子）の構造'!I$52), IF('将来負担比率（分子）の構造'!I$52 &lt; 0, 0, '将来負担比率（分子）の構造'!I$52), NA())</f>
        <v>2870</v>
      </c>
      <c r="D67" s="135" t="e">
        <f>NA()</f>
        <v>#N/A</v>
      </c>
      <c r="E67" s="135" t="e">
        <f>NA()</f>
        <v>#N/A</v>
      </c>
      <c r="F67" s="135">
        <f>IF(ISNUMBER('将来負担比率（分子）の構造'!J$52), IF('将来負担比率（分子）の構造'!J$52 &lt; 0, 0, '将来負担比率（分子）の構造'!J$52), NA())</f>
        <v>1894</v>
      </c>
      <c r="G67" s="135" t="e">
        <f>NA()</f>
        <v>#N/A</v>
      </c>
      <c r="H67" s="135" t="e">
        <f>NA()</f>
        <v>#N/A</v>
      </c>
      <c r="I67" s="135">
        <f>IF(ISNUMBER('将来負担比率（分子）の構造'!K$52), IF('将来負担比率（分子）の構造'!K$52 &lt; 0, 0, '将来負担比率（分子）の構造'!K$52), NA())</f>
        <v>582</v>
      </c>
      <c r="J67" s="135" t="e">
        <f>NA()</f>
        <v>#N/A</v>
      </c>
      <c r="K67" s="135" t="e">
        <f>NA()</f>
        <v>#N/A</v>
      </c>
      <c r="L67" s="135">
        <f>IF(ISNUMBER('将来負担比率（分子）の構造'!L$52), IF('将来負担比率（分子）の構造'!L$52 &lt; 0, 0, '将来負担比率（分子）の構造'!L$52), NA())</f>
        <v>526</v>
      </c>
      <c r="M67" s="135" t="e">
        <f>NA()</f>
        <v>#N/A</v>
      </c>
      <c r="N67" s="135" t="e">
        <f>NA()</f>
        <v>#N/A</v>
      </c>
      <c r="O67" s="135">
        <f>IF(ISNUMBER('将来負担比率（分子）の構造'!M$52), IF('将来負担比率（分子）の構造'!M$52 &lt; 0, 0, '将来負担比率（分子）の構造'!M$52), NA())</f>
        <v>156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3668526</v>
      </c>
      <c r="S5" s="581"/>
      <c r="T5" s="581"/>
      <c r="U5" s="581"/>
      <c r="V5" s="581"/>
      <c r="W5" s="581"/>
      <c r="X5" s="581"/>
      <c r="Y5" s="582"/>
      <c r="Z5" s="583">
        <v>43.3</v>
      </c>
      <c r="AA5" s="583"/>
      <c r="AB5" s="583"/>
      <c r="AC5" s="583"/>
      <c r="AD5" s="584">
        <v>3668526</v>
      </c>
      <c r="AE5" s="584"/>
      <c r="AF5" s="584"/>
      <c r="AG5" s="584"/>
      <c r="AH5" s="584"/>
      <c r="AI5" s="584"/>
      <c r="AJ5" s="584"/>
      <c r="AK5" s="584"/>
      <c r="AL5" s="585">
        <v>68.5</v>
      </c>
      <c r="AM5" s="586"/>
      <c r="AN5" s="586"/>
      <c r="AO5" s="587"/>
      <c r="AP5" s="577" t="s">
        <v>208</v>
      </c>
      <c r="AQ5" s="578"/>
      <c r="AR5" s="578"/>
      <c r="AS5" s="578"/>
      <c r="AT5" s="578"/>
      <c r="AU5" s="578"/>
      <c r="AV5" s="578"/>
      <c r="AW5" s="578"/>
      <c r="AX5" s="578"/>
      <c r="AY5" s="578"/>
      <c r="AZ5" s="578"/>
      <c r="BA5" s="578"/>
      <c r="BB5" s="578"/>
      <c r="BC5" s="578"/>
      <c r="BD5" s="578"/>
      <c r="BE5" s="578"/>
      <c r="BF5" s="579"/>
      <c r="BG5" s="591">
        <v>3668526</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92637</v>
      </c>
      <c r="S6" s="592"/>
      <c r="T6" s="592"/>
      <c r="U6" s="592"/>
      <c r="V6" s="592"/>
      <c r="W6" s="592"/>
      <c r="X6" s="592"/>
      <c r="Y6" s="593"/>
      <c r="Z6" s="594">
        <v>1.1000000000000001</v>
      </c>
      <c r="AA6" s="594"/>
      <c r="AB6" s="594"/>
      <c r="AC6" s="594"/>
      <c r="AD6" s="595">
        <v>92637</v>
      </c>
      <c r="AE6" s="595"/>
      <c r="AF6" s="595"/>
      <c r="AG6" s="595"/>
      <c r="AH6" s="595"/>
      <c r="AI6" s="595"/>
      <c r="AJ6" s="595"/>
      <c r="AK6" s="595"/>
      <c r="AL6" s="596">
        <v>1.7</v>
      </c>
      <c r="AM6" s="597"/>
      <c r="AN6" s="597"/>
      <c r="AO6" s="598"/>
      <c r="AP6" s="588" t="s">
        <v>214</v>
      </c>
      <c r="AQ6" s="589"/>
      <c r="AR6" s="589"/>
      <c r="AS6" s="589"/>
      <c r="AT6" s="589"/>
      <c r="AU6" s="589"/>
      <c r="AV6" s="589"/>
      <c r="AW6" s="589"/>
      <c r="AX6" s="589"/>
      <c r="AY6" s="589"/>
      <c r="AZ6" s="589"/>
      <c r="BA6" s="589"/>
      <c r="BB6" s="589"/>
      <c r="BC6" s="589"/>
      <c r="BD6" s="589"/>
      <c r="BE6" s="589"/>
      <c r="BF6" s="590"/>
      <c r="BG6" s="591">
        <v>3668526</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97771</v>
      </c>
      <c r="CS6" s="592"/>
      <c r="CT6" s="592"/>
      <c r="CU6" s="592"/>
      <c r="CV6" s="592"/>
      <c r="CW6" s="592"/>
      <c r="CX6" s="592"/>
      <c r="CY6" s="593"/>
      <c r="CZ6" s="594">
        <v>1.2</v>
      </c>
      <c r="DA6" s="594"/>
      <c r="DB6" s="594"/>
      <c r="DC6" s="594"/>
      <c r="DD6" s="600" t="s">
        <v>209</v>
      </c>
      <c r="DE6" s="592"/>
      <c r="DF6" s="592"/>
      <c r="DG6" s="592"/>
      <c r="DH6" s="592"/>
      <c r="DI6" s="592"/>
      <c r="DJ6" s="592"/>
      <c r="DK6" s="592"/>
      <c r="DL6" s="592"/>
      <c r="DM6" s="592"/>
      <c r="DN6" s="592"/>
      <c r="DO6" s="592"/>
      <c r="DP6" s="593"/>
      <c r="DQ6" s="600">
        <v>97757</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10074</v>
      </c>
      <c r="S7" s="592"/>
      <c r="T7" s="592"/>
      <c r="U7" s="592"/>
      <c r="V7" s="592"/>
      <c r="W7" s="592"/>
      <c r="X7" s="592"/>
      <c r="Y7" s="593"/>
      <c r="Z7" s="594">
        <v>0.1</v>
      </c>
      <c r="AA7" s="594"/>
      <c r="AB7" s="594"/>
      <c r="AC7" s="594"/>
      <c r="AD7" s="595">
        <v>10074</v>
      </c>
      <c r="AE7" s="595"/>
      <c r="AF7" s="595"/>
      <c r="AG7" s="595"/>
      <c r="AH7" s="595"/>
      <c r="AI7" s="595"/>
      <c r="AJ7" s="595"/>
      <c r="AK7" s="595"/>
      <c r="AL7" s="596">
        <v>0.2</v>
      </c>
      <c r="AM7" s="597"/>
      <c r="AN7" s="597"/>
      <c r="AO7" s="598"/>
      <c r="AP7" s="588" t="s">
        <v>217</v>
      </c>
      <c r="AQ7" s="589"/>
      <c r="AR7" s="589"/>
      <c r="AS7" s="589"/>
      <c r="AT7" s="589"/>
      <c r="AU7" s="589"/>
      <c r="AV7" s="589"/>
      <c r="AW7" s="589"/>
      <c r="AX7" s="589"/>
      <c r="AY7" s="589"/>
      <c r="AZ7" s="589"/>
      <c r="BA7" s="589"/>
      <c r="BB7" s="589"/>
      <c r="BC7" s="589"/>
      <c r="BD7" s="589"/>
      <c r="BE7" s="589"/>
      <c r="BF7" s="590"/>
      <c r="BG7" s="591">
        <v>1572638</v>
      </c>
      <c r="BH7" s="592"/>
      <c r="BI7" s="592"/>
      <c r="BJ7" s="592"/>
      <c r="BK7" s="592"/>
      <c r="BL7" s="592"/>
      <c r="BM7" s="592"/>
      <c r="BN7" s="593"/>
      <c r="BO7" s="594">
        <v>42.9</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819881</v>
      </c>
      <c r="CS7" s="592"/>
      <c r="CT7" s="592"/>
      <c r="CU7" s="592"/>
      <c r="CV7" s="592"/>
      <c r="CW7" s="592"/>
      <c r="CX7" s="592"/>
      <c r="CY7" s="593"/>
      <c r="CZ7" s="594">
        <v>10.199999999999999</v>
      </c>
      <c r="DA7" s="594"/>
      <c r="DB7" s="594"/>
      <c r="DC7" s="594"/>
      <c r="DD7" s="600">
        <v>36387</v>
      </c>
      <c r="DE7" s="592"/>
      <c r="DF7" s="592"/>
      <c r="DG7" s="592"/>
      <c r="DH7" s="592"/>
      <c r="DI7" s="592"/>
      <c r="DJ7" s="592"/>
      <c r="DK7" s="592"/>
      <c r="DL7" s="592"/>
      <c r="DM7" s="592"/>
      <c r="DN7" s="592"/>
      <c r="DO7" s="592"/>
      <c r="DP7" s="593"/>
      <c r="DQ7" s="600">
        <v>747240</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13709</v>
      </c>
      <c r="S8" s="592"/>
      <c r="T8" s="592"/>
      <c r="U8" s="592"/>
      <c r="V8" s="592"/>
      <c r="W8" s="592"/>
      <c r="X8" s="592"/>
      <c r="Y8" s="593"/>
      <c r="Z8" s="594">
        <v>0.2</v>
      </c>
      <c r="AA8" s="594"/>
      <c r="AB8" s="594"/>
      <c r="AC8" s="594"/>
      <c r="AD8" s="595">
        <v>13709</v>
      </c>
      <c r="AE8" s="595"/>
      <c r="AF8" s="595"/>
      <c r="AG8" s="595"/>
      <c r="AH8" s="595"/>
      <c r="AI8" s="595"/>
      <c r="AJ8" s="595"/>
      <c r="AK8" s="595"/>
      <c r="AL8" s="596">
        <v>0.3</v>
      </c>
      <c r="AM8" s="597"/>
      <c r="AN8" s="597"/>
      <c r="AO8" s="598"/>
      <c r="AP8" s="588" t="s">
        <v>220</v>
      </c>
      <c r="AQ8" s="589"/>
      <c r="AR8" s="589"/>
      <c r="AS8" s="589"/>
      <c r="AT8" s="589"/>
      <c r="AU8" s="589"/>
      <c r="AV8" s="589"/>
      <c r="AW8" s="589"/>
      <c r="AX8" s="589"/>
      <c r="AY8" s="589"/>
      <c r="AZ8" s="589"/>
      <c r="BA8" s="589"/>
      <c r="BB8" s="589"/>
      <c r="BC8" s="589"/>
      <c r="BD8" s="589"/>
      <c r="BE8" s="589"/>
      <c r="BF8" s="590"/>
      <c r="BG8" s="591">
        <v>43074</v>
      </c>
      <c r="BH8" s="592"/>
      <c r="BI8" s="592"/>
      <c r="BJ8" s="592"/>
      <c r="BK8" s="592"/>
      <c r="BL8" s="592"/>
      <c r="BM8" s="592"/>
      <c r="BN8" s="593"/>
      <c r="BO8" s="594">
        <v>1.2</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2845544</v>
      </c>
      <c r="CS8" s="592"/>
      <c r="CT8" s="592"/>
      <c r="CU8" s="592"/>
      <c r="CV8" s="592"/>
      <c r="CW8" s="592"/>
      <c r="CX8" s="592"/>
      <c r="CY8" s="593"/>
      <c r="CZ8" s="594">
        <v>35.5</v>
      </c>
      <c r="DA8" s="594"/>
      <c r="DB8" s="594"/>
      <c r="DC8" s="594"/>
      <c r="DD8" s="600">
        <v>72397</v>
      </c>
      <c r="DE8" s="592"/>
      <c r="DF8" s="592"/>
      <c r="DG8" s="592"/>
      <c r="DH8" s="592"/>
      <c r="DI8" s="592"/>
      <c r="DJ8" s="592"/>
      <c r="DK8" s="592"/>
      <c r="DL8" s="592"/>
      <c r="DM8" s="592"/>
      <c r="DN8" s="592"/>
      <c r="DO8" s="592"/>
      <c r="DP8" s="593"/>
      <c r="DQ8" s="600">
        <v>1679691</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21962</v>
      </c>
      <c r="S9" s="592"/>
      <c r="T9" s="592"/>
      <c r="U9" s="592"/>
      <c r="V9" s="592"/>
      <c r="W9" s="592"/>
      <c r="X9" s="592"/>
      <c r="Y9" s="593"/>
      <c r="Z9" s="594">
        <v>0.3</v>
      </c>
      <c r="AA9" s="594"/>
      <c r="AB9" s="594"/>
      <c r="AC9" s="594"/>
      <c r="AD9" s="595">
        <v>21962</v>
      </c>
      <c r="AE9" s="595"/>
      <c r="AF9" s="595"/>
      <c r="AG9" s="595"/>
      <c r="AH9" s="595"/>
      <c r="AI9" s="595"/>
      <c r="AJ9" s="595"/>
      <c r="AK9" s="595"/>
      <c r="AL9" s="596">
        <v>0.4</v>
      </c>
      <c r="AM9" s="597"/>
      <c r="AN9" s="597"/>
      <c r="AO9" s="598"/>
      <c r="AP9" s="588" t="s">
        <v>223</v>
      </c>
      <c r="AQ9" s="589"/>
      <c r="AR9" s="589"/>
      <c r="AS9" s="589"/>
      <c r="AT9" s="589"/>
      <c r="AU9" s="589"/>
      <c r="AV9" s="589"/>
      <c r="AW9" s="589"/>
      <c r="AX9" s="589"/>
      <c r="AY9" s="589"/>
      <c r="AZ9" s="589"/>
      <c r="BA9" s="589"/>
      <c r="BB9" s="589"/>
      <c r="BC9" s="589"/>
      <c r="BD9" s="589"/>
      <c r="BE9" s="589"/>
      <c r="BF9" s="590"/>
      <c r="BG9" s="591">
        <v>1260634</v>
      </c>
      <c r="BH9" s="592"/>
      <c r="BI9" s="592"/>
      <c r="BJ9" s="592"/>
      <c r="BK9" s="592"/>
      <c r="BL9" s="592"/>
      <c r="BM9" s="592"/>
      <c r="BN9" s="593"/>
      <c r="BO9" s="594">
        <v>34.4</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789269</v>
      </c>
      <c r="CS9" s="592"/>
      <c r="CT9" s="592"/>
      <c r="CU9" s="592"/>
      <c r="CV9" s="592"/>
      <c r="CW9" s="592"/>
      <c r="CX9" s="592"/>
      <c r="CY9" s="593"/>
      <c r="CZ9" s="594">
        <v>9.8000000000000007</v>
      </c>
      <c r="DA9" s="594"/>
      <c r="DB9" s="594"/>
      <c r="DC9" s="594"/>
      <c r="DD9" s="600">
        <v>185561</v>
      </c>
      <c r="DE9" s="592"/>
      <c r="DF9" s="592"/>
      <c r="DG9" s="592"/>
      <c r="DH9" s="592"/>
      <c r="DI9" s="592"/>
      <c r="DJ9" s="592"/>
      <c r="DK9" s="592"/>
      <c r="DL9" s="592"/>
      <c r="DM9" s="592"/>
      <c r="DN9" s="592"/>
      <c r="DO9" s="592"/>
      <c r="DP9" s="593"/>
      <c r="DQ9" s="600">
        <v>642251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247947</v>
      </c>
      <c r="S10" s="592"/>
      <c r="T10" s="592"/>
      <c r="U10" s="592"/>
      <c r="V10" s="592"/>
      <c r="W10" s="592"/>
      <c r="X10" s="592"/>
      <c r="Y10" s="593"/>
      <c r="Z10" s="594">
        <v>2.9</v>
      </c>
      <c r="AA10" s="594"/>
      <c r="AB10" s="594"/>
      <c r="AC10" s="594"/>
      <c r="AD10" s="595">
        <v>247947</v>
      </c>
      <c r="AE10" s="595"/>
      <c r="AF10" s="595"/>
      <c r="AG10" s="595"/>
      <c r="AH10" s="595"/>
      <c r="AI10" s="595"/>
      <c r="AJ10" s="595"/>
      <c r="AK10" s="595"/>
      <c r="AL10" s="596">
        <v>4.5999999999999996</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66492</v>
      </c>
      <c r="BH10" s="592"/>
      <c r="BI10" s="592"/>
      <c r="BJ10" s="592"/>
      <c r="BK10" s="592"/>
      <c r="BL10" s="592"/>
      <c r="BM10" s="592"/>
      <c r="BN10" s="593"/>
      <c r="BO10" s="594">
        <v>1.8</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19323</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19055</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t="s">
        <v>111</v>
      </c>
      <c r="S11" s="592"/>
      <c r="T11" s="592"/>
      <c r="U11" s="592"/>
      <c r="V11" s="592"/>
      <c r="W11" s="592"/>
      <c r="X11" s="592"/>
      <c r="Y11" s="593"/>
      <c r="Z11" s="594" t="s">
        <v>111</v>
      </c>
      <c r="AA11" s="594"/>
      <c r="AB11" s="594"/>
      <c r="AC11" s="594"/>
      <c r="AD11" s="595" t="s">
        <v>111</v>
      </c>
      <c r="AE11" s="595"/>
      <c r="AF11" s="595"/>
      <c r="AG11" s="595"/>
      <c r="AH11" s="595"/>
      <c r="AI11" s="595"/>
      <c r="AJ11" s="595"/>
      <c r="AK11" s="595"/>
      <c r="AL11" s="596" t="s">
        <v>111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202438</v>
      </c>
      <c r="BH11" s="592"/>
      <c r="BI11" s="592"/>
      <c r="BJ11" s="592"/>
      <c r="BK11" s="592"/>
      <c r="BL11" s="592"/>
      <c r="BM11" s="592"/>
      <c r="BN11" s="593"/>
      <c r="BO11" s="594">
        <v>5.5</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283045</v>
      </c>
      <c r="CS11" s="592"/>
      <c r="CT11" s="592"/>
      <c r="CU11" s="592"/>
      <c r="CV11" s="592"/>
      <c r="CW11" s="592"/>
      <c r="CX11" s="592"/>
      <c r="CY11" s="593"/>
      <c r="CZ11" s="594">
        <v>3.5</v>
      </c>
      <c r="DA11" s="594"/>
      <c r="DB11" s="594"/>
      <c r="DC11" s="594"/>
      <c r="DD11" s="600">
        <v>119641</v>
      </c>
      <c r="DE11" s="592"/>
      <c r="DF11" s="592"/>
      <c r="DG11" s="592"/>
      <c r="DH11" s="592"/>
      <c r="DI11" s="592"/>
      <c r="DJ11" s="592"/>
      <c r="DK11" s="592"/>
      <c r="DL11" s="592"/>
      <c r="DM11" s="592"/>
      <c r="DN11" s="592"/>
      <c r="DO11" s="592"/>
      <c r="DP11" s="593"/>
      <c r="DQ11" s="600">
        <v>191870</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1864365</v>
      </c>
      <c r="BH12" s="592"/>
      <c r="BI12" s="592"/>
      <c r="BJ12" s="592"/>
      <c r="BK12" s="592"/>
      <c r="BL12" s="592"/>
      <c r="BM12" s="592"/>
      <c r="BN12" s="593"/>
      <c r="BO12" s="594">
        <v>50.8</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105524</v>
      </c>
      <c r="CS12" s="592"/>
      <c r="CT12" s="592"/>
      <c r="CU12" s="592"/>
      <c r="CV12" s="592"/>
      <c r="CW12" s="592"/>
      <c r="CX12" s="592"/>
      <c r="CY12" s="593"/>
      <c r="CZ12" s="594">
        <v>1.3</v>
      </c>
      <c r="DA12" s="594"/>
      <c r="DB12" s="594"/>
      <c r="DC12" s="594"/>
      <c r="DD12" s="600">
        <v>4641</v>
      </c>
      <c r="DE12" s="592"/>
      <c r="DF12" s="592"/>
      <c r="DG12" s="592"/>
      <c r="DH12" s="592"/>
      <c r="DI12" s="592"/>
      <c r="DJ12" s="592"/>
      <c r="DK12" s="592"/>
      <c r="DL12" s="592"/>
      <c r="DM12" s="592"/>
      <c r="DN12" s="592"/>
      <c r="DO12" s="592"/>
      <c r="DP12" s="593"/>
      <c r="DQ12" s="600">
        <v>103243</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29304</v>
      </c>
      <c r="S13" s="592"/>
      <c r="T13" s="592"/>
      <c r="U13" s="592"/>
      <c r="V13" s="592"/>
      <c r="W13" s="592"/>
      <c r="X13" s="592"/>
      <c r="Y13" s="593"/>
      <c r="Z13" s="594">
        <v>0.3</v>
      </c>
      <c r="AA13" s="594"/>
      <c r="AB13" s="594"/>
      <c r="AC13" s="594"/>
      <c r="AD13" s="595">
        <v>29304</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1860297</v>
      </c>
      <c r="BH13" s="592"/>
      <c r="BI13" s="592"/>
      <c r="BJ13" s="592"/>
      <c r="BK13" s="592"/>
      <c r="BL13" s="592"/>
      <c r="BM13" s="592"/>
      <c r="BN13" s="593"/>
      <c r="BO13" s="594">
        <v>50.7</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981816</v>
      </c>
      <c r="CS13" s="592"/>
      <c r="CT13" s="592"/>
      <c r="CU13" s="592"/>
      <c r="CV13" s="592"/>
      <c r="CW13" s="592"/>
      <c r="CX13" s="592"/>
      <c r="CY13" s="593"/>
      <c r="CZ13" s="594">
        <v>12.2</v>
      </c>
      <c r="DA13" s="594"/>
      <c r="DB13" s="594"/>
      <c r="DC13" s="594"/>
      <c r="DD13" s="600">
        <v>431068</v>
      </c>
      <c r="DE13" s="592"/>
      <c r="DF13" s="592"/>
      <c r="DG13" s="592"/>
      <c r="DH13" s="592"/>
      <c r="DI13" s="592"/>
      <c r="DJ13" s="592"/>
      <c r="DK13" s="592"/>
      <c r="DL13" s="592"/>
      <c r="DM13" s="592"/>
      <c r="DN13" s="592"/>
      <c r="DO13" s="592"/>
      <c r="DP13" s="593"/>
      <c r="DQ13" s="600">
        <v>784391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59552</v>
      </c>
      <c r="BH14" s="592"/>
      <c r="BI14" s="592"/>
      <c r="BJ14" s="592"/>
      <c r="BK14" s="592"/>
      <c r="BL14" s="592"/>
      <c r="BM14" s="592"/>
      <c r="BN14" s="593"/>
      <c r="BO14" s="594">
        <v>1.6</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395145</v>
      </c>
      <c r="CS14" s="592"/>
      <c r="CT14" s="592"/>
      <c r="CU14" s="592"/>
      <c r="CV14" s="592"/>
      <c r="CW14" s="592"/>
      <c r="CX14" s="592"/>
      <c r="CY14" s="593"/>
      <c r="CZ14" s="594">
        <v>4.9000000000000004</v>
      </c>
      <c r="DA14" s="594"/>
      <c r="DB14" s="594"/>
      <c r="DC14" s="594"/>
      <c r="DD14" s="600">
        <v>24220</v>
      </c>
      <c r="DE14" s="592"/>
      <c r="DF14" s="592"/>
      <c r="DG14" s="592"/>
      <c r="DH14" s="592"/>
      <c r="DI14" s="592"/>
      <c r="DJ14" s="592"/>
      <c r="DK14" s="592"/>
      <c r="DL14" s="592"/>
      <c r="DM14" s="592"/>
      <c r="DN14" s="592"/>
      <c r="DO14" s="592"/>
      <c r="DP14" s="593"/>
      <c r="DQ14" s="600">
        <v>390335</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15550</v>
      </c>
      <c r="S15" s="592"/>
      <c r="T15" s="592"/>
      <c r="U15" s="592"/>
      <c r="V15" s="592"/>
      <c r="W15" s="592"/>
      <c r="X15" s="592"/>
      <c r="Y15" s="593"/>
      <c r="Z15" s="594">
        <v>0.2</v>
      </c>
      <c r="AA15" s="594"/>
      <c r="AB15" s="594"/>
      <c r="AC15" s="594"/>
      <c r="AD15" s="595">
        <v>15550</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171971</v>
      </c>
      <c r="BH15" s="592"/>
      <c r="BI15" s="592"/>
      <c r="BJ15" s="592"/>
      <c r="BK15" s="592"/>
      <c r="BL15" s="592"/>
      <c r="BM15" s="592"/>
      <c r="BN15" s="593"/>
      <c r="BO15" s="594">
        <v>4.7</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963347</v>
      </c>
      <c r="CS15" s="592"/>
      <c r="CT15" s="592"/>
      <c r="CU15" s="592"/>
      <c r="CV15" s="592"/>
      <c r="CW15" s="592"/>
      <c r="CX15" s="592"/>
      <c r="CY15" s="593"/>
      <c r="CZ15" s="594">
        <v>12</v>
      </c>
      <c r="DA15" s="594"/>
      <c r="DB15" s="594"/>
      <c r="DC15" s="594"/>
      <c r="DD15" s="600">
        <v>223057</v>
      </c>
      <c r="DE15" s="592"/>
      <c r="DF15" s="592"/>
      <c r="DG15" s="592"/>
      <c r="DH15" s="592"/>
      <c r="DI15" s="592"/>
      <c r="DJ15" s="592"/>
      <c r="DK15" s="592"/>
      <c r="DL15" s="592"/>
      <c r="DM15" s="592"/>
      <c r="DN15" s="592"/>
      <c r="DO15" s="592"/>
      <c r="DP15" s="593"/>
      <c r="DQ15" s="600">
        <v>903241</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1368316</v>
      </c>
      <c r="S16" s="592"/>
      <c r="T16" s="592"/>
      <c r="U16" s="592"/>
      <c r="V16" s="592"/>
      <c r="W16" s="592"/>
      <c r="X16" s="592"/>
      <c r="Y16" s="593"/>
      <c r="Z16" s="594">
        <v>16.100000000000001</v>
      </c>
      <c r="AA16" s="594"/>
      <c r="AB16" s="594"/>
      <c r="AC16" s="594"/>
      <c r="AD16" s="595">
        <v>1230777</v>
      </c>
      <c r="AE16" s="595"/>
      <c r="AF16" s="595"/>
      <c r="AG16" s="595"/>
      <c r="AH16" s="595"/>
      <c r="AI16" s="595"/>
      <c r="AJ16" s="595"/>
      <c r="AK16" s="595"/>
      <c r="AL16" s="596">
        <v>23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1230777</v>
      </c>
      <c r="S17" s="592"/>
      <c r="T17" s="592"/>
      <c r="U17" s="592"/>
      <c r="V17" s="592"/>
      <c r="W17" s="592"/>
      <c r="X17" s="592"/>
      <c r="Y17" s="593"/>
      <c r="Z17" s="594">
        <v>14.5</v>
      </c>
      <c r="AA17" s="594"/>
      <c r="AB17" s="594"/>
      <c r="AC17" s="594"/>
      <c r="AD17" s="595">
        <v>1230777</v>
      </c>
      <c r="AE17" s="595"/>
      <c r="AF17" s="595"/>
      <c r="AG17" s="595"/>
      <c r="AH17" s="595"/>
      <c r="AI17" s="595"/>
      <c r="AJ17" s="595"/>
      <c r="AK17" s="595"/>
      <c r="AL17" s="596">
        <v>23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725795</v>
      </c>
      <c r="CS17" s="592"/>
      <c r="CT17" s="592"/>
      <c r="CU17" s="592"/>
      <c r="CV17" s="592"/>
      <c r="CW17" s="592"/>
      <c r="CX17" s="592"/>
      <c r="CY17" s="593"/>
      <c r="CZ17" s="594">
        <v>9</v>
      </c>
      <c r="DA17" s="594"/>
      <c r="DB17" s="594"/>
      <c r="DC17" s="594"/>
      <c r="DD17" s="600" t="s">
        <v>111</v>
      </c>
      <c r="DE17" s="592"/>
      <c r="DF17" s="592"/>
      <c r="DG17" s="592"/>
      <c r="DH17" s="592"/>
      <c r="DI17" s="592"/>
      <c r="DJ17" s="592"/>
      <c r="DK17" s="592"/>
      <c r="DL17" s="592"/>
      <c r="DM17" s="592"/>
      <c r="DN17" s="592"/>
      <c r="DO17" s="592"/>
      <c r="DP17" s="593"/>
      <c r="DQ17" s="600">
        <v>715606</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137539</v>
      </c>
      <c r="S18" s="592"/>
      <c r="T18" s="592"/>
      <c r="U18" s="592"/>
      <c r="V18" s="592"/>
      <c r="W18" s="592"/>
      <c r="X18" s="592"/>
      <c r="Y18" s="593"/>
      <c r="Z18" s="594">
        <v>1.6</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111</v>
      </c>
      <c r="S19" s="592"/>
      <c r="T19" s="592"/>
      <c r="U19" s="592"/>
      <c r="V19" s="592"/>
      <c r="W19" s="592"/>
      <c r="X19" s="592"/>
      <c r="Y19" s="593"/>
      <c r="Z19" s="594" t="s">
        <v>111</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111</v>
      </c>
      <c r="BH19" s="592"/>
      <c r="BI19" s="592"/>
      <c r="BJ19" s="592"/>
      <c r="BK19" s="592"/>
      <c r="BL19" s="592"/>
      <c r="BM19" s="592"/>
      <c r="BN19" s="593"/>
      <c r="BO19" s="594" t="s">
        <v>111</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5468025</v>
      </c>
      <c r="S20" s="592"/>
      <c r="T20" s="592"/>
      <c r="U20" s="592"/>
      <c r="V20" s="592"/>
      <c r="W20" s="592"/>
      <c r="X20" s="592"/>
      <c r="Y20" s="593"/>
      <c r="Z20" s="594">
        <v>64.5</v>
      </c>
      <c r="AA20" s="594"/>
      <c r="AB20" s="594"/>
      <c r="AC20" s="594"/>
      <c r="AD20" s="595">
        <v>5330486</v>
      </c>
      <c r="AE20" s="595"/>
      <c r="AF20" s="595"/>
      <c r="AG20" s="595"/>
      <c r="AH20" s="595"/>
      <c r="AI20" s="595"/>
      <c r="AJ20" s="595"/>
      <c r="AK20" s="595"/>
      <c r="AL20" s="596">
        <v>99.5</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111</v>
      </c>
      <c r="BH20" s="592"/>
      <c r="BI20" s="592"/>
      <c r="BJ20" s="592"/>
      <c r="BK20" s="592"/>
      <c r="BL20" s="592"/>
      <c r="BM20" s="592"/>
      <c r="BN20" s="593"/>
      <c r="BO20" s="594" t="s">
        <v>111</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8026460</v>
      </c>
      <c r="CS20" s="592"/>
      <c r="CT20" s="592"/>
      <c r="CU20" s="592"/>
      <c r="CV20" s="592"/>
      <c r="CW20" s="592"/>
      <c r="CX20" s="592"/>
      <c r="CY20" s="593"/>
      <c r="CZ20" s="594">
        <v>100</v>
      </c>
      <c r="DA20" s="594"/>
      <c r="DB20" s="594"/>
      <c r="DC20" s="594"/>
      <c r="DD20" s="600">
        <v>1096972</v>
      </c>
      <c r="DE20" s="592"/>
      <c r="DF20" s="592"/>
      <c r="DG20" s="592"/>
      <c r="DH20" s="592"/>
      <c r="DI20" s="592"/>
      <c r="DJ20" s="592"/>
      <c r="DK20" s="592"/>
      <c r="DL20" s="592"/>
      <c r="DM20" s="592"/>
      <c r="DN20" s="592"/>
      <c r="DO20" s="592"/>
      <c r="DP20" s="593"/>
      <c r="DQ20" s="600">
        <v>6274680</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3701</v>
      </c>
      <c r="S21" s="592"/>
      <c r="T21" s="592"/>
      <c r="U21" s="592"/>
      <c r="V21" s="592"/>
      <c r="W21" s="592"/>
      <c r="X21" s="592"/>
      <c r="Y21" s="593"/>
      <c r="Z21" s="594">
        <v>0</v>
      </c>
      <c r="AA21" s="594"/>
      <c r="AB21" s="594"/>
      <c r="AC21" s="594"/>
      <c r="AD21" s="595">
        <v>3701</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35691</v>
      </c>
      <c r="S22" s="592"/>
      <c r="T22" s="592"/>
      <c r="U22" s="592"/>
      <c r="V22" s="592"/>
      <c r="W22" s="592"/>
      <c r="X22" s="592"/>
      <c r="Y22" s="593"/>
      <c r="Z22" s="594">
        <v>0.4</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254007</v>
      </c>
      <c r="S23" s="592"/>
      <c r="T23" s="592"/>
      <c r="U23" s="592"/>
      <c r="V23" s="592"/>
      <c r="W23" s="592"/>
      <c r="X23" s="592"/>
      <c r="Y23" s="593"/>
      <c r="Z23" s="594">
        <v>3</v>
      </c>
      <c r="AA23" s="594"/>
      <c r="AB23" s="594"/>
      <c r="AC23" s="594"/>
      <c r="AD23" s="595">
        <v>16204</v>
      </c>
      <c r="AE23" s="595"/>
      <c r="AF23" s="595"/>
      <c r="AG23" s="595"/>
      <c r="AH23" s="595"/>
      <c r="AI23" s="595"/>
      <c r="AJ23" s="595"/>
      <c r="AK23" s="595"/>
      <c r="AL23" s="596">
        <v>0.3</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101300</v>
      </c>
      <c r="S24" s="592"/>
      <c r="T24" s="592"/>
      <c r="U24" s="592"/>
      <c r="V24" s="592"/>
      <c r="W24" s="592"/>
      <c r="X24" s="592"/>
      <c r="Y24" s="593"/>
      <c r="Z24" s="594">
        <v>1.2</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3484803</v>
      </c>
      <c r="CS24" s="581"/>
      <c r="CT24" s="581"/>
      <c r="CU24" s="581"/>
      <c r="CV24" s="581"/>
      <c r="CW24" s="581"/>
      <c r="CX24" s="581"/>
      <c r="CY24" s="582"/>
      <c r="CZ24" s="618">
        <v>43.4</v>
      </c>
      <c r="DA24" s="619"/>
      <c r="DB24" s="619"/>
      <c r="DC24" s="620"/>
      <c r="DD24" s="617">
        <v>2479952</v>
      </c>
      <c r="DE24" s="581"/>
      <c r="DF24" s="581"/>
      <c r="DG24" s="581"/>
      <c r="DH24" s="581"/>
      <c r="DI24" s="581"/>
      <c r="DJ24" s="581"/>
      <c r="DK24" s="582"/>
      <c r="DL24" s="617">
        <v>2479952</v>
      </c>
      <c r="DM24" s="581"/>
      <c r="DN24" s="581"/>
      <c r="DO24" s="581"/>
      <c r="DP24" s="581"/>
      <c r="DQ24" s="581"/>
      <c r="DR24" s="581"/>
      <c r="DS24" s="581"/>
      <c r="DT24" s="581"/>
      <c r="DU24" s="581"/>
      <c r="DV24" s="582"/>
      <c r="DW24" s="585">
        <v>42.5</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685380</v>
      </c>
      <c r="S25" s="592"/>
      <c r="T25" s="592"/>
      <c r="U25" s="592"/>
      <c r="V25" s="592"/>
      <c r="W25" s="592"/>
      <c r="X25" s="592"/>
      <c r="Y25" s="593"/>
      <c r="Z25" s="594">
        <v>8.1</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1351840</v>
      </c>
      <c r="CS25" s="623"/>
      <c r="CT25" s="623"/>
      <c r="CU25" s="623"/>
      <c r="CV25" s="623"/>
      <c r="CW25" s="623"/>
      <c r="CX25" s="623"/>
      <c r="CY25" s="624"/>
      <c r="CZ25" s="625">
        <v>16.8</v>
      </c>
      <c r="DA25" s="626"/>
      <c r="DB25" s="626"/>
      <c r="DC25" s="627"/>
      <c r="DD25" s="600">
        <v>1194567</v>
      </c>
      <c r="DE25" s="623"/>
      <c r="DF25" s="623"/>
      <c r="DG25" s="623"/>
      <c r="DH25" s="623"/>
      <c r="DI25" s="623"/>
      <c r="DJ25" s="623"/>
      <c r="DK25" s="624"/>
      <c r="DL25" s="600">
        <v>1194567</v>
      </c>
      <c r="DM25" s="623"/>
      <c r="DN25" s="623"/>
      <c r="DO25" s="623"/>
      <c r="DP25" s="623"/>
      <c r="DQ25" s="623"/>
      <c r="DR25" s="623"/>
      <c r="DS25" s="623"/>
      <c r="DT25" s="623"/>
      <c r="DU25" s="623"/>
      <c r="DV25" s="624"/>
      <c r="DW25" s="596">
        <v>20.5</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877176</v>
      </c>
      <c r="CS26" s="592"/>
      <c r="CT26" s="592"/>
      <c r="CU26" s="592"/>
      <c r="CV26" s="592"/>
      <c r="CW26" s="592"/>
      <c r="CX26" s="592"/>
      <c r="CY26" s="593"/>
      <c r="CZ26" s="625">
        <v>10.9</v>
      </c>
      <c r="DA26" s="626"/>
      <c r="DB26" s="626"/>
      <c r="DC26" s="627"/>
      <c r="DD26" s="600">
        <v>729040</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566493</v>
      </c>
      <c r="S27" s="592"/>
      <c r="T27" s="592"/>
      <c r="U27" s="592"/>
      <c r="V27" s="592"/>
      <c r="W27" s="592"/>
      <c r="X27" s="592"/>
      <c r="Y27" s="593"/>
      <c r="Z27" s="594">
        <v>6.7</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3668526</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1407168</v>
      </c>
      <c r="CS27" s="623"/>
      <c r="CT27" s="623"/>
      <c r="CU27" s="623"/>
      <c r="CV27" s="623"/>
      <c r="CW27" s="623"/>
      <c r="CX27" s="623"/>
      <c r="CY27" s="624"/>
      <c r="CZ27" s="625">
        <v>17.5</v>
      </c>
      <c r="DA27" s="626"/>
      <c r="DB27" s="626"/>
      <c r="DC27" s="627"/>
      <c r="DD27" s="600">
        <v>569779</v>
      </c>
      <c r="DE27" s="623"/>
      <c r="DF27" s="623"/>
      <c r="DG27" s="623"/>
      <c r="DH27" s="623"/>
      <c r="DI27" s="623"/>
      <c r="DJ27" s="623"/>
      <c r="DK27" s="624"/>
      <c r="DL27" s="600">
        <v>569779</v>
      </c>
      <c r="DM27" s="623"/>
      <c r="DN27" s="623"/>
      <c r="DO27" s="623"/>
      <c r="DP27" s="623"/>
      <c r="DQ27" s="623"/>
      <c r="DR27" s="623"/>
      <c r="DS27" s="623"/>
      <c r="DT27" s="623"/>
      <c r="DU27" s="623"/>
      <c r="DV27" s="624"/>
      <c r="DW27" s="596">
        <v>9.8000000000000007</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4919</v>
      </c>
      <c r="S28" s="592"/>
      <c r="T28" s="592"/>
      <c r="U28" s="592"/>
      <c r="V28" s="592"/>
      <c r="W28" s="592"/>
      <c r="X28" s="592"/>
      <c r="Y28" s="593"/>
      <c r="Z28" s="594">
        <v>0.1</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725795</v>
      </c>
      <c r="CS28" s="592"/>
      <c r="CT28" s="592"/>
      <c r="CU28" s="592"/>
      <c r="CV28" s="592"/>
      <c r="CW28" s="592"/>
      <c r="CX28" s="592"/>
      <c r="CY28" s="593"/>
      <c r="CZ28" s="625">
        <v>9</v>
      </c>
      <c r="DA28" s="626"/>
      <c r="DB28" s="626"/>
      <c r="DC28" s="627"/>
      <c r="DD28" s="600">
        <v>715606</v>
      </c>
      <c r="DE28" s="592"/>
      <c r="DF28" s="592"/>
      <c r="DG28" s="592"/>
      <c r="DH28" s="592"/>
      <c r="DI28" s="592"/>
      <c r="DJ28" s="592"/>
      <c r="DK28" s="593"/>
      <c r="DL28" s="600">
        <v>715606</v>
      </c>
      <c r="DM28" s="592"/>
      <c r="DN28" s="592"/>
      <c r="DO28" s="592"/>
      <c r="DP28" s="592"/>
      <c r="DQ28" s="592"/>
      <c r="DR28" s="592"/>
      <c r="DS28" s="592"/>
      <c r="DT28" s="592"/>
      <c r="DU28" s="592"/>
      <c r="DV28" s="593"/>
      <c r="DW28" s="596">
        <v>12.3</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4389</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725795</v>
      </c>
      <c r="CS29" s="623"/>
      <c r="CT29" s="623"/>
      <c r="CU29" s="623"/>
      <c r="CV29" s="623"/>
      <c r="CW29" s="623"/>
      <c r="CX29" s="623"/>
      <c r="CY29" s="624"/>
      <c r="CZ29" s="625">
        <v>9</v>
      </c>
      <c r="DA29" s="626"/>
      <c r="DB29" s="626"/>
      <c r="DC29" s="627"/>
      <c r="DD29" s="600">
        <v>715606</v>
      </c>
      <c r="DE29" s="623"/>
      <c r="DF29" s="623"/>
      <c r="DG29" s="623"/>
      <c r="DH29" s="623"/>
      <c r="DI29" s="623"/>
      <c r="DJ29" s="623"/>
      <c r="DK29" s="624"/>
      <c r="DL29" s="600">
        <v>715606</v>
      </c>
      <c r="DM29" s="623"/>
      <c r="DN29" s="623"/>
      <c r="DO29" s="623"/>
      <c r="DP29" s="623"/>
      <c r="DQ29" s="623"/>
      <c r="DR29" s="623"/>
      <c r="DS29" s="623"/>
      <c r="DT29" s="623"/>
      <c r="DU29" s="623"/>
      <c r="DV29" s="624"/>
      <c r="DW29" s="596">
        <v>12.3</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131878</v>
      </c>
      <c r="S30" s="592"/>
      <c r="T30" s="592"/>
      <c r="U30" s="592"/>
      <c r="V30" s="592"/>
      <c r="W30" s="592"/>
      <c r="X30" s="592"/>
      <c r="Y30" s="593"/>
      <c r="Z30" s="594">
        <v>1.6</v>
      </c>
      <c r="AA30" s="594"/>
      <c r="AB30" s="594"/>
      <c r="AC30" s="594"/>
      <c r="AD30" s="595">
        <v>6743</v>
      </c>
      <c r="AE30" s="595"/>
      <c r="AF30" s="595"/>
      <c r="AG30" s="595"/>
      <c r="AH30" s="595"/>
      <c r="AI30" s="595"/>
      <c r="AJ30" s="595"/>
      <c r="AK30" s="595"/>
      <c r="AL30" s="596">
        <v>0.1</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99</v>
      </c>
      <c r="BH30" s="650"/>
      <c r="BI30" s="650"/>
      <c r="BJ30" s="650"/>
      <c r="BK30" s="650"/>
      <c r="BL30" s="650"/>
      <c r="BM30" s="586">
        <v>95.6</v>
      </c>
      <c r="BN30" s="650"/>
      <c r="BO30" s="650"/>
      <c r="BP30" s="650"/>
      <c r="BQ30" s="651"/>
      <c r="BR30" s="649">
        <v>96.9</v>
      </c>
      <c r="BS30" s="650"/>
      <c r="BT30" s="650"/>
      <c r="BU30" s="650"/>
      <c r="BV30" s="650"/>
      <c r="BW30" s="650"/>
      <c r="BX30" s="586">
        <v>94.5</v>
      </c>
      <c r="BY30" s="650"/>
      <c r="BZ30" s="650"/>
      <c r="CA30" s="650"/>
      <c r="CB30" s="651"/>
      <c r="CD30" s="654"/>
      <c r="CE30" s="655"/>
      <c r="CF30" s="605" t="s">
        <v>292</v>
      </c>
      <c r="CG30" s="606"/>
      <c r="CH30" s="606"/>
      <c r="CI30" s="606"/>
      <c r="CJ30" s="606"/>
      <c r="CK30" s="606"/>
      <c r="CL30" s="606"/>
      <c r="CM30" s="606"/>
      <c r="CN30" s="606"/>
      <c r="CO30" s="606"/>
      <c r="CP30" s="606"/>
      <c r="CQ30" s="607"/>
      <c r="CR30" s="591">
        <v>662227</v>
      </c>
      <c r="CS30" s="592"/>
      <c r="CT30" s="592"/>
      <c r="CU30" s="592"/>
      <c r="CV30" s="592"/>
      <c r="CW30" s="592"/>
      <c r="CX30" s="592"/>
      <c r="CY30" s="593"/>
      <c r="CZ30" s="625">
        <v>8.3000000000000007</v>
      </c>
      <c r="DA30" s="626"/>
      <c r="DB30" s="626"/>
      <c r="DC30" s="627"/>
      <c r="DD30" s="600">
        <v>653637</v>
      </c>
      <c r="DE30" s="592"/>
      <c r="DF30" s="592"/>
      <c r="DG30" s="592"/>
      <c r="DH30" s="592"/>
      <c r="DI30" s="592"/>
      <c r="DJ30" s="592"/>
      <c r="DK30" s="593"/>
      <c r="DL30" s="600">
        <v>653637</v>
      </c>
      <c r="DM30" s="592"/>
      <c r="DN30" s="592"/>
      <c r="DO30" s="592"/>
      <c r="DP30" s="592"/>
      <c r="DQ30" s="592"/>
      <c r="DR30" s="592"/>
      <c r="DS30" s="592"/>
      <c r="DT30" s="592"/>
      <c r="DU30" s="592"/>
      <c r="DV30" s="593"/>
      <c r="DW30" s="596">
        <v>11.2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638242</v>
      </c>
      <c r="S31" s="592"/>
      <c r="T31" s="592"/>
      <c r="U31" s="592"/>
      <c r="V31" s="592"/>
      <c r="W31" s="592"/>
      <c r="X31" s="592"/>
      <c r="Y31" s="593"/>
      <c r="Z31" s="594">
        <v>7.5</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v>
      </c>
      <c r="BH31" s="623"/>
      <c r="BI31" s="623"/>
      <c r="BJ31" s="623"/>
      <c r="BK31" s="623"/>
      <c r="BL31" s="623"/>
      <c r="BM31" s="597">
        <v>94.8</v>
      </c>
      <c r="BN31" s="647"/>
      <c r="BO31" s="647"/>
      <c r="BP31" s="647"/>
      <c r="BQ31" s="648"/>
      <c r="BR31" s="646">
        <v>94.4</v>
      </c>
      <c r="BS31" s="623"/>
      <c r="BT31" s="623"/>
      <c r="BU31" s="623"/>
      <c r="BV31" s="623"/>
      <c r="BW31" s="623"/>
      <c r="BX31" s="597">
        <v>92.8</v>
      </c>
      <c r="BY31" s="647"/>
      <c r="BZ31" s="647"/>
      <c r="CA31" s="647"/>
      <c r="CB31" s="648"/>
      <c r="CD31" s="654"/>
      <c r="CE31" s="655"/>
      <c r="CF31" s="605" t="s">
        <v>296</v>
      </c>
      <c r="CG31" s="606"/>
      <c r="CH31" s="606"/>
      <c r="CI31" s="606"/>
      <c r="CJ31" s="606"/>
      <c r="CK31" s="606"/>
      <c r="CL31" s="606"/>
      <c r="CM31" s="606"/>
      <c r="CN31" s="606"/>
      <c r="CO31" s="606"/>
      <c r="CP31" s="606"/>
      <c r="CQ31" s="607"/>
      <c r="CR31" s="591">
        <v>63568</v>
      </c>
      <c r="CS31" s="623"/>
      <c r="CT31" s="623"/>
      <c r="CU31" s="623"/>
      <c r="CV31" s="623"/>
      <c r="CW31" s="623"/>
      <c r="CX31" s="623"/>
      <c r="CY31" s="624"/>
      <c r="CZ31" s="625">
        <v>0.8</v>
      </c>
      <c r="DA31" s="626"/>
      <c r="DB31" s="626"/>
      <c r="DC31" s="627"/>
      <c r="DD31" s="600">
        <v>61969</v>
      </c>
      <c r="DE31" s="623"/>
      <c r="DF31" s="623"/>
      <c r="DG31" s="623"/>
      <c r="DH31" s="623"/>
      <c r="DI31" s="623"/>
      <c r="DJ31" s="623"/>
      <c r="DK31" s="624"/>
      <c r="DL31" s="600">
        <v>61969</v>
      </c>
      <c r="DM31" s="623"/>
      <c r="DN31" s="623"/>
      <c r="DO31" s="623"/>
      <c r="DP31" s="623"/>
      <c r="DQ31" s="623"/>
      <c r="DR31" s="623"/>
      <c r="DS31" s="623"/>
      <c r="DT31" s="623"/>
      <c r="DU31" s="623"/>
      <c r="DV31" s="624"/>
      <c r="DW31" s="596">
        <v>1.1000000000000001</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101774</v>
      </c>
      <c r="S32" s="592"/>
      <c r="T32" s="592"/>
      <c r="U32" s="592"/>
      <c r="V32" s="592"/>
      <c r="W32" s="592"/>
      <c r="X32" s="592"/>
      <c r="Y32" s="593"/>
      <c r="Z32" s="594">
        <v>1.2</v>
      </c>
      <c r="AA32" s="594"/>
      <c r="AB32" s="594"/>
      <c r="AC32" s="594"/>
      <c r="AD32" s="595">
        <v>517</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v>
      </c>
      <c r="BH32" s="659"/>
      <c r="BI32" s="659"/>
      <c r="BJ32" s="659"/>
      <c r="BK32" s="659"/>
      <c r="BL32" s="659"/>
      <c r="BM32" s="660">
        <v>96</v>
      </c>
      <c r="BN32" s="659"/>
      <c r="BO32" s="659"/>
      <c r="BP32" s="659"/>
      <c r="BQ32" s="661"/>
      <c r="BR32" s="658">
        <v>98.8</v>
      </c>
      <c r="BS32" s="659"/>
      <c r="BT32" s="659"/>
      <c r="BU32" s="659"/>
      <c r="BV32" s="659"/>
      <c r="BW32" s="659"/>
      <c r="BX32" s="660">
        <v>95.5</v>
      </c>
      <c r="BY32" s="659"/>
      <c r="BZ32" s="659"/>
      <c r="CA32" s="659"/>
      <c r="CB32" s="661"/>
      <c r="CD32" s="656"/>
      <c r="CE32" s="657"/>
      <c r="CF32" s="605" t="s">
        <v>299</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480000</v>
      </c>
      <c r="S33" s="592"/>
      <c r="T33" s="592"/>
      <c r="U33" s="592"/>
      <c r="V33" s="592"/>
      <c r="W33" s="592"/>
      <c r="X33" s="592"/>
      <c r="Y33" s="593"/>
      <c r="Z33" s="594">
        <v>5.7</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3444685</v>
      </c>
      <c r="CS33" s="623"/>
      <c r="CT33" s="623"/>
      <c r="CU33" s="623"/>
      <c r="CV33" s="623"/>
      <c r="CW33" s="623"/>
      <c r="CX33" s="623"/>
      <c r="CY33" s="624"/>
      <c r="CZ33" s="625">
        <v>42.9</v>
      </c>
      <c r="DA33" s="626"/>
      <c r="DB33" s="626"/>
      <c r="DC33" s="627"/>
      <c r="DD33" s="600">
        <v>2897470</v>
      </c>
      <c r="DE33" s="623"/>
      <c r="DF33" s="623"/>
      <c r="DG33" s="623"/>
      <c r="DH33" s="623"/>
      <c r="DI33" s="623"/>
      <c r="DJ33" s="623"/>
      <c r="DK33" s="624"/>
      <c r="DL33" s="600">
        <v>2395184</v>
      </c>
      <c r="DM33" s="623"/>
      <c r="DN33" s="623"/>
      <c r="DO33" s="623"/>
      <c r="DP33" s="623"/>
      <c r="DQ33" s="623"/>
      <c r="DR33" s="623"/>
      <c r="DS33" s="623"/>
      <c r="DT33" s="623"/>
      <c r="DU33" s="623"/>
      <c r="DV33" s="624"/>
      <c r="DW33" s="596">
        <v>41</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1304289</v>
      </c>
      <c r="CS34" s="592"/>
      <c r="CT34" s="592"/>
      <c r="CU34" s="592"/>
      <c r="CV34" s="592"/>
      <c r="CW34" s="592"/>
      <c r="CX34" s="592"/>
      <c r="CY34" s="593"/>
      <c r="CZ34" s="625">
        <v>16.2</v>
      </c>
      <c r="DA34" s="626"/>
      <c r="DB34" s="626"/>
      <c r="DC34" s="627"/>
      <c r="DD34" s="600">
        <v>1017939</v>
      </c>
      <c r="DE34" s="592"/>
      <c r="DF34" s="592"/>
      <c r="DG34" s="592"/>
      <c r="DH34" s="592"/>
      <c r="DI34" s="592"/>
      <c r="DJ34" s="592"/>
      <c r="DK34" s="593"/>
      <c r="DL34" s="600">
        <v>846293</v>
      </c>
      <c r="DM34" s="592"/>
      <c r="DN34" s="592"/>
      <c r="DO34" s="592"/>
      <c r="DP34" s="592"/>
      <c r="DQ34" s="592"/>
      <c r="DR34" s="592"/>
      <c r="DS34" s="592"/>
      <c r="DT34" s="592"/>
      <c r="DU34" s="592"/>
      <c r="DV34" s="593"/>
      <c r="DW34" s="596">
        <v>14.5</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480000</v>
      </c>
      <c r="S35" s="592"/>
      <c r="T35" s="592"/>
      <c r="U35" s="592"/>
      <c r="V35" s="592"/>
      <c r="W35" s="592"/>
      <c r="X35" s="592"/>
      <c r="Y35" s="593"/>
      <c r="Z35" s="594">
        <v>5.7</v>
      </c>
      <c r="AA35" s="594"/>
      <c r="AB35" s="594"/>
      <c r="AC35" s="594"/>
      <c r="AD35" s="595" t="s">
        <v>111</v>
      </c>
      <c r="AE35" s="595"/>
      <c r="AF35" s="595"/>
      <c r="AG35" s="595"/>
      <c r="AH35" s="595"/>
      <c r="AI35" s="595"/>
      <c r="AJ35" s="595"/>
      <c r="AK35" s="595"/>
      <c r="AL35" s="596" t="s">
        <v>111</v>
      </c>
      <c r="AM35" s="597"/>
      <c r="AN35" s="597"/>
      <c r="AO35" s="598"/>
      <c r="AP35" s="186"/>
      <c r="AQ35" s="602" t="s">
        <v>307</v>
      </c>
      <c r="AR35" s="603"/>
      <c r="AS35" s="603"/>
      <c r="AT35" s="603"/>
      <c r="AU35" s="603"/>
      <c r="AV35" s="603"/>
      <c r="AW35" s="603"/>
      <c r="AX35" s="603"/>
      <c r="AY35" s="604"/>
      <c r="AZ35" s="580">
        <v>1080662</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316871</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85876</v>
      </c>
      <c r="CS35" s="623"/>
      <c r="CT35" s="623"/>
      <c r="CU35" s="623"/>
      <c r="CV35" s="623"/>
      <c r="CW35" s="623"/>
      <c r="CX35" s="623"/>
      <c r="CY35" s="624"/>
      <c r="CZ35" s="625">
        <v>1.1000000000000001</v>
      </c>
      <c r="DA35" s="626"/>
      <c r="DB35" s="626"/>
      <c r="DC35" s="627"/>
      <c r="DD35" s="600">
        <v>75417</v>
      </c>
      <c r="DE35" s="623"/>
      <c r="DF35" s="623"/>
      <c r="DG35" s="623"/>
      <c r="DH35" s="623"/>
      <c r="DI35" s="623"/>
      <c r="DJ35" s="623"/>
      <c r="DK35" s="624"/>
      <c r="DL35" s="600">
        <v>71404</v>
      </c>
      <c r="DM35" s="623"/>
      <c r="DN35" s="623"/>
      <c r="DO35" s="623"/>
      <c r="DP35" s="623"/>
      <c r="DQ35" s="623"/>
      <c r="DR35" s="623"/>
      <c r="DS35" s="623"/>
      <c r="DT35" s="623"/>
      <c r="DU35" s="623"/>
      <c r="DV35" s="624"/>
      <c r="DW35" s="596">
        <v>1.2</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8475799</v>
      </c>
      <c r="S36" s="664"/>
      <c r="T36" s="664"/>
      <c r="U36" s="664"/>
      <c r="V36" s="664"/>
      <c r="W36" s="664"/>
      <c r="X36" s="664"/>
      <c r="Y36" s="665"/>
      <c r="Z36" s="666">
        <v>100</v>
      </c>
      <c r="AA36" s="666"/>
      <c r="AB36" s="666"/>
      <c r="AC36" s="666"/>
      <c r="AD36" s="667">
        <v>5357651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384181</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287564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875449</v>
      </c>
      <c r="CS36" s="592"/>
      <c r="CT36" s="592"/>
      <c r="CU36" s="592"/>
      <c r="CV36" s="592"/>
      <c r="CW36" s="592"/>
      <c r="CX36" s="592"/>
      <c r="CY36" s="593"/>
      <c r="CZ36" s="625">
        <v>10.9</v>
      </c>
      <c r="DA36" s="626"/>
      <c r="DB36" s="626"/>
      <c r="DC36" s="627"/>
      <c r="DD36" s="600">
        <v>818250</v>
      </c>
      <c r="DE36" s="592"/>
      <c r="DF36" s="592"/>
      <c r="DG36" s="592"/>
      <c r="DH36" s="592"/>
      <c r="DI36" s="592"/>
      <c r="DJ36" s="592"/>
      <c r="DK36" s="593"/>
      <c r="DL36" s="600">
        <v>636742</v>
      </c>
      <c r="DM36" s="592"/>
      <c r="DN36" s="592"/>
      <c r="DO36" s="592"/>
      <c r="DP36" s="592"/>
      <c r="DQ36" s="592"/>
      <c r="DR36" s="592"/>
      <c r="DS36" s="592"/>
      <c r="DT36" s="592"/>
      <c r="DU36" s="592"/>
      <c r="DV36" s="593"/>
      <c r="DW36" s="596">
        <v>10.9</v>
      </c>
      <c r="DX36" s="621"/>
      <c r="DY36" s="621"/>
      <c r="DZ36" s="621"/>
      <c r="EA36" s="621"/>
      <c r="EB36" s="621"/>
      <c r="EC36" s="622"/>
    </row>
    <row r="37" spans="2:133" ht="11.25" customHeight="1">
      <c r="AQ37" s="670" t="s">
        <v>314</v>
      </c>
      <c r="AR37" s="671"/>
      <c r="AS37" s="671"/>
      <c r="AT37" s="671"/>
      <c r="AU37" s="671"/>
      <c r="AV37" s="671"/>
      <c r="AW37" s="671"/>
      <c r="AX37" s="671"/>
      <c r="AY37" s="672"/>
      <c r="AZ37" s="591">
        <v>3084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4022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510902</v>
      </c>
      <c r="CS37" s="623"/>
      <c r="CT37" s="623"/>
      <c r="CU37" s="623"/>
      <c r="CV37" s="623"/>
      <c r="CW37" s="623"/>
      <c r="CX37" s="623"/>
      <c r="CY37" s="624"/>
      <c r="CZ37" s="625">
        <v>6.4</v>
      </c>
      <c r="DA37" s="626"/>
      <c r="DB37" s="626"/>
      <c r="DC37" s="627"/>
      <c r="DD37" s="600">
        <v>506163</v>
      </c>
      <c r="DE37" s="623"/>
      <c r="DF37" s="623"/>
      <c r="DG37" s="623"/>
      <c r="DH37" s="623"/>
      <c r="DI37" s="623"/>
      <c r="DJ37" s="623"/>
      <c r="DK37" s="624"/>
      <c r="DL37" s="600">
        <v>465912</v>
      </c>
      <c r="DM37" s="623"/>
      <c r="DN37" s="623"/>
      <c r="DO37" s="623"/>
      <c r="DP37" s="623"/>
      <c r="DQ37" s="623"/>
      <c r="DR37" s="623"/>
      <c r="DS37" s="623"/>
      <c r="DT37" s="623"/>
      <c r="DU37" s="623"/>
      <c r="DV37" s="624"/>
      <c r="DW37" s="596">
        <v>8</v>
      </c>
      <c r="DX37" s="621"/>
      <c r="DY37" s="621"/>
      <c r="DZ37" s="621"/>
      <c r="EA37" s="621"/>
      <c r="EB37" s="621"/>
      <c r="EC37" s="622"/>
    </row>
    <row r="38" spans="2:133" ht="11.25" customHeight="1">
      <c r="AQ38" s="670" t="s">
        <v>317</v>
      </c>
      <c r="AR38" s="671"/>
      <c r="AS38" s="671"/>
      <c r="AT38" s="671"/>
      <c r="AU38" s="671"/>
      <c r="AV38" s="671"/>
      <c r="AW38" s="671"/>
      <c r="AX38" s="671"/>
      <c r="AY38" s="672"/>
      <c r="AZ38" s="591">
        <v>1589</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7094</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1077578</v>
      </c>
      <c r="CS38" s="592"/>
      <c r="CT38" s="592"/>
      <c r="CU38" s="592"/>
      <c r="CV38" s="592"/>
      <c r="CW38" s="592"/>
      <c r="CX38" s="592"/>
      <c r="CY38" s="593"/>
      <c r="CZ38" s="625">
        <v>13.4</v>
      </c>
      <c r="DA38" s="626"/>
      <c r="DB38" s="626"/>
      <c r="DC38" s="627"/>
      <c r="DD38" s="600">
        <v>885843</v>
      </c>
      <c r="DE38" s="592"/>
      <c r="DF38" s="592"/>
      <c r="DG38" s="592"/>
      <c r="DH38" s="592"/>
      <c r="DI38" s="592"/>
      <c r="DJ38" s="592"/>
      <c r="DK38" s="593"/>
      <c r="DL38" s="600">
        <v>840745</v>
      </c>
      <c r="DM38" s="592"/>
      <c r="DN38" s="592"/>
      <c r="DO38" s="592"/>
      <c r="DP38" s="592"/>
      <c r="DQ38" s="592"/>
      <c r="DR38" s="592"/>
      <c r="DS38" s="592"/>
      <c r="DT38" s="592"/>
      <c r="DU38" s="592"/>
      <c r="DV38" s="593"/>
      <c r="DW38" s="596">
        <v>14.4</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101472</v>
      </c>
      <c r="CS39" s="623"/>
      <c r="CT39" s="623"/>
      <c r="CU39" s="623"/>
      <c r="CV39" s="623"/>
      <c r="CW39" s="623"/>
      <c r="CX39" s="623"/>
      <c r="CY39" s="624"/>
      <c r="CZ39" s="625">
        <v>1.3</v>
      </c>
      <c r="DA39" s="626"/>
      <c r="DB39" s="626"/>
      <c r="DC39" s="627"/>
      <c r="DD39" s="600">
        <v>100000</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134413</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78</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21</v>
      </c>
      <c r="CS40" s="592"/>
      <c r="CT40" s="592"/>
      <c r="CU40" s="592"/>
      <c r="CV40" s="592"/>
      <c r="CW40" s="592"/>
      <c r="CX40" s="592"/>
      <c r="CY40" s="593"/>
      <c r="CZ40" s="625">
        <v>0</v>
      </c>
      <c r="DA40" s="626"/>
      <c r="DB40" s="626"/>
      <c r="DC40" s="627"/>
      <c r="DD40" s="600">
        <v>21</v>
      </c>
      <c r="DE40" s="592"/>
      <c r="DF40" s="592"/>
      <c r="DG40" s="592"/>
      <c r="DH40" s="592"/>
      <c r="DI40" s="592"/>
      <c r="DJ40" s="592"/>
      <c r="DK40" s="593"/>
      <c r="DL40" s="600" t="s">
        <v>321</v>
      </c>
      <c r="DM40" s="592"/>
      <c r="DN40" s="592"/>
      <c r="DO40" s="592"/>
      <c r="DP40" s="592"/>
      <c r="DQ40" s="592"/>
      <c r="DR40" s="592"/>
      <c r="DS40" s="592"/>
      <c r="DT40" s="592"/>
      <c r="DU40" s="592"/>
      <c r="DV40" s="593"/>
      <c r="DW40" s="596"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557395</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290</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1096972</v>
      </c>
      <c r="CS42" s="592"/>
      <c r="CT42" s="592"/>
      <c r="CU42" s="592"/>
      <c r="CV42" s="592"/>
      <c r="CW42" s="592"/>
      <c r="CX42" s="592"/>
      <c r="CY42" s="593"/>
      <c r="CZ42" s="625">
        <v>13.7</v>
      </c>
      <c r="DA42" s="674"/>
      <c r="DB42" s="674"/>
      <c r="DC42" s="675"/>
      <c r="DD42" s="600">
        <v>897258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28337</v>
      </c>
      <c r="CS43" s="623"/>
      <c r="CT43" s="623"/>
      <c r="CU43" s="623"/>
      <c r="CV43" s="623"/>
      <c r="CW43" s="623"/>
      <c r="CX43" s="623"/>
      <c r="CY43" s="624"/>
      <c r="CZ43" s="625">
        <v>0.4</v>
      </c>
      <c r="DA43" s="626"/>
      <c r="DB43" s="626"/>
      <c r="DC43" s="627"/>
      <c r="DD43" s="600">
        <v>28337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1096972</v>
      </c>
      <c r="CS44" s="592"/>
      <c r="CT44" s="592"/>
      <c r="CU44" s="592"/>
      <c r="CV44" s="592"/>
      <c r="CW44" s="592"/>
      <c r="CX44" s="592"/>
      <c r="CY44" s="593"/>
      <c r="CZ44" s="625">
        <v>13.7</v>
      </c>
      <c r="DA44" s="674"/>
      <c r="DB44" s="674"/>
      <c r="DC44" s="675"/>
      <c r="DD44" s="600">
        <v>897258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301614</v>
      </c>
      <c r="CS45" s="623"/>
      <c r="CT45" s="623"/>
      <c r="CU45" s="623"/>
      <c r="CV45" s="623"/>
      <c r="CW45" s="623"/>
      <c r="CX45" s="623"/>
      <c r="CY45" s="624"/>
      <c r="CZ45" s="625">
        <v>3.8</v>
      </c>
      <c r="DA45" s="626"/>
      <c r="DB45" s="626"/>
      <c r="DC45" s="627"/>
      <c r="DD45" s="600">
        <v>178556</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790584</v>
      </c>
      <c r="CS46" s="592"/>
      <c r="CT46" s="592"/>
      <c r="CU46" s="592"/>
      <c r="CV46" s="592"/>
      <c r="CW46" s="592"/>
      <c r="CX46" s="592"/>
      <c r="CY46" s="593"/>
      <c r="CZ46" s="625">
        <v>9.8000000000000007</v>
      </c>
      <c r="DA46" s="674"/>
      <c r="DB46" s="674"/>
      <c r="DC46" s="675"/>
      <c r="DD46" s="600">
        <v>713928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321</v>
      </c>
      <c r="CS47" s="623"/>
      <c r="CT47" s="623"/>
      <c r="CU47" s="623"/>
      <c r="CV47" s="623"/>
      <c r="CW47" s="623"/>
      <c r="CX47" s="623"/>
      <c r="CY47" s="624"/>
      <c r="CZ47" s="625" t="s">
        <v>321</v>
      </c>
      <c r="DA47" s="626"/>
      <c r="DB47" s="626"/>
      <c r="DC47" s="627"/>
      <c r="DD47" s="600" t="s">
        <v>321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8026460</v>
      </c>
      <c r="CS49" s="659"/>
      <c r="CT49" s="659"/>
      <c r="CU49" s="659"/>
      <c r="CV49" s="659"/>
      <c r="CW49" s="659"/>
      <c r="CX49" s="659"/>
      <c r="CY49" s="686"/>
      <c r="CZ49" s="687">
        <v>100</v>
      </c>
      <c r="DA49" s="688"/>
      <c r="DB49" s="688"/>
      <c r="DC49" s="689"/>
      <c r="DD49" s="690">
        <v>6274680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8475</v>
      </c>
      <c r="R7" s="721"/>
      <c r="S7" s="721"/>
      <c r="T7" s="721"/>
      <c r="U7" s="721"/>
      <c r="V7" s="721">
        <v>8026</v>
      </c>
      <c r="W7" s="721"/>
      <c r="X7" s="721"/>
      <c r="Y7" s="721"/>
      <c r="Z7" s="721"/>
      <c r="AA7" s="721">
        <v>449</v>
      </c>
      <c r="AB7" s="721"/>
      <c r="AC7" s="721"/>
      <c r="AD7" s="721"/>
      <c r="AE7" s="722"/>
      <c r="AF7" s="723">
        <v>429</v>
      </c>
      <c r="AG7" s="724"/>
      <c r="AH7" s="724"/>
      <c r="AI7" s="724"/>
      <c r="AJ7" s="725"/>
      <c r="AK7" s="760">
        <v>132</v>
      </c>
      <c r="AL7" s="761"/>
      <c r="AM7" s="761"/>
      <c r="AN7" s="761"/>
      <c r="AO7" s="761"/>
      <c r="AP7" s="761">
        <v>4713</v>
      </c>
      <c r="AQ7" s="761"/>
      <c r="AR7" s="761"/>
      <c r="AS7" s="761"/>
      <c r="AT7" s="761"/>
      <c r="AU7" s="762" t="s">
        <v>538</v>
      </c>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0</v>
      </c>
      <c r="CI7" s="758"/>
      <c r="CJ7" s="758"/>
      <c r="CK7" s="758"/>
      <c r="CL7" s="759"/>
      <c r="CM7" s="757">
        <v>10</v>
      </c>
      <c r="CN7" s="758"/>
      <c r="CO7" s="758"/>
      <c r="CP7" s="758"/>
      <c r="CQ7" s="759"/>
      <c r="CR7" s="757">
        <v>5</v>
      </c>
      <c r="CS7" s="758"/>
      <c r="CT7" s="758"/>
      <c r="CU7" s="758"/>
      <c r="CV7" s="759"/>
      <c r="CW7" s="757" t="s">
        <v>539</v>
      </c>
      <c r="CX7" s="758"/>
      <c r="CY7" s="758"/>
      <c r="CZ7" s="758"/>
      <c r="DA7" s="759"/>
      <c r="DB7" s="757" t="s">
        <v>540</v>
      </c>
      <c r="DC7" s="758"/>
      <c r="DD7" s="758"/>
      <c r="DE7" s="758"/>
      <c r="DF7" s="759"/>
      <c r="DG7" s="757" t="s">
        <v>539</v>
      </c>
      <c r="DH7" s="758"/>
      <c r="DI7" s="758"/>
      <c r="DJ7" s="758"/>
      <c r="DK7" s="759"/>
      <c r="DL7" s="757" t="s">
        <v>540</v>
      </c>
      <c r="DM7" s="758"/>
      <c r="DN7" s="758"/>
      <c r="DO7" s="758"/>
      <c r="DP7" s="759"/>
      <c r="DQ7" s="757" t="s">
        <v>539</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v>
      </c>
      <c r="R8" s="745"/>
      <c r="S8" s="745"/>
      <c r="T8" s="745"/>
      <c r="U8" s="745"/>
      <c r="V8" s="745">
        <v>1</v>
      </c>
      <c r="W8" s="745"/>
      <c r="X8" s="745"/>
      <c r="Y8" s="745"/>
      <c r="Z8" s="745"/>
      <c r="AA8" s="745">
        <v>0</v>
      </c>
      <c r="AB8" s="745"/>
      <c r="AC8" s="745"/>
      <c r="AD8" s="745"/>
      <c r="AE8" s="746"/>
      <c r="AF8" s="747">
        <v>0</v>
      </c>
      <c r="AG8" s="748"/>
      <c r="AH8" s="748"/>
      <c r="AI8" s="748"/>
      <c r="AJ8" s="749"/>
      <c r="AK8" s="750">
        <v>1</v>
      </c>
      <c r="AL8" s="751"/>
      <c r="AM8" s="751"/>
      <c r="AN8" s="751"/>
      <c r="AO8" s="751"/>
      <c r="AP8" s="751" t="s">
        <v>553</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8476</v>
      </c>
      <c r="R23" s="780"/>
      <c r="S23" s="780"/>
      <c r="T23" s="780"/>
      <c r="U23" s="780"/>
      <c r="V23" s="780">
        <v>8027</v>
      </c>
      <c r="W23" s="780"/>
      <c r="X23" s="780"/>
      <c r="Y23" s="780"/>
      <c r="Z23" s="780"/>
      <c r="AA23" s="780">
        <v>449</v>
      </c>
      <c r="AB23" s="780"/>
      <c r="AC23" s="780"/>
      <c r="AD23" s="780"/>
      <c r="AE23" s="781"/>
      <c r="AF23" s="782">
        <v>429</v>
      </c>
      <c r="AG23" s="780"/>
      <c r="AH23" s="780"/>
      <c r="AI23" s="780"/>
      <c r="AJ23" s="783"/>
      <c r="AK23" s="784"/>
      <c r="AL23" s="785"/>
      <c r="AM23" s="785"/>
      <c r="AN23" s="785"/>
      <c r="AO23" s="785"/>
      <c r="AP23" s="780">
        <v>4713</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3307</v>
      </c>
      <c r="R28" s="809"/>
      <c r="S28" s="809"/>
      <c r="T28" s="809"/>
      <c r="U28" s="809"/>
      <c r="V28" s="809">
        <v>2990</v>
      </c>
      <c r="W28" s="809"/>
      <c r="X28" s="809"/>
      <c r="Y28" s="809"/>
      <c r="Z28" s="809"/>
      <c r="AA28" s="809">
        <v>317</v>
      </c>
      <c r="AB28" s="809"/>
      <c r="AC28" s="809"/>
      <c r="AD28" s="809"/>
      <c r="AE28" s="810"/>
      <c r="AF28" s="811">
        <v>317</v>
      </c>
      <c r="AG28" s="809"/>
      <c r="AH28" s="809"/>
      <c r="AI28" s="809"/>
      <c r="AJ28" s="812"/>
      <c r="AK28" s="813">
        <v>134</v>
      </c>
      <c r="AL28" s="804"/>
      <c r="AM28" s="804"/>
      <c r="AN28" s="804"/>
      <c r="AO28" s="804"/>
      <c r="AP28" s="804" t="s">
        <v>539</v>
      </c>
      <c r="AQ28" s="804"/>
      <c r="AR28" s="804"/>
      <c r="AS28" s="804"/>
      <c r="AT28" s="804"/>
      <c r="AU28" s="804" t="s">
        <v>539</v>
      </c>
      <c r="AV28" s="804"/>
      <c r="AW28" s="804"/>
      <c r="AX28" s="804"/>
      <c r="AY28" s="804"/>
      <c r="AZ28" s="805" t="s">
        <v>120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1872</v>
      </c>
      <c r="R29" s="745"/>
      <c r="S29" s="745"/>
      <c r="T29" s="745"/>
      <c r="U29" s="745"/>
      <c r="V29" s="745">
        <v>1700</v>
      </c>
      <c r="W29" s="745"/>
      <c r="X29" s="745"/>
      <c r="Y29" s="745"/>
      <c r="Z29" s="745"/>
      <c r="AA29" s="745">
        <v>172</v>
      </c>
      <c r="AB29" s="745"/>
      <c r="AC29" s="745"/>
      <c r="AD29" s="745"/>
      <c r="AE29" s="746"/>
      <c r="AF29" s="747">
        <v>172</v>
      </c>
      <c r="AG29" s="748"/>
      <c r="AH29" s="748"/>
      <c r="AI29" s="748"/>
      <c r="AJ29" s="749"/>
      <c r="AK29" s="816">
        <v>250</v>
      </c>
      <c r="AL29" s="817"/>
      <c r="AM29" s="817"/>
      <c r="AN29" s="817"/>
      <c r="AO29" s="817"/>
      <c r="AP29" s="817" t="s">
        <v>540</v>
      </c>
      <c r="AQ29" s="817"/>
      <c r="AR29" s="817"/>
      <c r="AS29" s="817"/>
      <c r="AT29" s="817"/>
      <c r="AU29" s="817" t="s">
        <v>539</v>
      </c>
      <c r="AV29" s="817"/>
      <c r="AW29" s="817"/>
      <c r="AX29" s="817"/>
      <c r="AY29" s="817"/>
      <c r="AZ29" s="818" t="s">
        <v>120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10</v>
      </c>
      <c r="R30" s="745"/>
      <c r="S30" s="745"/>
      <c r="T30" s="745"/>
      <c r="U30" s="745"/>
      <c r="V30" s="745">
        <v>9</v>
      </c>
      <c r="W30" s="745"/>
      <c r="X30" s="745"/>
      <c r="Y30" s="745"/>
      <c r="Z30" s="745"/>
      <c r="AA30" s="745">
        <v>1</v>
      </c>
      <c r="AB30" s="745"/>
      <c r="AC30" s="745"/>
      <c r="AD30" s="745"/>
      <c r="AE30" s="746"/>
      <c r="AF30" s="747">
        <v>1</v>
      </c>
      <c r="AG30" s="748"/>
      <c r="AH30" s="748"/>
      <c r="AI30" s="748"/>
      <c r="AJ30" s="749"/>
      <c r="AK30" s="816">
        <v>6</v>
      </c>
      <c r="AL30" s="817"/>
      <c r="AM30" s="817"/>
      <c r="AN30" s="817"/>
      <c r="AO30" s="817"/>
      <c r="AP30" s="817" t="s">
        <v>540</v>
      </c>
      <c r="AQ30" s="817"/>
      <c r="AR30" s="817"/>
      <c r="AS30" s="817"/>
      <c r="AT30" s="817"/>
      <c r="AU30" s="817" t="s">
        <v>539</v>
      </c>
      <c r="AV30" s="817"/>
      <c r="AW30" s="817"/>
      <c r="AX30" s="817"/>
      <c r="AY30" s="817"/>
      <c r="AZ30" s="818" t="s">
        <v>539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294</v>
      </c>
      <c r="R31" s="745"/>
      <c r="S31" s="745"/>
      <c r="T31" s="745"/>
      <c r="U31" s="745"/>
      <c r="V31" s="745">
        <v>279</v>
      </c>
      <c r="W31" s="745"/>
      <c r="X31" s="745"/>
      <c r="Y31" s="745"/>
      <c r="Z31" s="745"/>
      <c r="AA31" s="745">
        <v>15</v>
      </c>
      <c r="AB31" s="745"/>
      <c r="AC31" s="745"/>
      <c r="AD31" s="745"/>
      <c r="AE31" s="746"/>
      <c r="AF31" s="747">
        <v>15</v>
      </c>
      <c r="AG31" s="748"/>
      <c r="AH31" s="748"/>
      <c r="AI31" s="748"/>
      <c r="AJ31" s="749"/>
      <c r="AK31" s="816">
        <v>46</v>
      </c>
      <c r="AL31" s="817"/>
      <c r="AM31" s="817"/>
      <c r="AN31" s="817"/>
      <c r="AO31" s="817"/>
      <c r="AP31" s="817" t="s">
        <v>540</v>
      </c>
      <c r="AQ31" s="817"/>
      <c r="AR31" s="817"/>
      <c r="AS31" s="817"/>
      <c r="AT31" s="817"/>
      <c r="AU31" s="817" t="s">
        <v>539</v>
      </c>
      <c r="AV31" s="817"/>
      <c r="AW31" s="817"/>
      <c r="AX31" s="817"/>
      <c r="AY31" s="817"/>
      <c r="AZ31" s="818" t="s">
        <v>540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320</v>
      </c>
      <c r="R32" s="745"/>
      <c r="S32" s="745"/>
      <c r="T32" s="745"/>
      <c r="U32" s="745"/>
      <c r="V32" s="745">
        <v>332</v>
      </c>
      <c r="W32" s="745"/>
      <c r="X32" s="745"/>
      <c r="Y32" s="745"/>
      <c r="Z32" s="745"/>
      <c r="AA32" s="745">
        <v>-12</v>
      </c>
      <c r="AB32" s="745"/>
      <c r="AC32" s="745"/>
      <c r="AD32" s="745"/>
      <c r="AE32" s="746"/>
      <c r="AF32" s="747">
        <v>731</v>
      </c>
      <c r="AG32" s="748"/>
      <c r="AH32" s="748"/>
      <c r="AI32" s="748"/>
      <c r="AJ32" s="749"/>
      <c r="AK32" s="816">
        <v>1</v>
      </c>
      <c r="AL32" s="817"/>
      <c r="AM32" s="817"/>
      <c r="AN32" s="817"/>
      <c r="AO32" s="817"/>
      <c r="AP32" s="817">
        <v>1896</v>
      </c>
      <c r="AQ32" s="817"/>
      <c r="AR32" s="817"/>
      <c r="AS32" s="817"/>
      <c r="AT32" s="817"/>
      <c r="AU32" s="817">
        <v>19</v>
      </c>
      <c r="AV32" s="817"/>
      <c r="AW32" s="817"/>
      <c r="AX32" s="817"/>
      <c r="AY32" s="817"/>
      <c r="AZ32" s="818" t="s">
        <v>540</v>
      </c>
      <c r="BA32" s="818"/>
      <c r="BB32" s="818"/>
      <c r="BC32" s="818"/>
      <c r="BD32" s="818"/>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52</v>
      </c>
      <c r="R33" s="745"/>
      <c r="S33" s="745"/>
      <c r="T33" s="745"/>
      <c r="U33" s="745"/>
      <c r="V33" s="745">
        <v>39</v>
      </c>
      <c r="W33" s="745"/>
      <c r="X33" s="745"/>
      <c r="Y33" s="745"/>
      <c r="Z33" s="745"/>
      <c r="AA33" s="745">
        <v>13</v>
      </c>
      <c r="AB33" s="745"/>
      <c r="AC33" s="745"/>
      <c r="AD33" s="745"/>
      <c r="AE33" s="746"/>
      <c r="AF33" s="747">
        <v>13</v>
      </c>
      <c r="AG33" s="748"/>
      <c r="AH33" s="748"/>
      <c r="AI33" s="748"/>
      <c r="AJ33" s="749"/>
      <c r="AK33" s="816" t="s">
        <v>539</v>
      </c>
      <c r="AL33" s="817"/>
      <c r="AM33" s="817"/>
      <c r="AN33" s="817"/>
      <c r="AO33" s="817"/>
      <c r="AP33" s="817" t="s">
        <v>539</v>
      </c>
      <c r="AQ33" s="817"/>
      <c r="AR33" s="817"/>
      <c r="AS33" s="817"/>
      <c r="AT33" s="817"/>
      <c r="AU33" s="817" t="s">
        <v>539</v>
      </c>
      <c r="AV33" s="817"/>
      <c r="AW33" s="817"/>
      <c r="AX33" s="817"/>
      <c r="AY33" s="817"/>
      <c r="AZ33" s="818" t="s">
        <v>540</v>
      </c>
      <c r="BA33" s="818"/>
      <c r="BB33" s="818"/>
      <c r="BC33" s="818"/>
      <c r="BD33" s="818"/>
      <c r="BE33" s="814" t="s">
        <v>387</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685</v>
      </c>
      <c r="R34" s="745"/>
      <c r="S34" s="745"/>
      <c r="T34" s="745"/>
      <c r="U34" s="745"/>
      <c r="V34" s="745">
        <v>656</v>
      </c>
      <c r="W34" s="745"/>
      <c r="X34" s="745"/>
      <c r="Y34" s="745"/>
      <c r="Z34" s="745"/>
      <c r="AA34" s="745">
        <v>29</v>
      </c>
      <c r="AB34" s="745"/>
      <c r="AC34" s="745"/>
      <c r="AD34" s="745"/>
      <c r="AE34" s="746"/>
      <c r="AF34" s="747">
        <v>29</v>
      </c>
      <c r="AG34" s="748"/>
      <c r="AH34" s="748"/>
      <c r="AI34" s="748"/>
      <c r="AJ34" s="749"/>
      <c r="AK34" s="816">
        <v>330</v>
      </c>
      <c r="AL34" s="817"/>
      <c r="AM34" s="817"/>
      <c r="AN34" s="817"/>
      <c r="AO34" s="817"/>
      <c r="AP34" s="817">
        <v>5703</v>
      </c>
      <c r="AQ34" s="817"/>
      <c r="AR34" s="817"/>
      <c r="AS34" s="817"/>
      <c r="AT34" s="817"/>
      <c r="AU34" s="817">
        <v>4984</v>
      </c>
      <c r="AV34" s="817"/>
      <c r="AW34" s="817"/>
      <c r="AX34" s="817"/>
      <c r="AY34" s="817"/>
      <c r="AZ34" s="818" t="s">
        <v>539</v>
      </c>
      <c r="BA34" s="818"/>
      <c r="BB34" s="818"/>
      <c r="BC34" s="818"/>
      <c r="BD34" s="818"/>
      <c r="BE34" s="814" t="s">
        <v>387</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389</v>
      </c>
      <c r="C35" s="742"/>
      <c r="D35" s="742"/>
      <c r="E35" s="742"/>
      <c r="F35" s="742"/>
      <c r="G35" s="742"/>
      <c r="H35" s="742"/>
      <c r="I35" s="742"/>
      <c r="J35" s="742"/>
      <c r="K35" s="742"/>
      <c r="L35" s="742"/>
      <c r="M35" s="742"/>
      <c r="N35" s="742"/>
      <c r="O35" s="742"/>
      <c r="P35" s="743"/>
      <c r="Q35" s="744">
        <v>31</v>
      </c>
      <c r="R35" s="745"/>
      <c r="S35" s="745"/>
      <c r="T35" s="745"/>
      <c r="U35" s="745"/>
      <c r="V35" s="745">
        <v>29</v>
      </c>
      <c r="W35" s="745"/>
      <c r="X35" s="745"/>
      <c r="Y35" s="745"/>
      <c r="Z35" s="745"/>
      <c r="AA35" s="745">
        <v>2</v>
      </c>
      <c r="AB35" s="745"/>
      <c r="AC35" s="745"/>
      <c r="AD35" s="745"/>
      <c r="AE35" s="746"/>
      <c r="AF35" s="747">
        <v>2</v>
      </c>
      <c r="AG35" s="748"/>
      <c r="AH35" s="748"/>
      <c r="AI35" s="748"/>
      <c r="AJ35" s="749"/>
      <c r="AK35" s="816">
        <v>7</v>
      </c>
      <c r="AL35" s="817"/>
      <c r="AM35" s="817"/>
      <c r="AN35" s="817"/>
      <c r="AO35" s="817"/>
      <c r="AP35" s="817">
        <v>99</v>
      </c>
      <c r="AQ35" s="817"/>
      <c r="AR35" s="817"/>
      <c r="AS35" s="817"/>
      <c r="AT35" s="817"/>
      <c r="AU35" s="817">
        <v>99</v>
      </c>
      <c r="AV35" s="817"/>
      <c r="AW35" s="817"/>
      <c r="AX35" s="817"/>
      <c r="AY35" s="817"/>
      <c r="AZ35" s="818" t="s">
        <v>539</v>
      </c>
      <c r="BA35" s="818"/>
      <c r="BB35" s="818"/>
      <c r="BC35" s="818"/>
      <c r="BD35" s="818"/>
      <c r="BE35" s="814" t="s">
        <v>387</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390</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391</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1272</v>
      </c>
      <c r="AG63" s="828"/>
      <c r="AH63" s="828"/>
      <c r="AI63" s="828"/>
      <c r="AJ63" s="829"/>
      <c r="AK63" s="830"/>
      <c r="AL63" s="825"/>
      <c r="AM63" s="825"/>
      <c r="AN63" s="825"/>
      <c r="AO63" s="825"/>
      <c r="AP63" s="828">
        <v>7697</v>
      </c>
      <c r="AQ63" s="828"/>
      <c r="AR63" s="828"/>
      <c r="AS63" s="828"/>
      <c r="AT63" s="828"/>
      <c r="AU63" s="828">
        <v>5101</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393</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394</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542</v>
      </c>
      <c r="C68" s="856"/>
      <c r="D68" s="856"/>
      <c r="E68" s="856"/>
      <c r="F68" s="856"/>
      <c r="G68" s="856"/>
      <c r="H68" s="856"/>
      <c r="I68" s="856"/>
      <c r="J68" s="856"/>
      <c r="K68" s="856"/>
      <c r="L68" s="856"/>
      <c r="M68" s="856"/>
      <c r="N68" s="856"/>
      <c r="O68" s="856"/>
      <c r="P68" s="857"/>
      <c r="Q68" s="858">
        <v>925</v>
      </c>
      <c r="R68" s="852"/>
      <c r="S68" s="852"/>
      <c r="T68" s="852"/>
      <c r="U68" s="852"/>
      <c r="V68" s="852">
        <v>812</v>
      </c>
      <c r="W68" s="852"/>
      <c r="X68" s="852"/>
      <c r="Y68" s="852"/>
      <c r="Z68" s="852"/>
      <c r="AA68" s="852">
        <v>112</v>
      </c>
      <c r="AB68" s="852"/>
      <c r="AC68" s="852"/>
      <c r="AD68" s="852"/>
      <c r="AE68" s="852"/>
      <c r="AF68" s="852">
        <v>112</v>
      </c>
      <c r="AG68" s="852"/>
      <c r="AH68" s="852"/>
      <c r="AI68" s="852"/>
      <c r="AJ68" s="852"/>
      <c r="AK68" s="852" t="s">
        <v>540</v>
      </c>
      <c r="AL68" s="852"/>
      <c r="AM68" s="852"/>
      <c r="AN68" s="852"/>
      <c r="AO68" s="852"/>
      <c r="AP68" s="852">
        <v>500</v>
      </c>
      <c r="AQ68" s="852"/>
      <c r="AR68" s="852"/>
      <c r="AS68" s="852"/>
      <c r="AT68" s="852"/>
      <c r="AU68" s="852">
        <v>55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543</v>
      </c>
      <c r="C69" s="860"/>
      <c r="D69" s="860"/>
      <c r="E69" s="860"/>
      <c r="F69" s="860"/>
      <c r="G69" s="860"/>
      <c r="H69" s="860"/>
      <c r="I69" s="860"/>
      <c r="J69" s="860"/>
      <c r="K69" s="860"/>
      <c r="L69" s="860"/>
      <c r="M69" s="860"/>
      <c r="N69" s="860"/>
      <c r="O69" s="860"/>
      <c r="P69" s="861"/>
      <c r="Q69" s="862">
        <v>69</v>
      </c>
      <c r="R69" s="817"/>
      <c r="S69" s="817"/>
      <c r="T69" s="817"/>
      <c r="U69" s="817"/>
      <c r="V69" s="817">
        <v>64</v>
      </c>
      <c r="W69" s="817"/>
      <c r="X69" s="817"/>
      <c r="Y69" s="817"/>
      <c r="Z69" s="817"/>
      <c r="AA69" s="817">
        <v>4</v>
      </c>
      <c r="AB69" s="817"/>
      <c r="AC69" s="817"/>
      <c r="AD69" s="817"/>
      <c r="AE69" s="817"/>
      <c r="AF69" s="817">
        <v>4</v>
      </c>
      <c r="AG69" s="817"/>
      <c r="AH69" s="817"/>
      <c r="AI69" s="817"/>
      <c r="AJ69" s="817"/>
      <c r="AK69" s="817" t="s">
        <v>539</v>
      </c>
      <c r="AL69" s="817"/>
      <c r="AM69" s="817"/>
      <c r="AN69" s="817"/>
      <c r="AO69" s="817"/>
      <c r="AP69" s="817" t="s">
        <v>539</v>
      </c>
      <c r="AQ69" s="817"/>
      <c r="AR69" s="817"/>
      <c r="AS69" s="817"/>
      <c r="AT69" s="817"/>
      <c r="AU69" s="817" t="s">
        <v>539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544</v>
      </c>
      <c r="C70" s="860"/>
      <c r="D70" s="860"/>
      <c r="E70" s="860"/>
      <c r="F70" s="860"/>
      <c r="G70" s="860"/>
      <c r="H70" s="860"/>
      <c r="I70" s="860"/>
      <c r="J70" s="860"/>
      <c r="K70" s="860"/>
      <c r="L70" s="860"/>
      <c r="M70" s="860"/>
      <c r="N70" s="860"/>
      <c r="O70" s="860"/>
      <c r="P70" s="861"/>
      <c r="Q70" s="862">
        <v>10474</v>
      </c>
      <c r="R70" s="817"/>
      <c r="S70" s="817"/>
      <c r="T70" s="817"/>
      <c r="U70" s="817"/>
      <c r="V70" s="817">
        <v>10424</v>
      </c>
      <c r="W70" s="817"/>
      <c r="X70" s="817"/>
      <c r="Y70" s="817"/>
      <c r="Z70" s="817"/>
      <c r="AA70" s="817">
        <v>50</v>
      </c>
      <c r="AB70" s="817"/>
      <c r="AC70" s="817"/>
      <c r="AD70" s="817"/>
      <c r="AE70" s="817"/>
      <c r="AF70" s="817">
        <v>50</v>
      </c>
      <c r="AG70" s="817"/>
      <c r="AH70" s="817"/>
      <c r="AI70" s="817"/>
      <c r="AJ70" s="817"/>
      <c r="AK70" s="817">
        <v>2200</v>
      </c>
      <c r="AL70" s="817"/>
      <c r="AM70" s="817"/>
      <c r="AN70" s="817"/>
      <c r="AO70" s="817"/>
      <c r="AP70" s="817" t="s">
        <v>539</v>
      </c>
      <c r="AQ70" s="817"/>
      <c r="AR70" s="817"/>
      <c r="AS70" s="817"/>
      <c r="AT70" s="817"/>
      <c r="AU70" s="817" t="s">
        <v>540</v>
      </c>
      <c r="AV70" s="817"/>
      <c r="AW70" s="817"/>
      <c r="AX70" s="817"/>
      <c r="AY70" s="817"/>
      <c r="AZ70" s="863" t="s">
        <v>549</v>
      </c>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541</v>
      </c>
      <c r="C71" s="860"/>
      <c r="D71" s="860"/>
      <c r="E71" s="860"/>
      <c r="F71" s="860"/>
      <c r="G71" s="860"/>
      <c r="H71" s="860"/>
      <c r="I71" s="860"/>
      <c r="J71" s="860"/>
      <c r="K71" s="860"/>
      <c r="L71" s="860"/>
      <c r="M71" s="860"/>
      <c r="N71" s="860"/>
      <c r="O71" s="860"/>
      <c r="P71" s="861"/>
      <c r="Q71" s="862">
        <v>479</v>
      </c>
      <c r="R71" s="817"/>
      <c r="S71" s="817"/>
      <c r="T71" s="817"/>
      <c r="U71" s="817"/>
      <c r="V71" s="817">
        <v>454</v>
      </c>
      <c r="W71" s="817"/>
      <c r="X71" s="817"/>
      <c r="Y71" s="817"/>
      <c r="Z71" s="817"/>
      <c r="AA71" s="817">
        <v>26</v>
      </c>
      <c r="AB71" s="817"/>
      <c r="AC71" s="817"/>
      <c r="AD71" s="817"/>
      <c r="AE71" s="817"/>
      <c r="AF71" s="817">
        <v>26</v>
      </c>
      <c r="AG71" s="817"/>
      <c r="AH71" s="817"/>
      <c r="AI71" s="817"/>
      <c r="AJ71" s="817"/>
      <c r="AK71" s="817" t="s">
        <v>539</v>
      </c>
      <c r="AL71" s="817"/>
      <c r="AM71" s="817"/>
      <c r="AN71" s="817"/>
      <c r="AO71" s="817"/>
      <c r="AP71" s="817">
        <v>44</v>
      </c>
      <c r="AQ71" s="817"/>
      <c r="AR71" s="817"/>
      <c r="AS71" s="817"/>
      <c r="AT71" s="817"/>
      <c r="AU71" s="817">
        <v>33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545</v>
      </c>
      <c r="C72" s="860"/>
      <c r="D72" s="860"/>
      <c r="E72" s="860"/>
      <c r="F72" s="860"/>
      <c r="G72" s="860"/>
      <c r="H72" s="860"/>
      <c r="I72" s="860"/>
      <c r="J72" s="860"/>
      <c r="K72" s="860"/>
      <c r="L72" s="860"/>
      <c r="M72" s="860"/>
      <c r="N72" s="860"/>
      <c r="O72" s="860"/>
      <c r="P72" s="861"/>
      <c r="Q72" s="862">
        <v>97</v>
      </c>
      <c r="R72" s="817"/>
      <c r="S72" s="817"/>
      <c r="T72" s="817"/>
      <c r="U72" s="817"/>
      <c r="V72" s="817">
        <v>81</v>
      </c>
      <c r="W72" s="817"/>
      <c r="X72" s="817"/>
      <c r="Y72" s="817"/>
      <c r="Z72" s="817"/>
      <c r="AA72" s="817">
        <v>16</v>
      </c>
      <c r="AB72" s="817"/>
      <c r="AC72" s="817"/>
      <c r="AD72" s="817"/>
      <c r="AE72" s="817"/>
      <c r="AF72" s="817">
        <v>16</v>
      </c>
      <c r="AG72" s="817"/>
      <c r="AH72" s="817"/>
      <c r="AI72" s="817"/>
      <c r="AJ72" s="817"/>
      <c r="AK72" s="817">
        <v>4</v>
      </c>
      <c r="AL72" s="817"/>
      <c r="AM72" s="817"/>
      <c r="AN72" s="817"/>
      <c r="AO72" s="817"/>
      <c r="AP72" s="817" t="s">
        <v>539</v>
      </c>
      <c r="AQ72" s="817"/>
      <c r="AR72" s="817"/>
      <c r="AS72" s="817"/>
      <c r="AT72" s="817"/>
      <c r="AU72" s="817" t="s">
        <v>539</v>
      </c>
      <c r="AV72" s="817"/>
      <c r="AW72" s="817"/>
      <c r="AX72" s="817"/>
      <c r="AY72" s="817"/>
      <c r="AZ72" s="863" t="s">
        <v>550</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546</v>
      </c>
      <c r="C73" s="860"/>
      <c r="D73" s="860"/>
      <c r="E73" s="860"/>
      <c r="F73" s="860"/>
      <c r="G73" s="860"/>
      <c r="H73" s="860"/>
      <c r="I73" s="860"/>
      <c r="J73" s="860"/>
      <c r="K73" s="860"/>
      <c r="L73" s="860"/>
      <c r="M73" s="860"/>
      <c r="N73" s="860"/>
      <c r="O73" s="860"/>
      <c r="P73" s="861"/>
      <c r="Q73" s="862">
        <v>658</v>
      </c>
      <c r="R73" s="817"/>
      <c r="S73" s="817"/>
      <c r="T73" s="817"/>
      <c r="U73" s="817"/>
      <c r="V73" s="817">
        <v>597</v>
      </c>
      <c r="W73" s="817"/>
      <c r="X73" s="817"/>
      <c r="Y73" s="817"/>
      <c r="Z73" s="817"/>
      <c r="AA73" s="817">
        <v>61</v>
      </c>
      <c r="AB73" s="817"/>
      <c r="AC73" s="817"/>
      <c r="AD73" s="817"/>
      <c r="AE73" s="817"/>
      <c r="AF73" s="817">
        <v>61</v>
      </c>
      <c r="AG73" s="817"/>
      <c r="AH73" s="817"/>
      <c r="AI73" s="817"/>
      <c r="AJ73" s="817"/>
      <c r="AK73" s="817">
        <v>50</v>
      </c>
      <c r="AL73" s="817"/>
      <c r="AM73" s="817"/>
      <c r="AN73" s="817"/>
      <c r="AO73" s="817"/>
      <c r="AP73" s="817">
        <v>74</v>
      </c>
      <c r="AQ73" s="817"/>
      <c r="AR73" s="817"/>
      <c r="AS73" s="817"/>
      <c r="AT73" s="817"/>
      <c r="AU73" s="817">
        <v>10</v>
      </c>
      <c r="AV73" s="817"/>
      <c r="AW73" s="817"/>
      <c r="AX73" s="817"/>
      <c r="AY73" s="817"/>
      <c r="AZ73" s="863" t="s">
        <v>551</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547</v>
      </c>
      <c r="C74" s="860"/>
      <c r="D74" s="860"/>
      <c r="E74" s="860"/>
      <c r="F74" s="860"/>
      <c r="G74" s="860"/>
      <c r="H74" s="860"/>
      <c r="I74" s="860"/>
      <c r="J74" s="860"/>
      <c r="K74" s="860"/>
      <c r="L74" s="860"/>
      <c r="M74" s="860"/>
      <c r="N74" s="860"/>
      <c r="O74" s="860"/>
      <c r="P74" s="861"/>
      <c r="Q74" s="862">
        <v>250</v>
      </c>
      <c r="R74" s="817"/>
      <c r="S74" s="817"/>
      <c r="T74" s="817"/>
      <c r="U74" s="817"/>
      <c r="V74" s="817">
        <v>213</v>
      </c>
      <c r="W74" s="817"/>
      <c r="X74" s="817"/>
      <c r="Y74" s="817"/>
      <c r="Z74" s="817"/>
      <c r="AA74" s="817">
        <v>37</v>
      </c>
      <c r="AB74" s="817"/>
      <c r="AC74" s="817"/>
      <c r="AD74" s="817"/>
      <c r="AE74" s="817"/>
      <c r="AF74" s="817">
        <v>37</v>
      </c>
      <c r="AG74" s="817"/>
      <c r="AH74" s="817"/>
      <c r="AI74" s="817"/>
      <c r="AJ74" s="817"/>
      <c r="AK74" s="817" t="s">
        <v>539</v>
      </c>
      <c r="AL74" s="817"/>
      <c r="AM74" s="817"/>
      <c r="AN74" s="817"/>
      <c r="AO74" s="817"/>
      <c r="AP74" s="817" t="s">
        <v>539</v>
      </c>
      <c r="AQ74" s="817"/>
      <c r="AR74" s="817"/>
      <c r="AS74" s="817"/>
      <c r="AT74" s="817"/>
      <c r="AU74" s="817" t="s">
        <v>539</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548</v>
      </c>
      <c r="C75" s="860"/>
      <c r="D75" s="860"/>
      <c r="E75" s="860"/>
      <c r="F75" s="860"/>
      <c r="G75" s="860"/>
      <c r="H75" s="860"/>
      <c r="I75" s="860"/>
      <c r="J75" s="860"/>
      <c r="K75" s="860"/>
      <c r="L75" s="860"/>
      <c r="M75" s="860"/>
      <c r="N75" s="860"/>
      <c r="O75" s="860"/>
      <c r="P75" s="861"/>
      <c r="Q75" s="865">
        <v>224498</v>
      </c>
      <c r="R75" s="866"/>
      <c r="S75" s="866"/>
      <c r="T75" s="866"/>
      <c r="U75" s="816"/>
      <c r="V75" s="867">
        <v>216268</v>
      </c>
      <c r="W75" s="866"/>
      <c r="X75" s="866"/>
      <c r="Y75" s="866"/>
      <c r="Z75" s="816"/>
      <c r="AA75" s="867">
        <v>8230</v>
      </c>
      <c r="AB75" s="866"/>
      <c r="AC75" s="866"/>
      <c r="AD75" s="866"/>
      <c r="AE75" s="816"/>
      <c r="AF75" s="867">
        <v>8230</v>
      </c>
      <c r="AG75" s="866"/>
      <c r="AH75" s="866"/>
      <c r="AI75" s="866"/>
      <c r="AJ75" s="816"/>
      <c r="AK75" s="867">
        <v>1320</v>
      </c>
      <c r="AL75" s="866"/>
      <c r="AM75" s="866"/>
      <c r="AN75" s="866"/>
      <c r="AO75" s="816"/>
      <c r="AP75" s="867" t="s">
        <v>539</v>
      </c>
      <c r="AQ75" s="866"/>
      <c r="AR75" s="866"/>
      <c r="AS75" s="866"/>
      <c r="AT75" s="816"/>
      <c r="AU75" s="867" t="s">
        <v>540</v>
      </c>
      <c r="AV75" s="866"/>
      <c r="AW75" s="866"/>
      <c r="AX75" s="866"/>
      <c r="AY75" s="816"/>
      <c r="AZ75" s="863" t="s">
        <v>552</v>
      </c>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395</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8536</v>
      </c>
      <c r="AG88" s="828"/>
      <c r="AH88" s="828"/>
      <c r="AI88" s="828"/>
      <c r="AJ88" s="828"/>
      <c r="AK88" s="825"/>
      <c r="AL88" s="825"/>
      <c r="AM88" s="825"/>
      <c r="AN88" s="825"/>
      <c r="AO88" s="825"/>
      <c r="AP88" s="828">
        <v>618</v>
      </c>
      <c r="AQ88" s="828"/>
      <c r="AR88" s="828"/>
      <c r="AS88" s="828"/>
      <c r="AT88" s="828"/>
      <c r="AU88" s="828">
        <v>98</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396</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397</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398</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401</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402</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403</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404</v>
      </c>
      <c r="AB109" s="881"/>
      <c r="AC109" s="881"/>
      <c r="AD109" s="881"/>
      <c r="AE109" s="882"/>
      <c r="AF109" s="880" t="s">
        <v>286</v>
      </c>
      <c r="AG109" s="881"/>
      <c r="AH109" s="881"/>
      <c r="AI109" s="881"/>
      <c r="AJ109" s="882"/>
      <c r="AK109" s="880" t="s">
        <v>285</v>
      </c>
      <c r="AL109" s="881"/>
      <c r="AM109" s="881"/>
      <c r="AN109" s="881"/>
      <c r="AO109" s="882"/>
      <c r="AP109" s="880" t="s">
        <v>405</v>
      </c>
      <c r="AQ109" s="881"/>
      <c r="AR109" s="881"/>
      <c r="AS109" s="881"/>
      <c r="AT109" s="883"/>
      <c r="AU109" s="902" t="s">
        <v>403</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404</v>
      </c>
      <c r="BR109" s="881"/>
      <c r="BS109" s="881"/>
      <c r="BT109" s="881"/>
      <c r="BU109" s="882"/>
      <c r="BV109" s="880" t="s">
        <v>286</v>
      </c>
      <c r="BW109" s="881"/>
      <c r="BX109" s="881"/>
      <c r="BY109" s="881"/>
      <c r="BZ109" s="882"/>
      <c r="CA109" s="880" t="s">
        <v>285</v>
      </c>
      <c r="CB109" s="881"/>
      <c r="CC109" s="881"/>
      <c r="CD109" s="881"/>
      <c r="CE109" s="882"/>
      <c r="CF109" s="903" t="s">
        <v>405</v>
      </c>
      <c r="CG109" s="903"/>
      <c r="CH109" s="903"/>
      <c r="CI109" s="903"/>
      <c r="CJ109" s="903"/>
      <c r="CK109" s="880" t="s">
        <v>406</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404</v>
      </c>
      <c r="DH109" s="881"/>
      <c r="DI109" s="881"/>
      <c r="DJ109" s="881"/>
      <c r="DK109" s="882"/>
      <c r="DL109" s="880" t="s">
        <v>286</v>
      </c>
      <c r="DM109" s="881"/>
      <c r="DN109" s="881"/>
      <c r="DO109" s="881"/>
      <c r="DP109" s="882"/>
      <c r="DQ109" s="880" t="s">
        <v>285</v>
      </c>
      <c r="DR109" s="881"/>
      <c r="DS109" s="881"/>
      <c r="DT109" s="881"/>
      <c r="DU109" s="882"/>
      <c r="DV109" s="880" t="s">
        <v>405</v>
      </c>
      <c r="DW109" s="881"/>
      <c r="DX109" s="881"/>
      <c r="DY109" s="881"/>
      <c r="DZ109" s="883"/>
    </row>
    <row r="110" spans="1:131" s="197" customFormat="1" ht="26.25" customHeight="1">
      <c r="A110" s="884" t="s">
        <v>407</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1004478</v>
      </c>
      <c r="AB110" s="888"/>
      <c r="AC110" s="888"/>
      <c r="AD110" s="888"/>
      <c r="AE110" s="889"/>
      <c r="AF110" s="890">
        <v>797882</v>
      </c>
      <c r="AG110" s="888"/>
      <c r="AH110" s="888"/>
      <c r="AI110" s="888"/>
      <c r="AJ110" s="889"/>
      <c r="AK110" s="890">
        <v>725795</v>
      </c>
      <c r="AL110" s="888"/>
      <c r="AM110" s="888"/>
      <c r="AN110" s="888"/>
      <c r="AO110" s="889"/>
      <c r="AP110" s="891">
        <v>13.6</v>
      </c>
      <c r="AQ110" s="892"/>
      <c r="AR110" s="892"/>
      <c r="AS110" s="892"/>
      <c r="AT110" s="893"/>
      <c r="AU110" s="894" t="s">
        <v>60</v>
      </c>
      <c r="AV110" s="895"/>
      <c r="AW110" s="895"/>
      <c r="AX110" s="895"/>
      <c r="AY110" s="896"/>
      <c r="AZ110" s="938" t="s">
        <v>408</v>
      </c>
      <c r="BA110" s="885"/>
      <c r="BB110" s="885"/>
      <c r="BC110" s="885"/>
      <c r="BD110" s="885"/>
      <c r="BE110" s="885"/>
      <c r="BF110" s="885"/>
      <c r="BG110" s="885"/>
      <c r="BH110" s="885"/>
      <c r="BI110" s="885"/>
      <c r="BJ110" s="885"/>
      <c r="BK110" s="885"/>
      <c r="BL110" s="885"/>
      <c r="BM110" s="885"/>
      <c r="BN110" s="885"/>
      <c r="BO110" s="885"/>
      <c r="BP110" s="886"/>
      <c r="BQ110" s="924">
        <v>5039100</v>
      </c>
      <c r="BR110" s="925"/>
      <c r="BS110" s="925"/>
      <c r="BT110" s="925"/>
      <c r="BU110" s="925"/>
      <c r="BV110" s="925">
        <v>4895689</v>
      </c>
      <c r="BW110" s="925"/>
      <c r="BX110" s="925"/>
      <c r="BY110" s="925"/>
      <c r="BZ110" s="925"/>
      <c r="CA110" s="925">
        <v>4713462</v>
      </c>
      <c r="CB110" s="925"/>
      <c r="CC110" s="925"/>
      <c r="CD110" s="925"/>
      <c r="CE110" s="925"/>
      <c r="CF110" s="939">
        <v>88.5</v>
      </c>
      <c r="CG110" s="940"/>
      <c r="CH110" s="940"/>
      <c r="CI110" s="940"/>
      <c r="CJ110" s="940"/>
      <c r="CK110" s="941" t="s">
        <v>409</v>
      </c>
      <c r="CL110" s="942"/>
      <c r="CM110" s="921" t="s">
        <v>410</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411</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412</v>
      </c>
      <c r="BA111" s="948"/>
      <c r="BB111" s="948"/>
      <c r="BC111" s="948"/>
      <c r="BD111" s="948"/>
      <c r="BE111" s="948"/>
      <c r="BF111" s="948"/>
      <c r="BG111" s="948"/>
      <c r="BH111" s="948"/>
      <c r="BI111" s="948"/>
      <c r="BJ111" s="948"/>
      <c r="BK111" s="948"/>
      <c r="BL111" s="948"/>
      <c r="BM111" s="948"/>
      <c r="BN111" s="948"/>
      <c r="BO111" s="948"/>
      <c r="BP111" s="949"/>
      <c r="BQ111" s="917" t="s">
        <v>111</v>
      </c>
      <c r="BR111" s="918"/>
      <c r="BS111" s="918"/>
      <c r="BT111" s="918"/>
      <c r="BU111" s="918"/>
      <c r="BV111" s="918" t="s">
        <v>111</v>
      </c>
      <c r="BW111" s="918"/>
      <c r="BX111" s="918"/>
      <c r="BY111" s="918"/>
      <c r="BZ111" s="918"/>
      <c r="CA111" s="918" t="s">
        <v>111</v>
      </c>
      <c r="CB111" s="918"/>
      <c r="CC111" s="918"/>
      <c r="CD111" s="918"/>
      <c r="CE111" s="918"/>
      <c r="CF111" s="912" t="s">
        <v>111</v>
      </c>
      <c r="CG111" s="913"/>
      <c r="CH111" s="913"/>
      <c r="CI111" s="913"/>
      <c r="CJ111" s="913"/>
      <c r="CK111" s="943"/>
      <c r="CL111" s="944"/>
      <c r="CM111" s="914" t="s">
        <v>413</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414</v>
      </c>
      <c r="B112" s="951"/>
      <c r="C112" s="948" t="s">
        <v>415</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416</v>
      </c>
      <c r="BA112" s="948"/>
      <c r="BB112" s="948"/>
      <c r="BC112" s="948"/>
      <c r="BD112" s="948"/>
      <c r="BE112" s="948"/>
      <c r="BF112" s="948"/>
      <c r="BG112" s="948"/>
      <c r="BH112" s="948"/>
      <c r="BI112" s="948"/>
      <c r="BJ112" s="948"/>
      <c r="BK112" s="948"/>
      <c r="BL112" s="948"/>
      <c r="BM112" s="948"/>
      <c r="BN112" s="948"/>
      <c r="BO112" s="948"/>
      <c r="BP112" s="949"/>
      <c r="BQ112" s="917">
        <v>5201575</v>
      </c>
      <c r="BR112" s="918"/>
      <c r="BS112" s="918"/>
      <c r="BT112" s="918"/>
      <c r="BU112" s="918"/>
      <c r="BV112" s="918">
        <v>5137497</v>
      </c>
      <c r="BW112" s="918"/>
      <c r="BX112" s="918"/>
      <c r="BY112" s="918"/>
      <c r="BZ112" s="918"/>
      <c r="CA112" s="918">
        <v>5101480</v>
      </c>
      <c r="CB112" s="918"/>
      <c r="CC112" s="918"/>
      <c r="CD112" s="918"/>
      <c r="CE112" s="918"/>
      <c r="CF112" s="912">
        <v>95.8</v>
      </c>
      <c r="CG112" s="913"/>
      <c r="CH112" s="913"/>
      <c r="CI112" s="913"/>
      <c r="CJ112" s="913"/>
      <c r="CK112" s="943"/>
      <c r="CL112" s="944"/>
      <c r="CM112" s="914" t="s">
        <v>417</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418</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300866</v>
      </c>
      <c r="AB113" s="932"/>
      <c r="AC113" s="932"/>
      <c r="AD113" s="932"/>
      <c r="AE113" s="933"/>
      <c r="AF113" s="934">
        <v>308229</v>
      </c>
      <c r="AG113" s="932"/>
      <c r="AH113" s="932"/>
      <c r="AI113" s="932"/>
      <c r="AJ113" s="933"/>
      <c r="AK113" s="934">
        <v>338596</v>
      </c>
      <c r="AL113" s="932"/>
      <c r="AM113" s="932"/>
      <c r="AN113" s="932"/>
      <c r="AO113" s="933"/>
      <c r="AP113" s="935">
        <v>6.4</v>
      </c>
      <c r="AQ113" s="936"/>
      <c r="AR113" s="936"/>
      <c r="AS113" s="936"/>
      <c r="AT113" s="937"/>
      <c r="AU113" s="897"/>
      <c r="AV113" s="898"/>
      <c r="AW113" s="898"/>
      <c r="AX113" s="898"/>
      <c r="AY113" s="899"/>
      <c r="AZ113" s="947" t="s">
        <v>419</v>
      </c>
      <c r="BA113" s="948"/>
      <c r="BB113" s="948"/>
      <c r="BC113" s="948"/>
      <c r="BD113" s="948"/>
      <c r="BE113" s="948"/>
      <c r="BF113" s="948"/>
      <c r="BG113" s="948"/>
      <c r="BH113" s="948"/>
      <c r="BI113" s="948"/>
      <c r="BJ113" s="948"/>
      <c r="BK113" s="948"/>
      <c r="BL113" s="948"/>
      <c r="BM113" s="948"/>
      <c r="BN113" s="948"/>
      <c r="BO113" s="948"/>
      <c r="BP113" s="949"/>
      <c r="BQ113" s="917">
        <v>241073</v>
      </c>
      <c r="BR113" s="918"/>
      <c r="BS113" s="918"/>
      <c r="BT113" s="918"/>
      <c r="BU113" s="918"/>
      <c r="BV113" s="918">
        <v>164542</v>
      </c>
      <c r="BW113" s="918"/>
      <c r="BX113" s="918"/>
      <c r="BY113" s="918"/>
      <c r="BZ113" s="918"/>
      <c r="CA113" s="918">
        <v>97289</v>
      </c>
      <c r="CB113" s="918"/>
      <c r="CC113" s="918"/>
      <c r="CD113" s="918"/>
      <c r="CE113" s="918"/>
      <c r="CF113" s="912">
        <v>1.8</v>
      </c>
      <c r="CG113" s="913"/>
      <c r="CH113" s="913"/>
      <c r="CI113" s="913"/>
      <c r="CJ113" s="913"/>
      <c r="CK113" s="943"/>
      <c r="CL113" s="944"/>
      <c r="CM113" s="914" t="s">
        <v>420</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421</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92656</v>
      </c>
      <c r="AB114" s="957"/>
      <c r="AC114" s="957"/>
      <c r="AD114" s="957"/>
      <c r="AE114" s="958"/>
      <c r="AF114" s="959">
        <v>87098</v>
      </c>
      <c r="AG114" s="957"/>
      <c r="AH114" s="957"/>
      <c r="AI114" s="957"/>
      <c r="AJ114" s="958"/>
      <c r="AK114" s="959">
        <v>72051</v>
      </c>
      <c r="AL114" s="957"/>
      <c r="AM114" s="957"/>
      <c r="AN114" s="957"/>
      <c r="AO114" s="958"/>
      <c r="AP114" s="960">
        <v>1.4</v>
      </c>
      <c r="AQ114" s="961"/>
      <c r="AR114" s="961"/>
      <c r="AS114" s="961"/>
      <c r="AT114" s="962"/>
      <c r="AU114" s="897"/>
      <c r="AV114" s="898"/>
      <c r="AW114" s="898"/>
      <c r="AX114" s="898"/>
      <c r="AY114" s="899"/>
      <c r="AZ114" s="947" t="s">
        <v>422</v>
      </c>
      <c r="BA114" s="948"/>
      <c r="BB114" s="948"/>
      <c r="BC114" s="948"/>
      <c r="BD114" s="948"/>
      <c r="BE114" s="948"/>
      <c r="BF114" s="948"/>
      <c r="BG114" s="948"/>
      <c r="BH114" s="948"/>
      <c r="BI114" s="948"/>
      <c r="BJ114" s="948"/>
      <c r="BK114" s="948"/>
      <c r="BL114" s="948"/>
      <c r="BM114" s="948"/>
      <c r="BN114" s="948"/>
      <c r="BO114" s="948"/>
      <c r="BP114" s="949"/>
      <c r="BQ114" s="917">
        <v>1384557</v>
      </c>
      <c r="BR114" s="918"/>
      <c r="BS114" s="918"/>
      <c r="BT114" s="918"/>
      <c r="BU114" s="918"/>
      <c r="BV114" s="918">
        <v>1261864</v>
      </c>
      <c r="BW114" s="918"/>
      <c r="BX114" s="918"/>
      <c r="BY114" s="918"/>
      <c r="BZ114" s="918"/>
      <c r="CA114" s="918">
        <v>1289327</v>
      </c>
      <c r="CB114" s="918"/>
      <c r="CC114" s="918"/>
      <c r="CD114" s="918"/>
      <c r="CE114" s="918"/>
      <c r="CF114" s="912">
        <v>24.2</v>
      </c>
      <c r="CG114" s="913"/>
      <c r="CH114" s="913"/>
      <c r="CI114" s="913"/>
      <c r="CJ114" s="913"/>
      <c r="CK114" s="943"/>
      <c r="CL114" s="944"/>
      <c r="CM114" s="914" t="s">
        <v>423</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424</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111</v>
      </c>
      <c r="AB115" s="932"/>
      <c r="AC115" s="932"/>
      <c r="AD115" s="932"/>
      <c r="AE115" s="933"/>
      <c r="AF115" s="934" t="s">
        <v>111</v>
      </c>
      <c r="AG115" s="932"/>
      <c r="AH115" s="932"/>
      <c r="AI115" s="932"/>
      <c r="AJ115" s="933"/>
      <c r="AK115" s="934" t="s">
        <v>111</v>
      </c>
      <c r="AL115" s="932"/>
      <c r="AM115" s="932"/>
      <c r="AN115" s="932"/>
      <c r="AO115" s="933"/>
      <c r="AP115" s="935" t="s">
        <v>111</v>
      </c>
      <c r="AQ115" s="936"/>
      <c r="AR115" s="936"/>
      <c r="AS115" s="936"/>
      <c r="AT115" s="937"/>
      <c r="AU115" s="897"/>
      <c r="AV115" s="898"/>
      <c r="AW115" s="898"/>
      <c r="AX115" s="898"/>
      <c r="AY115" s="899"/>
      <c r="AZ115" s="947" t="s">
        <v>425</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426</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427</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428</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429</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430</v>
      </c>
      <c r="Z117" s="882"/>
      <c r="AA117" s="994">
        <v>1398000</v>
      </c>
      <c r="AB117" s="964"/>
      <c r="AC117" s="964"/>
      <c r="AD117" s="964"/>
      <c r="AE117" s="965"/>
      <c r="AF117" s="963">
        <v>1193209</v>
      </c>
      <c r="AG117" s="964"/>
      <c r="AH117" s="964"/>
      <c r="AI117" s="964"/>
      <c r="AJ117" s="965"/>
      <c r="AK117" s="963">
        <v>1136442</v>
      </c>
      <c r="AL117" s="964"/>
      <c r="AM117" s="964"/>
      <c r="AN117" s="964"/>
      <c r="AO117" s="965"/>
      <c r="AP117" s="966"/>
      <c r="AQ117" s="967"/>
      <c r="AR117" s="967"/>
      <c r="AS117" s="967"/>
      <c r="AT117" s="968"/>
      <c r="AU117" s="897"/>
      <c r="AV117" s="898"/>
      <c r="AW117" s="898"/>
      <c r="AX117" s="898"/>
      <c r="AY117" s="899"/>
      <c r="AZ117" s="993" t="s">
        <v>431</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432</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406</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404</v>
      </c>
      <c r="AB118" s="881"/>
      <c r="AC118" s="881"/>
      <c r="AD118" s="881"/>
      <c r="AE118" s="882"/>
      <c r="AF118" s="880" t="s">
        <v>286</v>
      </c>
      <c r="AG118" s="881"/>
      <c r="AH118" s="881"/>
      <c r="AI118" s="881"/>
      <c r="AJ118" s="882"/>
      <c r="AK118" s="880" t="s">
        <v>285</v>
      </c>
      <c r="AL118" s="881"/>
      <c r="AM118" s="881"/>
      <c r="AN118" s="881"/>
      <c r="AO118" s="882"/>
      <c r="AP118" s="988" t="s">
        <v>405</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433</v>
      </c>
      <c r="BP118" s="992"/>
      <c r="BQ118" s="983">
        <v>11866305</v>
      </c>
      <c r="BR118" s="984"/>
      <c r="BS118" s="984"/>
      <c r="BT118" s="984"/>
      <c r="BU118" s="984"/>
      <c r="BV118" s="984">
        <v>11459592</v>
      </c>
      <c r="BW118" s="984"/>
      <c r="BX118" s="984"/>
      <c r="BY118" s="984"/>
      <c r="BZ118" s="984"/>
      <c r="CA118" s="984">
        <v>11201558</v>
      </c>
      <c r="CB118" s="984"/>
      <c r="CC118" s="984"/>
      <c r="CD118" s="984"/>
      <c r="CE118" s="984"/>
      <c r="CF118" s="985"/>
      <c r="CG118" s="986"/>
      <c r="CH118" s="986"/>
      <c r="CI118" s="986"/>
      <c r="CJ118" s="987"/>
      <c r="CK118" s="943"/>
      <c r="CL118" s="944"/>
      <c r="CM118" s="914" t="s">
        <v>434</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409</v>
      </c>
      <c r="B119" s="942"/>
      <c r="C119" s="921" t="s">
        <v>410</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435</v>
      </c>
      <c r="AV119" s="976"/>
      <c r="AW119" s="976"/>
      <c r="AX119" s="976"/>
      <c r="AY119" s="977"/>
      <c r="AZ119" s="938" t="s">
        <v>436</v>
      </c>
      <c r="BA119" s="885"/>
      <c r="BB119" s="885"/>
      <c r="BC119" s="885"/>
      <c r="BD119" s="885"/>
      <c r="BE119" s="885"/>
      <c r="BF119" s="885"/>
      <c r="BG119" s="885"/>
      <c r="BH119" s="885"/>
      <c r="BI119" s="885"/>
      <c r="BJ119" s="885"/>
      <c r="BK119" s="885"/>
      <c r="BL119" s="885"/>
      <c r="BM119" s="885"/>
      <c r="BN119" s="885"/>
      <c r="BO119" s="885"/>
      <c r="BP119" s="886"/>
      <c r="BQ119" s="924">
        <v>3057143</v>
      </c>
      <c r="BR119" s="925"/>
      <c r="BS119" s="925"/>
      <c r="BT119" s="925"/>
      <c r="BU119" s="925"/>
      <c r="BV119" s="925">
        <v>2761446</v>
      </c>
      <c r="BW119" s="925"/>
      <c r="BX119" s="925"/>
      <c r="BY119" s="925"/>
      <c r="BZ119" s="925"/>
      <c r="CA119" s="925">
        <v>2792667</v>
      </c>
      <c r="CB119" s="925"/>
      <c r="CC119" s="925"/>
      <c r="CD119" s="925"/>
      <c r="CE119" s="925"/>
      <c r="CF119" s="939">
        <v>52.4</v>
      </c>
      <c r="CG119" s="940"/>
      <c r="CH119" s="940"/>
      <c r="CI119" s="940"/>
      <c r="CJ119" s="940"/>
      <c r="CK119" s="945"/>
      <c r="CL119" s="946"/>
      <c r="CM119" s="1002" t="s">
        <v>437</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413</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438</v>
      </c>
      <c r="BA120" s="948"/>
      <c r="BB120" s="948"/>
      <c r="BC120" s="948"/>
      <c r="BD120" s="948"/>
      <c r="BE120" s="948"/>
      <c r="BF120" s="948"/>
      <c r="BG120" s="948"/>
      <c r="BH120" s="948"/>
      <c r="BI120" s="948"/>
      <c r="BJ120" s="948"/>
      <c r="BK120" s="948"/>
      <c r="BL120" s="948"/>
      <c r="BM120" s="948"/>
      <c r="BN120" s="948"/>
      <c r="BO120" s="948"/>
      <c r="BP120" s="949"/>
      <c r="BQ120" s="917">
        <v>50678</v>
      </c>
      <c r="BR120" s="918"/>
      <c r="BS120" s="918"/>
      <c r="BT120" s="918"/>
      <c r="BU120" s="918"/>
      <c r="BV120" s="918">
        <v>34018</v>
      </c>
      <c r="BW120" s="918"/>
      <c r="BX120" s="918"/>
      <c r="BY120" s="918"/>
      <c r="BZ120" s="918"/>
      <c r="CA120" s="918">
        <v>25307</v>
      </c>
      <c r="CB120" s="918"/>
      <c r="CC120" s="918"/>
      <c r="CD120" s="918"/>
      <c r="CE120" s="918"/>
      <c r="CF120" s="912">
        <v>0.5</v>
      </c>
      <c r="CG120" s="913"/>
      <c r="CH120" s="913"/>
      <c r="CI120" s="913"/>
      <c r="CJ120" s="913"/>
      <c r="CK120" s="1011" t="s">
        <v>439</v>
      </c>
      <c r="CL120" s="1012"/>
      <c r="CM120" s="1012"/>
      <c r="CN120" s="1012"/>
      <c r="CO120" s="1013"/>
      <c r="CP120" s="1019" t="s">
        <v>388</v>
      </c>
      <c r="CQ120" s="1020"/>
      <c r="CR120" s="1020"/>
      <c r="CS120" s="1020"/>
      <c r="CT120" s="1020"/>
      <c r="CU120" s="1020"/>
      <c r="CV120" s="1020"/>
      <c r="CW120" s="1020"/>
      <c r="CX120" s="1020"/>
      <c r="CY120" s="1020"/>
      <c r="CZ120" s="1020"/>
      <c r="DA120" s="1020"/>
      <c r="DB120" s="1020"/>
      <c r="DC120" s="1020"/>
      <c r="DD120" s="1020"/>
      <c r="DE120" s="1020"/>
      <c r="DF120" s="1021"/>
      <c r="DG120" s="924">
        <v>5065914</v>
      </c>
      <c r="DH120" s="925"/>
      <c r="DI120" s="925"/>
      <c r="DJ120" s="925"/>
      <c r="DK120" s="925"/>
      <c r="DL120" s="925">
        <v>5011225</v>
      </c>
      <c r="DM120" s="925"/>
      <c r="DN120" s="925"/>
      <c r="DO120" s="925"/>
      <c r="DP120" s="925"/>
      <c r="DQ120" s="925">
        <v>4984001</v>
      </c>
      <c r="DR120" s="925"/>
      <c r="DS120" s="925"/>
      <c r="DT120" s="925"/>
      <c r="DU120" s="925"/>
      <c r="DV120" s="926">
        <v>93.6</v>
      </c>
      <c r="DW120" s="926"/>
      <c r="DX120" s="926"/>
      <c r="DY120" s="926"/>
      <c r="DZ120" s="927"/>
    </row>
    <row r="121" spans="1:130" s="197" customFormat="1" ht="26.25" customHeight="1">
      <c r="A121" s="973"/>
      <c r="B121" s="944"/>
      <c r="C121" s="1008" t="s">
        <v>440</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441</v>
      </c>
      <c r="BA121" s="969"/>
      <c r="BB121" s="969"/>
      <c r="BC121" s="969"/>
      <c r="BD121" s="969"/>
      <c r="BE121" s="969"/>
      <c r="BF121" s="969"/>
      <c r="BG121" s="969"/>
      <c r="BH121" s="969"/>
      <c r="BI121" s="969"/>
      <c r="BJ121" s="969"/>
      <c r="BK121" s="969"/>
      <c r="BL121" s="969"/>
      <c r="BM121" s="969"/>
      <c r="BN121" s="969"/>
      <c r="BO121" s="969"/>
      <c r="BP121" s="970"/>
      <c r="BQ121" s="983">
        <v>8176668</v>
      </c>
      <c r="BR121" s="984"/>
      <c r="BS121" s="984"/>
      <c r="BT121" s="984"/>
      <c r="BU121" s="984"/>
      <c r="BV121" s="984">
        <v>8137857</v>
      </c>
      <c r="BW121" s="984"/>
      <c r="BX121" s="984"/>
      <c r="BY121" s="984"/>
      <c r="BZ121" s="984"/>
      <c r="CA121" s="984">
        <v>8227219</v>
      </c>
      <c r="CB121" s="984"/>
      <c r="CC121" s="984"/>
      <c r="CD121" s="984"/>
      <c r="CE121" s="984"/>
      <c r="CF121" s="1022">
        <v>154.5</v>
      </c>
      <c r="CG121" s="1023"/>
      <c r="CH121" s="1023"/>
      <c r="CI121" s="1023"/>
      <c r="CJ121" s="1023"/>
      <c r="CK121" s="1014"/>
      <c r="CL121" s="1015"/>
      <c r="CM121" s="1015"/>
      <c r="CN121" s="1015"/>
      <c r="CO121" s="1016"/>
      <c r="CP121" s="1005" t="s">
        <v>389</v>
      </c>
      <c r="CQ121" s="1006"/>
      <c r="CR121" s="1006"/>
      <c r="CS121" s="1006"/>
      <c r="CT121" s="1006"/>
      <c r="CU121" s="1006"/>
      <c r="CV121" s="1006"/>
      <c r="CW121" s="1006"/>
      <c r="CX121" s="1006"/>
      <c r="CY121" s="1006"/>
      <c r="CZ121" s="1006"/>
      <c r="DA121" s="1006"/>
      <c r="DB121" s="1006"/>
      <c r="DC121" s="1006"/>
      <c r="DD121" s="1006"/>
      <c r="DE121" s="1006"/>
      <c r="DF121" s="1007"/>
      <c r="DG121" s="917">
        <v>109571</v>
      </c>
      <c r="DH121" s="918"/>
      <c r="DI121" s="918"/>
      <c r="DJ121" s="918"/>
      <c r="DK121" s="918"/>
      <c r="DL121" s="918">
        <v>104098</v>
      </c>
      <c r="DM121" s="918"/>
      <c r="DN121" s="918"/>
      <c r="DO121" s="918"/>
      <c r="DP121" s="918"/>
      <c r="DQ121" s="918">
        <v>98523</v>
      </c>
      <c r="DR121" s="918"/>
      <c r="DS121" s="918"/>
      <c r="DT121" s="918"/>
      <c r="DU121" s="918"/>
      <c r="DV121" s="919">
        <v>1.8</v>
      </c>
      <c r="DW121" s="919"/>
      <c r="DX121" s="919"/>
      <c r="DY121" s="919"/>
      <c r="DZ121" s="920"/>
    </row>
    <row r="122" spans="1:130" s="197" customFormat="1" ht="26.25" customHeight="1">
      <c r="A122" s="973"/>
      <c r="B122" s="944"/>
      <c r="C122" s="914" t="s">
        <v>423</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442</v>
      </c>
      <c r="BP122" s="992"/>
      <c r="BQ122" s="1032">
        <v>11284489</v>
      </c>
      <c r="BR122" s="1033"/>
      <c r="BS122" s="1033"/>
      <c r="BT122" s="1033"/>
      <c r="BU122" s="1033"/>
      <c r="BV122" s="1033">
        <v>10933321</v>
      </c>
      <c r="BW122" s="1033"/>
      <c r="BX122" s="1033"/>
      <c r="BY122" s="1033"/>
      <c r="BZ122" s="1033"/>
      <c r="CA122" s="1033">
        <v>11045193</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26090</v>
      </c>
      <c r="DH122" s="918"/>
      <c r="DI122" s="918"/>
      <c r="DJ122" s="918"/>
      <c r="DK122" s="918"/>
      <c r="DL122" s="918">
        <v>22174</v>
      </c>
      <c r="DM122" s="918"/>
      <c r="DN122" s="918"/>
      <c r="DO122" s="918"/>
      <c r="DP122" s="918"/>
      <c r="DQ122" s="918">
        <v>18956</v>
      </c>
      <c r="DR122" s="918"/>
      <c r="DS122" s="918"/>
      <c r="DT122" s="918"/>
      <c r="DU122" s="918"/>
      <c r="DV122" s="919">
        <v>0.4</v>
      </c>
      <c r="DW122" s="919"/>
      <c r="DX122" s="919"/>
      <c r="DY122" s="919"/>
      <c r="DZ122" s="920"/>
    </row>
    <row r="123" spans="1:130" s="197" customFormat="1" ht="26.25" customHeight="1" thickBot="1">
      <c r="A123" s="973"/>
      <c r="B123" s="944"/>
      <c r="C123" s="914" t="s">
        <v>429</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443</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11.1</v>
      </c>
      <c r="BR123" s="1025"/>
      <c r="BS123" s="1025"/>
      <c r="BT123" s="1025"/>
      <c r="BU123" s="1025"/>
      <c r="BV123" s="1025">
        <v>9.9</v>
      </c>
      <c r="BW123" s="1025"/>
      <c r="BX123" s="1025"/>
      <c r="BY123" s="1025"/>
      <c r="BZ123" s="1025"/>
      <c r="CA123" s="1025">
        <v>2.9</v>
      </c>
      <c r="CB123" s="1025"/>
      <c r="CC123" s="1025"/>
      <c r="CD123" s="1025"/>
      <c r="CE123" s="1025"/>
      <c r="CF123" s="1026"/>
      <c r="CG123" s="1027"/>
      <c r="CH123" s="1027"/>
      <c r="CI123" s="1027"/>
      <c r="CJ123" s="1028"/>
      <c r="CK123" s="1014"/>
      <c r="CL123" s="1015"/>
      <c r="CM123" s="1015"/>
      <c r="CN123" s="1015"/>
      <c r="CO123" s="1016"/>
      <c r="CP123" s="1005" t="s">
        <v>386</v>
      </c>
      <c r="CQ123" s="1006"/>
      <c r="CR123" s="1006"/>
      <c r="CS123" s="1006"/>
      <c r="CT123" s="1006"/>
      <c r="CU123" s="1006"/>
      <c r="CV123" s="1006"/>
      <c r="CW123" s="1006"/>
      <c r="CX123" s="1006"/>
      <c r="CY123" s="1006"/>
      <c r="CZ123" s="1006"/>
      <c r="DA123" s="1006"/>
      <c r="DB123" s="1006"/>
      <c r="DC123" s="1006"/>
      <c r="DD123" s="1006"/>
      <c r="DE123" s="1006"/>
      <c r="DF123" s="1007"/>
      <c r="DG123" s="956" t="s">
        <v>111</v>
      </c>
      <c r="DH123" s="957"/>
      <c r="DI123" s="957"/>
      <c r="DJ123" s="957"/>
      <c r="DK123" s="958"/>
      <c r="DL123" s="959" t="s">
        <v>111</v>
      </c>
      <c r="DM123" s="957"/>
      <c r="DN123" s="957"/>
      <c r="DO123" s="957"/>
      <c r="DP123" s="958"/>
      <c r="DQ123" s="959" t="s">
        <v>111</v>
      </c>
      <c r="DR123" s="957"/>
      <c r="DS123" s="957"/>
      <c r="DT123" s="957"/>
      <c r="DU123" s="958"/>
      <c r="DV123" s="960" t="s">
        <v>111</v>
      </c>
      <c r="DW123" s="961"/>
      <c r="DX123" s="961"/>
      <c r="DY123" s="961"/>
      <c r="DZ123" s="962"/>
    </row>
    <row r="124" spans="1:130" s="197" customFormat="1" ht="26.25" customHeight="1">
      <c r="A124" s="973"/>
      <c r="B124" s="944"/>
      <c r="C124" s="914" t="s">
        <v>432</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444</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434</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445</v>
      </c>
      <c r="CL125" s="1012"/>
      <c r="CM125" s="1012"/>
      <c r="CN125" s="1012"/>
      <c r="CO125" s="1013"/>
      <c r="CP125" s="938" t="s">
        <v>446</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437</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447</v>
      </c>
      <c r="AY126" s="1035"/>
      <c r="AZ126" s="1035"/>
      <c r="BA126" s="1035"/>
      <c r="BB126" s="1035"/>
      <c r="BC126" s="1035"/>
      <c r="BD126" s="1035"/>
      <c r="BE126" s="1036"/>
      <c r="BF126" s="1050" t="s">
        <v>448</v>
      </c>
      <c r="BG126" s="1035"/>
      <c r="BH126" s="1035"/>
      <c r="BI126" s="1035"/>
      <c r="BJ126" s="1035"/>
      <c r="BK126" s="1035"/>
      <c r="BL126" s="1036"/>
      <c r="BM126" s="1050" t="s">
        <v>449</v>
      </c>
      <c r="BN126" s="1035"/>
      <c r="BO126" s="1035"/>
      <c r="BP126" s="1035"/>
      <c r="BQ126" s="1035"/>
      <c r="BR126" s="1035"/>
      <c r="BS126" s="1036"/>
      <c r="BT126" s="1050" t="s">
        <v>450</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451</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453</v>
      </c>
      <c r="AY127" s="885"/>
      <c r="AZ127" s="885"/>
      <c r="BA127" s="885"/>
      <c r="BB127" s="885"/>
      <c r="BC127" s="885"/>
      <c r="BD127" s="885"/>
      <c r="BE127" s="886"/>
      <c r="BF127" s="1039" t="s">
        <v>111</v>
      </c>
      <c r="BG127" s="1040"/>
      <c r="BH127" s="1040"/>
      <c r="BI127" s="1040"/>
      <c r="BJ127" s="1040"/>
      <c r="BK127" s="1040"/>
      <c r="BL127" s="1049"/>
      <c r="BM127" s="1039">
        <v>14.44</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454</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455</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456</v>
      </c>
      <c r="X128" s="1071"/>
      <c r="Y128" s="1071"/>
      <c r="Z128" s="1072"/>
      <c r="AA128" s="1087">
        <v>19455</v>
      </c>
      <c r="AB128" s="1088"/>
      <c r="AC128" s="1088"/>
      <c r="AD128" s="1088"/>
      <c r="AE128" s="1089"/>
      <c r="AF128" s="1090">
        <v>17550</v>
      </c>
      <c r="AG128" s="1088"/>
      <c r="AH128" s="1088"/>
      <c r="AI128" s="1088"/>
      <c r="AJ128" s="1089"/>
      <c r="AK128" s="1090">
        <v>10189</v>
      </c>
      <c r="AL128" s="1088"/>
      <c r="AM128" s="1088"/>
      <c r="AN128" s="1088"/>
      <c r="AO128" s="1089"/>
      <c r="AP128" s="1091"/>
      <c r="AQ128" s="1092"/>
      <c r="AR128" s="1092"/>
      <c r="AS128" s="1092"/>
      <c r="AT128" s="1093"/>
      <c r="AU128" s="235"/>
      <c r="AV128" s="235"/>
      <c r="AW128" s="235"/>
      <c r="AX128" s="1052" t="s">
        <v>457</v>
      </c>
      <c r="AY128" s="948"/>
      <c r="AZ128" s="948"/>
      <c r="BA128" s="948"/>
      <c r="BB128" s="948"/>
      <c r="BC128" s="948"/>
      <c r="BD128" s="948"/>
      <c r="BE128" s="949"/>
      <c r="BF128" s="1064" t="s">
        <v>111</v>
      </c>
      <c r="BG128" s="1065"/>
      <c r="BH128" s="1065"/>
      <c r="BI128" s="1065"/>
      <c r="BJ128" s="1065"/>
      <c r="BK128" s="1065"/>
      <c r="BL128" s="1066"/>
      <c r="BM128" s="1064">
        <v>19.440000000000001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458</v>
      </c>
      <c r="X129" s="1059"/>
      <c r="Y129" s="1059"/>
      <c r="Z129" s="1060"/>
      <c r="AA129" s="956">
        <v>5955133</v>
      </c>
      <c r="AB129" s="957"/>
      <c r="AC129" s="957"/>
      <c r="AD129" s="957"/>
      <c r="AE129" s="958"/>
      <c r="AF129" s="959">
        <v>5980372</v>
      </c>
      <c r="AG129" s="957"/>
      <c r="AH129" s="957"/>
      <c r="AI129" s="957"/>
      <c r="AJ129" s="958"/>
      <c r="AK129" s="959">
        <v>6019700</v>
      </c>
      <c r="AL129" s="957"/>
      <c r="AM129" s="957"/>
      <c r="AN129" s="957"/>
      <c r="AO129" s="958"/>
      <c r="AP129" s="1061"/>
      <c r="AQ129" s="1062"/>
      <c r="AR129" s="1062"/>
      <c r="AS129" s="1062"/>
      <c r="AT129" s="1063"/>
      <c r="AU129" s="235"/>
      <c r="AV129" s="235"/>
      <c r="AW129" s="235"/>
      <c r="AX129" s="1052" t="s">
        <v>459</v>
      </c>
      <c r="AY129" s="948"/>
      <c r="AZ129" s="948"/>
      <c r="BA129" s="948"/>
      <c r="BB129" s="948"/>
      <c r="BC129" s="948"/>
      <c r="BD129" s="948"/>
      <c r="BE129" s="949"/>
      <c r="BF129" s="1053">
        <v>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460</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461</v>
      </c>
      <c r="X130" s="1059"/>
      <c r="Y130" s="1059"/>
      <c r="Z130" s="1060"/>
      <c r="AA130" s="956">
        <v>732291</v>
      </c>
      <c r="AB130" s="957"/>
      <c r="AC130" s="957"/>
      <c r="AD130" s="957"/>
      <c r="AE130" s="958"/>
      <c r="AF130" s="959">
        <v>675520</v>
      </c>
      <c r="AG130" s="957"/>
      <c r="AH130" s="957"/>
      <c r="AI130" s="957"/>
      <c r="AJ130" s="958"/>
      <c r="AK130" s="959">
        <v>693598</v>
      </c>
      <c r="AL130" s="957"/>
      <c r="AM130" s="957"/>
      <c r="AN130" s="957"/>
      <c r="AO130" s="958"/>
      <c r="AP130" s="1061"/>
      <c r="AQ130" s="1062"/>
      <c r="AR130" s="1062"/>
      <c r="AS130" s="1062"/>
      <c r="AT130" s="1063"/>
      <c r="AU130" s="235"/>
      <c r="AV130" s="235"/>
      <c r="AW130" s="235"/>
      <c r="AX130" s="1111" t="s">
        <v>462</v>
      </c>
      <c r="AY130" s="1043"/>
      <c r="AZ130" s="1043"/>
      <c r="BA130" s="1043"/>
      <c r="BB130" s="1043"/>
      <c r="BC130" s="1043"/>
      <c r="BD130" s="1043"/>
      <c r="BE130" s="1044"/>
      <c r="BF130" s="1073">
        <v>2.9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463</v>
      </c>
      <c r="X131" s="1082"/>
      <c r="Y131" s="1082"/>
      <c r="Z131" s="1083"/>
      <c r="AA131" s="995">
        <v>5222842</v>
      </c>
      <c r="AB131" s="996"/>
      <c r="AC131" s="996"/>
      <c r="AD131" s="996"/>
      <c r="AE131" s="997"/>
      <c r="AF131" s="998">
        <v>5304852</v>
      </c>
      <c r="AG131" s="996"/>
      <c r="AH131" s="996"/>
      <c r="AI131" s="996"/>
      <c r="AJ131" s="997"/>
      <c r="AK131" s="998">
        <v>5326102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464</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465</v>
      </c>
      <c r="W132" s="1099"/>
      <c r="X132" s="1099"/>
      <c r="Y132" s="1099"/>
      <c r="Z132" s="1100"/>
      <c r="AA132" s="1101">
        <v>12.373608089999999</v>
      </c>
      <c r="AB132" s="1102"/>
      <c r="AC132" s="1102"/>
      <c r="AD132" s="1102"/>
      <c r="AE132" s="1103"/>
      <c r="AF132" s="1104">
        <v>9.4279538810000005</v>
      </c>
      <c r="AG132" s="1102"/>
      <c r="AH132" s="1102"/>
      <c r="AI132" s="1102"/>
      <c r="AJ132" s="1103"/>
      <c r="AK132" s="1104">
        <v>8.1232954230000001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466</v>
      </c>
      <c r="W133" s="1106"/>
      <c r="X133" s="1106"/>
      <c r="Y133" s="1106"/>
      <c r="Z133" s="1107"/>
      <c r="AA133" s="1108">
        <v>12.5</v>
      </c>
      <c r="AB133" s="1109"/>
      <c r="AC133" s="1109"/>
      <c r="AD133" s="1109"/>
      <c r="AE133" s="1110"/>
      <c r="AF133" s="1108">
        <v>11.5</v>
      </c>
      <c r="AG133" s="1109"/>
      <c r="AH133" s="1109"/>
      <c r="AI133" s="1109"/>
      <c r="AJ133" s="1110"/>
      <c r="AK133" s="1108">
        <v>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15" t="s">
        <v>469</v>
      </c>
      <c r="L7" s="254"/>
      <c r="M7" s="255" t="s">
        <v>470</v>
      </c>
      <c r="N7" s="256"/>
    </row>
    <row r="8" spans="1:16">
      <c r="A8" s="248"/>
      <c r="B8" s="244"/>
      <c r="C8" s="244"/>
      <c r="D8" s="244"/>
      <c r="E8" s="244"/>
      <c r="F8" s="244"/>
      <c r="G8" s="257"/>
      <c r="H8" s="258"/>
      <c r="I8" s="258"/>
      <c r="J8" s="259"/>
      <c r="K8" s="1116"/>
      <c r="L8" s="260" t="s">
        <v>471</v>
      </c>
      <c r="M8" s="261" t="s">
        <v>472</v>
      </c>
      <c r="N8" s="262" t="s">
        <v>473</v>
      </c>
    </row>
    <row r="9" spans="1:16">
      <c r="A9" s="248"/>
      <c r="B9" s="244"/>
      <c r="C9" s="244"/>
      <c r="D9" s="244"/>
      <c r="E9" s="244"/>
      <c r="F9" s="244"/>
      <c r="G9" s="1117" t="s">
        <v>474</v>
      </c>
      <c r="H9" s="1118"/>
      <c r="I9" s="1118"/>
      <c r="J9" s="1119"/>
      <c r="K9" s="263">
        <v>1351840</v>
      </c>
      <c r="L9" s="264">
        <v>47385</v>
      </c>
      <c r="M9" s="265">
        <v>59173</v>
      </c>
      <c r="N9" s="266">
        <v>-19.899999999999999</v>
      </c>
    </row>
    <row r="10" spans="1:16">
      <c r="A10" s="248"/>
      <c r="B10" s="244"/>
      <c r="C10" s="244"/>
      <c r="D10" s="244"/>
      <c r="E10" s="244"/>
      <c r="F10" s="244"/>
      <c r="G10" s="1117" t="s">
        <v>475</v>
      </c>
      <c r="H10" s="1118"/>
      <c r="I10" s="1118"/>
      <c r="J10" s="1119"/>
      <c r="K10" s="267">
        <v>238427</v>
      </c>
      <c r="L10" s="268">
        <v>8357</v>
      </c>
      <c r="M10" s="269">
        <v>7215</v>
      </c>
      <c r="N10" s="270">
        <v>15.8</v>
      </c>
    </row>
    <row r="11" spans="1:16" ht="13.5" customHeight="1">
      <c r="A11" s="248"/>
      <c r="B11" s="244"/>
      <c r="C11" s="244"/>
      <c r="D11" s="244"/>
      <c r="E11" s="244"/>
      <c r="F11" s="244"/>
      <c r="G11" s="1117" t="s">
        <v>476</v>
      </c>
      <c r="H11" s="1118"/>
      <c r="I11" s="1118"/>
      <c r="J11" s="1119"/>
      <c r="K11" s="267">
        <v>285249</v>
      </c>
      <c r="L11" s="268">
        <v>9999</v>
      </c>
      <c r="M11" s="269">
        <v>10616</v>
      </c>
      <c r="N11" s="270">
        <v>-5.8</v>
      </c>
    </row>
    <row r="12" spans="1:16" ht="13.5" customHeight="1">
      <c r="A12" s="248"/>
      <c r="B12" s="244"/>
      <c r="C12" s="244"/>
      <c r="D12" s="244"/>
      <c r="E12" s="244"/>
      <c r="F12" s="244"/>
      <c r="G12" s="1117" t="s">
        <v>477</v>
      </c>
      <c r="H12" s="1118"/>
      <c r="I12" s="1118"/>
      <c r="J12" s="1119"/>
      <c r="K12" s="267" t="s">
        <v>478</v>
      </c>
      <c r="L12" s="268" t="s">
        <v>478</v>
      </c>
      <c r="M12" s="269">
        <v>706</v>
      </c>
      <c r="N12" s="270" t="s">
        <v>478</v>
      </c>
    </row>
    <row r="13" spans="1:16" ht="13.5" customHeight="1">
      <c r="A13" s="248"/>
      <c r="B13" s="244"/>
      <c r="C13" s="244"/>
      <c r="D13" s="244"/>
      <c r="E13" s="244"/>
      <c r="F13" s="244"/>
      <c r="G13" s="1117" t="s">
        <v>479</v>
      </c>
      <c r="H13" s="1118"/>
      <c r="I13" s="1118"/>
      <c r="J13" s="1119"/>
      <c r="K13" s="267" t="s">
        <v>478</v>
      </c>
      <c r="L13" s="268" t="s">
        <v>478</v>
      </c>
      <c r="M13" s="269" t="s">
        <v>478</v>
      </c>
      <c r="N13" s="270" t="s">
        <v>478</v>
      </c>
    </row>
    <row r="14" spans="1:16" ht="13.5" customHeight="1">
      <c r="A14" s="248"/>
      <c r="B14" s="244"/>
      <c r="C14" s="244"/>
      <c r="D14" s="244"/>
      <c r="E14" s="244"/>
      <c r="F14" s="244"/>
      <c r="G14" s="1117" t="s">
        <v>480</v>
      </c>
      <c r="H14" s="1118"/>
      <c r="I14" s="1118"/>
      <c r="J14" s="1119"/>
      <c r="K14" s="267" t="s">
        <v>478</v>
      </c>
      <c r="L14" s="268" t="s">
        <v>478</v>
      </c>
      <c r="M14" s="269">
        <v>3081</v>
      </c>
      <c r="N14" s="270" t="s">
        <v>478</v>
      </c>
    </row>
    <row r="15" spans="1:16" ht="13.5" customHeight="1">
      <c r="A15" s="248"/>
      <c r="B15" s="244"/>
      <c r="C15" s="244"/>
      <c r="D15" s="244"/>
      <c r="E15" s="244"/>
      <c r="F15" s="244"/>
      <c r="G15" s="1117" t="s">
        <v>481</v>
      </c>
      <c r="H15" s="1118"/>
      <c r="I15" s="1118"/>
      <c r="J15" s="1119"/>
      <c r="K15" s="267">
        <v>28337</v>
      </c>
      <c r="L15" s="268">
        <v>993</v>
      </c>
      <c r="M15" s="269">
        <v>1676</v>
      </c>
      <c r="N15" s="270">
        <v>-40.799999999999997</v>
      </c>
    </row>
    <row r="16" spans="1:16">
      <c r="A16" s="248"/>
      <c r="B16" s="244"/>
      <c r="C16" s="244"/>
      <c r="D16" s="244"/>
      <c r="E16" s="244"/>
      <c r="F16" s="244"/>
      <c r="G16" s="1120" t="s">
        <v>482</v>
      </c>
      <c r="H16" s="1121"/>
      <c r="I16" s="1121"/>
      <c r="J16" s="1122"/>
      <c r="K16" s="268">
        <v>-107894</v>
      </c>
      <c r="L16" s="268">
        <v>-3782</v>
      </c>
      <c r="M16" s="269">
        <v>-6602</v>
      </c>
      <c r="N16" s="270">
        <v>-42.7</v>
      </c>
    </row>
    <row r="17" spans="1:16">
      <c r="A17" s="248"/>
      <c r="B17" s="244"/>
      <c r="C17" s="244"/>
      <c r="D17" s="244"/>
      <c r="E17" s="244"/>
      <c r="F17" s="244"/>
      <c r="G17" s="1120" t="s">
        <v>170</v>
      </c>
      <c r="H17" s="1121"/>
      <c r="I17" s="1121"/>
      <c r="J17" s="1122"/>
      <c r="K17" s="268">
        <v>1795959</v>
      </c>
      <c r="L17" s="268">
        <v>62952</v>
      </c>
      <c r="M17" s="269">
        <v>75864</v>
      </c>
      <c r="N17" s="270">
        <v>-17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12" t="s">
        <v>487</v>
      </c>
      <c r="H21" s="1113"/>
      <c r="I21" s="1113"/>
      <c r="J21" s="1114"/>
      <c r="K21" s="280">
        <v>6.69</v>
      </c>
      <c r="L21" s="281">
        <v>7.34</v>
      </c>
      <c r="M21" s="282">
        <v>-0.65</v>
      </c>
      <c r="N21" s="249"/>
      <c r="O21" s="283"/>
      <c r="P21" s="279"/>
    </row>
    <row r="22" spans="1:16" s="284" customFormat="1">
      <c r="A22" s="279"/>
      <c r="B22" s="249"/>
      <c r="C22" s="249"/>
      <c r="D22" s="249"/>
      <c r="E22" s="249"/>
      <c r="F22" s="249"/>
      <c r="G22" s="1112" t="s">
        <v>488</v>
      </c>
      <c r="H22" s="1113"/>
      <c r="I22" s="1113"/>
      <c r="J22" s="1114"/>
      <c r="K22" s="285">
        <v>95.8</v>
      </c>
      <c r="L22" s="286">
        <v>96.1</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15" t="s">
        <v>469</v>
      </c>
      <c r="L30" s="254"/>
      <c r="M30" s="255" t="s">
        <v>470</v>
      </c>
      <c r="N30" s="256"/>
    </row>
    <row r="31" spans="1:16">
      <c r="A31" s="248"/>
      <c r="B31" s="244"/>
      <c r="C31" s="244"/>
      <c r="D31" s="244"/>
      <c r="E31" s="244"/>
      <c r="F31" s="244"/>
      <c r="G31" s="257"/>
      <c r="H31" s="258"/>
      <c r="I31" s="258"/>
      <c r="J31" s="259"/>
      <c r="K31" s="1116"/>
      <c r="L31" s="260" t="s">
        <v>471</v>
      </c>
      <c r="M31" s="261" t="s">
        <v>472</v>
      </c>
      <c r="N31" s="262" t="s">
        <v>473</v>
      </c>
    </row>
    <row r="32" spans="1:16" ht="27" customHeight="1">
      <c r="A32" s="248"/>
      <c r="B32" s="244"/>
      <c r="C32" s="244"/>
      <c r="D32" s="244"/>
      <c r="E32" s="244"/>
      <c r="F32" s="244"/>
      <c r="G32" s="1128" t="s">
        <v>492</v>
      </c>
      <c r="H32" s="1129"/>
      <c r="I32" s="1129"/>
      <c r="J32" s="1130"/>
      <c r="K32" s="294">
        <v>725795</v>
      </c>
      <c r="L32" s="294">
        <v>25441</v>
      </c>
      <c r="M32" s="295">
        <v>35137</v>
      </c>
      <c r="N32" s="296">
        <v>-27.6</v>
      </c>
    </row>
    <row r="33" spans="1:16" ht="13.5" customHeight="1">
      <c r="A33" s="248"/>
      <c r="B33" s="244"/>
      <c r="C33" s="244"/>
      <c r="D33" s="244"/>
      <c r="E33" s="244"/>
      <c r="F33" s="244"/>
      <c r="G33" s="1128" t="s">
        <v>493</v>
      </c>
      <c r="H33" s="1129"/>
      <c r="I33" s="1129"/>
      <c r="J33" s="1130"/>
      <c r="K33" s="294" t="s">
        <v>478</v>
      </c>
      <c r="L33" s="294" t="s">
        <v>478</v>
      </c>
      <c r="M33" s="295" t="s">
        <v>478</v>
      </c>
      <c r="N33" s="296" t="s">
        <v>478</v>
      </c>
    </row>
    <row r="34" spans="1:16" ht="27" customHeight="1">
      <c r="A34" s="248"/>
      <c r="B34" s="244"/>
      <c r="C34" s="244"/>
      <c r="D34" s="244"/>
      <c r="E34" s="244"/>
      <c r="F34" s="244"/>
      <c r="G34" s="1128" t="s">
        <v>494</v>
      </c>
      <c r="H34" s="1129"/>
      <c r="I34" s="1129"/>
      <c r="J34" s="1130"/>
      <c r="K34" s="294" t="s">
        <v>478</v>
      </c>
      <c r="L34" s="294" t="s">
        <v>478</v>
      </c>
      <c r="M34" s="295">
        <v>6</v>
      </c>
      <c r="N34" s="296" t="s">
        <v>478</v>
      </c>
    </row>
    <row r="35" spans="1:16" ht="27" customHeight="1">
      <c r="A35" s="248"/>
      <c r="B35" s="244"/>
      <c r="C35" s="244"/>
      <c r="D35" s="244"/>
      <c r="E35" s="244"/>
      <c r="F35" s="244"/>
      <c r="G35" s="1128" t="s">
        <v>495</v>
      </c>
      <c r="H35" s="1129"/>
      <c r="I35" s="1129"/>
      <c r="J35" s="1130"/>
      <c r="K35" s="294">
        <v>338596</v>
      </c>
      <c r="L35" s="294">
        <v>11868</v>
      </c>
      <c r="M35" s="295">
        <v>15256</v>
      </c>
      <c r="N35" s="296">
        <v>-22.2</v>
      </c>
    </row>
    <row r="36" spans="1:16" ht="27" customHeight="1">
      <c r="A36" s="248"/>
      <c r="B36" s="244"/>
      <c r="C36" s="244"/>
      <c r="D36" s="244"/>
      <c r="E36" s="244"/>
      <c r="F36" s="244"/>
      <c r="G36" s="1128" t="s">
        <v>496</v>
      </c>
      <c r="H36" s="1129"/>
      <c r="I36" s="1129"/>
      <c r="J36" s="1130"/>
      <c r="K36" s="294">
        <v>72051</v>
      </c>
      <c r="L36" s="294">
        <v>2526</v>
      </c>
      <c r="M36" s="295">
        <v>3492</v>
      </c>
      <c r="N36" s="296">
        <v>-27.7</v>
      </c>
    </row>
    <row r="37" spans="1:16" ht="13.5" customHeight="1">
      <c r="A37" s="248"/>
      <c r="B37" s="244"/>
      <c r="C37" s="244"/>
      <c r="D37" s="244"/>
      <c r="E37" s="244"/>
      <c r="F37" s="244"/>
      <c r="G37" s="1128" t="s">
        <v>497</v>
      </c>
      <c r="H37" s="1129"/>
      <c r="I37" s="1129"/>
      <c r="J37" s="1130"/>
      <c r="K37" s="294" t="s">
        <v>478</v>
      </c>
      <c r="L37" s="294" t="s">
        <v>478</v>
      </c>
      <c r="M37" s="295">
        <v>1810</v>
      </c>
      <c r="N37" s="296" t="s">
        <v>478</v>
      </c>
    </row>
    <row r="38" spans="1:16" ht="27" customHeight="1">
      <c r="A38" s="248"/>
      <c r="B38" s="244"/>
      <c r="C38" s="244"/>
      <c r="D38" s="244"/>
      <c r="E38" s="244"/>
      <c r="F38" s="244"/>
      <c r="G38" s="1131" t="s">
        <v>498</v>
      </c>
      <c r="H38" s="1132"/>
      <c r="I38" s="1132"/>
      <c r="J38" s="1133"/>
      <c r="K38" s="297" t="s">
        <v>478</v>
      </c>
      <c r="L38" s="297" t="s">
        <v>478</v>
      </c>
      <c r="M38" s="298">
        <v>3</v>
      </c>
      <c r="N38" s="299" t="s">
        <v>478</v>
      </c>
      <c r="O38" s="293"/>
    </row>
    <row r="39" spans="1:16">
      <c r="A39" s="248"/>
      <c r="B39" s="244"/>
      <c r="C39" s="244"/>
      <c r="D39" s="244"/>
      <c r="E39" s="244"/>
      <c r="F39" s="244"/>
      <c r="G39" s="1131" t="s">
        <v>499</v>
      </c>
      <c r="H39" s="1132"/>
      <c r="I39" s="1132"/>
      <c r="J39" s="1133"/>
      <c r="K39" s="300">
        <v>-10189</v>
      </c>
      <c r="L39" s="300">
        <v>-357</v>
      </c>
      <c r="M39" s="301">
        <v>-3198</v>
      </c>
      <c r="N39" s="302">
        <v>-88.8</v>
      </c>
      <c r="O39" s="293"/>
    </row>
    <row r="40" spans="1:16" ht="27" customHeight="1">
      <c r="A40" s="248"/>
      <c r="B40" s="244"/>
      <c r="C40" s="244"/>
      <c r="D40" s="244"/>
      <c r="E40" s="244"/>
      <c r="F40" s="244"/>
      <c r="G40" s="1128" t="s">
        <v>500</v>
      </c>
      <c r="H40" s="1129"/>
      <c r="I40" s="1129"/>
      <c r="J40" s="1130"/>
      <c r="K40" s="300">
        <v>-693598</v>
      </c>
      <c r="L40" s="300">
        <v>-24312</v>
      </c>
      <c r="M40" s="301">
        <v>-35133</v>
      </c>
      <c r="N40" s="302">
        <v>-30.8</v>
      </c>
      <c r="O40" s="293"/>
    </row>
    <row r="41" spans="1:16">
      <c r="A41" s="248"/>
      <c r="B41" s="244"/>
      <c r="C41" s="244"/>
      <c r="D41" s="244"/>
      <c r="E41" s="244"/>
      <c r="F41" s="244"/>
      <c r="G41" s="1134" t="s">
        <v>280</v>
      </c>
      <c r="H41" s="1135"/>
      <c r="I41" s="1135"/>
      <c r="J41" s="1136"/>
      <c r="K41" s="294">
        <v>432655</v>
      </c>
      <c r="L41" s="300">
        <v>15165</v>
      </c>
      <c r="M41" s="301">
        <v>17373</v>
      </c>
      <c r="N41" s="302">
        <v>-12.7</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23" t="s">
        <v>469</v>
      </c>
      <c r="J49" s="1125" t="s">
        <v>504</v>
      </c>
      <c r="K49" s="1126"/>
      <c r="L49" s="1126"/>
      <c r="M49" s="1126"/>
      <c r="N49" s="1127"/>
    </row>
    <row r="50" spans="1:14">
      <c r="A50" s="248"/>
      <c r="B50" s="244"/>
      <c r="C50" s="244"/>
      <c r="D50" s="244"/>
      <c r="E50" s="244"/>
      <c r="F50" s="244"/>
      <c r="G50" s="312"/>
      <c r="H50" s="313"/>
      <c r="I50" s="1124"/>
      <c r="J50" s="314" t="s">
        <v>505</v>
      </c>
      <c r="K50" s="315" t="s">
        <v>506</v>
      </c>
      <c r="L50" s="316" t="s">
        <v>507</v>
      </c>
      <c r="M50" s="317" t="s">
        <v>508</v>
      </c>
      <c r="N50" s="318" t="s">
        <v>509</v>
      </c>
    </row>
    <row r="51" spans="1:14">
      <c r="A51" s="248"/>
      <c r="B51" s="244"/>
      <c r="C51" s="244"/>
      <c r="D51" s="244"/>
      <c r="E51" s="244"/>
      <c r="F51" s="244"/>
      <c r="G51" s="310" t="s">
        <v>510</v>
      </c>
      <c r="H51" s="311"/>
      <c r="I51" s="319">
        <v>1174780</v>
      </c>
      <c r="J51" s="320">
        <v>41953</v>
      </c>
      <c r="K51" s="321">
        <v>39.4</v>
      </c>
      <c r="L51" s="322">
        <v>55958</v>
      </c>
      <c r="M51" s="323">
        <v>7</v>
      </c>
      <c r="N51" s="324">
        <v>32.4</v>
      </c>
    </row>
    <row r="52" spans="1:14">
      <c r="A52" s="248"/>
      <c r="B52" s="244"/>
      <c r="C52" s="244"/>
      <c r="D52" s="244"/>
      <c r="E52" s="244"/>
      <c r="F52" s="244"/>
      <c r="G52" s="325"/>
      <c r="H52" s="326" t="s">
        <v>511</v>
      </c>
      <c r="I52" s="327">
        <v>672711</v>
      </c>
      <c r="J52" s="328">
        <v>24024</v>
      </c>
      <c r="K52" s="329">
        <v>-3.5</v>
      </c>
      <c r="L52" s="330">
        <v>35126</v>
      </c>
      <c r="M52" s="331">
        <v>4</v>
      </c>
      <c r="N52" s="332">
        <v>-7.5</v>
      </c>
    </row>
    <row r="53" spans="1:14">
      <c r="A53" s="248"/>
      <c r="B53" s="244"/>
      <c r="C53" s="244"/>
      <c r="D53" s="244"/>
      <c r="E53" s="244"/>
      <c r="F53" s="244"/>
      <c r="G53" s="310" t="s">
        <v>512</v>
      </c>
      <c r="H53" s="311"/>
      <c r="I53" s="319">
        <v>808329</v>
      </c>
      <c r="J53" s="320">
        <v>28920</v>
      </c>
      <c r="K53" s="321">
        <v>-31.1</v>
      </c>
      <c r="L53" s="322">
        <v>59338</v>
      </c>
      <c r="M53" s="323">
        <v>6</v>
      </c>
      <c r="N53" s="324">
        <v>-37.1</v>
      </c>
    </row>
    <row r="54" spans="1:14">
      <c r="A54" s="248"/>
      <c r="B54" s="244"/>
      <c r="C54" s="244"/>
      <c r="D54" s="244"/>
      <c r="E54" s="244"/>
      <c r="F54" s="244"/>
      <c r="G54" s="325"/>
      <c r="H54" s="326" t="s">
        <v>511</v>
      </c>
      <c r="I54" s="327">
        <v>500592</v>
      </c>
      <c r="J54" s="328">
        <v>17910</v>
      </c>
      <c r="K54" s="329">
        <v>-25.4</v>
      </c>
      <c r="L54" s="330">
        <v>34073</v>
      </c>
      <c r="M54" s="331">
        <v>-3</v>
      </c>
      <c r="N54" s="332">
        <v>-22.4</v>
      </c>
    </row>
    <row r="55" spans="1:14">
      <c r="A55" s="248"/>
      <c r="B55" s="244"/>
      <c r="C55" s="244"/>
      <c r="D55" s="244"/>
      <c r="E55" s="244"/>
      <c r="F55" s="244"/>
      <c r="G55" s="310" t="s">
        <v>513</v>
      </c>
      <c r="H55" s="311"/>
      <c r="I55" s="319">
        <v>1026674</v>
      </c>
      <c r="J55" s="320">
        <v>36831</v>
      </c>
      <c r="K55" s="321">
        <v>27.4</v>
      </c>
      <c r="L55" s="322">
        <v>51262</v>
      </c>
      <c r="M55" s="323">
        <v>-13.6</v>
      </c>
      <c r="N55" s="324">
        <v>41</v>
      </c>
    </row>
    <row r="56" spans="1:14">
      <c r="A56" s="248"/>
      <c r="B56" s="244"/>
      <c r="C56" s="244"/>
      <c r="D56" s="244"/>
      <c r="E56" s="244"/>
      <c r="F56" s="244"/>
      <c r="G56" s="325"/>
      <c r="H56" s="326" t="s">
        <v>511</v>
      </c>
      <c r="I56" s="327">
        <v>540278</v>
      </c>
      <c r="J56" s="328">
        <v>19382</v>
      </c>
      <c r="K56" s="329">
        <v>8.1999999999999993</v>
      </c>
      <c r="L56" s="330">
        <v>25630</v>
      </c>
      <c r="M56" s="331">
        <v>-24.8</v>
      </c>
      <c r="N56" s="332">
        <v>33</v>
      </c>
    </row>
    <row r="57" spans="1:14">
      <c r="A57" s="248"/>
      <c r="B57" s="244"/>
      <c r="C57" s="244"/>
      <c r="D57" s="244"/>
      <c r="E57" s="244"/>
      <c r="F57" s="244"/>
      <c r="G57" s="310" t="s">
        <v>514</v>
      </c>
      <c r="H57" s="311"/>
      <c r="I57" s="319">
        <v>1427996</v>
      </c>
      <c r="J57" s="320">
        <v>49839</v>
      </c>
      <c r="K57" s="321">
        <v>35.299999999999997</v>
      </c>
      <c r="L57" s="322">
        <v>48407</v>
      </c>
      <c r="M57" s="323">
        <v>-5.6</v>
      </c>
      <c r="N57" s="324">
        <v>40.9</v>
      </c>
    </row>
    <row r="58" spans="1:14">
      <c r="A58" s="248"/>
      <c r="B58" s="244"/>
      <c r="C58" s="244"/>
      <c r="D58" s="244"/>
      <c r="E58" s="244"/>
      <c r="F58" s="244"/>
      <c r="G58" s="325"/>
      <c r="H58" s="326" t="s">
        <v>511</v>
      </c>
      <c r="I58" s="327">
        <v>862709</v>
      </c>
      <c r="J58" s="328">
        <v>30110</v>
      </c>
      <c r="K58" s="329">
        <v>55.4</v>
      </c>
      <c r="L58" s="330">
        <v>23914</v>
      </c>
      <c r="M58" s="331">
        <v>-6.7</v>
      </c>
      <c r="N58" s="332">
        <v>62.1</v>
      </c>
    </row>
    <row r="59" spans="1:14">
      <c r="A59" s="248"/>
      <c r="B59" s="244"/>
      <c r="C59" s="244"/>
      <c r="D59" s="244"/>
      <c r="E59" s="244"/>
      <c r="F59" s="244"/>
      <c r="G59" s="310" t="s">
        <v>515</v>
      </c>
      <c r="H59" s="311"/>
      <c r="I59" s="319">
        <v>1096972</v>
      </c>
      <c r="J59" s="320">
        <v>38451</v>
      </c>
      <c r="K59" s="321">
        <v>-22.8</v>
      </c>
      <c r="L59" s="322">
        <v>69477</v>
      </c>
      <c r="M59" s="323">
        <v>43.5</v>
      </c>
      <c r="N59" s="324">
        <v>-66.3</v>
      </c>
    </row>
    <row r="60" spans="1:14">
      <c r="A60" s="248"/>
      <c r="B60" s="244"/>
      <c r="C60" s="244"/>
      <c r="D60" s="244"/>
      <c r="E60" s="244"/>
      <c r="F60" s="244"/>
      <c r="G60" s="325"/>
      <c r="H60" s="326" t="s">
        <v>511</v>
      </c>
      <c r="I60" s="333">
        <v>790584</v>
      </c>
      <c r="J60" s="328">
        <v>27712</v>
      </c>
      <c r="K60" s="329">
        <v>-8</v>
      </c>
      <c r="L60" s="330">
        <v>31528</v>
      </c>
      <c r="M60" s="331">
        <v>31.8</v>
      </c>
      <c r="N60" s="332">
        <v>-39.799999999999997</v>
      </c>
    </row>
    <row r="61" spans="1:14">
      <c r="A61" s="248"/>
      <c r="B61" s="244"/>
      <c r="C61" s="244"/>
      <c r="D61" s="244"/>
      <c r="E61" s="244"/>
      <c r="F61" s="244"/>
      <c r="G61" s="310" t="s">
        <v>516</v>
      </c>
      <c r="H61" s="334"/>
      <c r="I61" s="335">
        <v>1106950</v>
      </c>
      <c r="J61" s="336">
        <v>39199</v>
      </c>
      <c r="K61" s="337">
        <v>9.6</v>
      </c>
      <c r="L61" s="338">
        <v>56888</v>
      </c>
      <c r="M61" s="339">
        <v>7.5</v>
      </c>
      <c r="N61" s="324">
        <v>2.1</v>
      </c>
    </row>
    <row r="62" spans="1:14">
      <c r="A62" s="248"/>
      <c r="B62" s="244"/>
      <c r="C62" s="244"/>
      <c r="D62" s="244"/>
      <c r="E62" s="244"/>
      <c r="F62" s="244"/>
      <c r="G62" s="325"/>
      <c r="H62" s="326" t="s">
        <v>511</v>
      </c>
      <c r="I62" s="327">
        <v>673375</v>
      </c>
      <c r="J62" s="328">
        <v>23828</v>
      </c>
      <c r="K62" s="329">
        <v>5.3</v>
      </c>
      <c r="L62" s="330">
        <v>30054</v>
      </c>
      <c r="M62" s="331">
        <v>0.3</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37" t="s">
        <v>3</v>
      </c>
      <c r="D47" s="1137"/>
      <c r="E47" s="1138"/>
      <c r="F47" s="11">
        <v>12.32</v>
      </c>
      <c r="G47" s="12">
        <v>12.87</v>
      </c>
      <c r="H47" s="12">
        <v>14.56</v>
      </c>
      <c r="I47" s="12">
        <v>14.51</v>
      </c>
      <c r="J47" s="13">
        <v>14.42</v>
      </c>
    </row>
    <row r="48" spans="2:10" ht="57.75" customHeight="1">
      <c r="B48" s="14"/>
      <c r="C48" s="1139" t="s">
        <v>4</v>
      </c>
      <c r="D48" s="1139"/>
      <c r="E48" s="1140"/>
      <c r="F48" s="15">
        <v>10.59</v>
      </c>
      <c r="G48" s="16">
        <v>12.99</v>
      </c>
      <c r="H48" s="16">
        <v>10.82</v>
      </c>
      <c r="I48" s="16">
        <v>9.02</v>
      </c>
      <c r="J48" s="17">
        <v>7.13</v>
      </c>
    </row>
    <row r="49" spans="2:10" ht="57.75" customHeight="1" thickBot="1">
      <c r="B49" s="18"/>
      <c r="C49" s="1141" t="s">
        <v>5</v>
      </c>
      <c r="D49" s="1141"/>
      <c r="E49" s="1142"/>
      <c r="F49" s="19" t="s">
        <v>523</v>
      </c>
      <c r="G49" s="20">
        <v>3.48</v>
      </c>
      <c r="H49" s="20" t="s">
        <v>524</v>
      </c>
      <c r="I49" s="20" t="s">
        <v>525</v>
      </c>
      <c r="J49" s="21" t="s">
        <v>526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49" t="s">
        <v>527</v>
      </c>
      <c r="D34" s="1149"/>
      <c r="E34" s="1150"/>
      <c r="F34" s="32">
        <v>12.98</v>
      </c>
      <c r="G34" s="33">
        <v>13.13</v>
      </c>
      <c r="H34" s="33">
        <v>13.15</v>
      </c>
      <c r="I34" s="33">
        <v>12.57</v>
      </c>
      <c r="J34" s="34">
        <v>12.14</v>
      </c>
      <c r="K34" s="22"/>
      <c r="L34" s="22"/>
      <c r="M34" s="22"/>
      <c r="N34" s="22"/>
      <c r="O34" s="22"/>
      <c r="P34" s="22"/>
    </row>
    <row r="35" spans="1:16" ht="39" customHeight="1">
      <c r="A35" s="22"/>
      <c r="B35" s="35"/>
      <c r="C35" s="1143" t="s">
        <v>528</v>
      </c>
      <c r="D35" s="1144"/>
      <c r="E35" s="1145"/>
      <c r="F35" s="36">
        <v>10.58</v>
      </c>
      <c r="G35" s="37">
        <v>12.98</v>
      </c>
      <c r="H35" s="37">
        <v>12.49</v>
      </c>
      <c r="I35" s="37">
        <v>9.02</v>
      </c>
      <c r="J35" s="38">
        <v>7.12</v>
      </c>
      <c r="K35" s="22"/>
      <c r="L35" s="22"/>
      <c r="M35" s="22"/>
      <c r="N35" s="22"/>
      <c r="O35" s="22"/>
      <c r="P35" s="22"/>
    </row>
    <row r="36" spans="1:16" ht="39" customHeight="1">
      <c r="A36" s="22"/>
      <c r="B36" s="35"/>
      <c r="C36" s="1143" t="s">
        <v>529</v>
      </c>
      <c r="D36" s="1144"/>
      <c r="E36" s="1145"/>
      <c r="F36" s="36">
        <v>3.79</v>
      </c>
      <c r="G36" s="37">
        <v>3.65</v>
      </c>
      <c r="H36" s="37">
        <v>2.27</v>
      </c>
      <c r="I36" s="37">
        <v>5.07</v>
      </c>
      <c r="J36" s="38">
        <v>5.26</v>
      </c>
      <c r="K36" s="22"/>
      <c r="L36" s="22"/>
      <c r="M36" s="22"/>
      <c r="N36" s="22"/>
      <c r="O36" s="22"/>
      <c r="P36" s="22"/>
    </row>
    <row r="37" spans="1:16" ht="39" customHeight="1">
      <c r="A37" s="22"/>
      <c r="B37" s="35"/>
      <c r="C37" s="1143" t="s">
        <v>530</v>
      </c>
      <c r="D37" s="1144"/>
      <c r="E37" s="1145"/>
      <c r="F37" s="36">
        <v>3.25</v>
      </c>
      <c r="G37" s="37">
        <v>2.73</v>
      </c>
      <c r="H37" s="37">
        <v>2.59</v>
      </c>
      <c r="I37" s="37">
        <v>2.58</v>
      </c>
      <c r="J37" s="38">
        <v>2.85</v>
      </c>
      <c r="K37" s="22"/>
      <c r="L37" s="22"/>
      <c r="M37" s="22"/>
      <c r="N37" s="22"/>
      <c r="O37" s="22"/>
      <c r="P37" s="22"/>
    </row>
    <row r="38" spans="1:16" ht="39" customHeight="1">
      <c r="A38" s="22"/>
      <c r="B38" s="35"/>
      <c r="C38" s="1143" t="s">
        <v>531</v>
      </c>
      <c r="D38" s="1144"/>
      <c r="E38" s="1145"/>
      <c r="F38" s="36">
        <v>1.04</v>
      </c>
      <c r="G38" s="37">
        <v>0.76</v>
      </c>
      <c r="H38" s="37">
        <v>0.46</v>
      </c>
      <c r="I38" s="37">
        <v>0.33</v>
      </c>
      <c r="J38" s="38">
        <v>0.36</v>
      </c>
      <c r="K38" s="22"/>
      <c r="L38" s="22"/>
      <c r="M38" s="22"/>
      <c r="N38" s="22"/>
      <c r="O38" s="22"/>
      <c r="P38" s="22"/>
    </row>
    <row r="39" spans="1:16" ht="39" customHeight="1">
      <c r="A39" s="22"/>
      <c r="B39" s="35"/>
      <c r="C39" s="1143" t="s">
        <v>532</v>
      </c>
      <c r="D39" s="1144"/>
      <c r="E39" s="1145"/>
      <c r="F39" s="36">
        <v>0.11</v>
      </c>
      <c r="G39" s="37">
        <v>0.23</v>
      </c>
      <c r="H39" s="37">
        <v>0.39</v>
      </c>
      <c r="I39" s="37">
        <v>0.32</v>
      </c>
      <c r="J39" s="38">
        <v>0.26</v>
      </c>
      <c r="K39" s="22"/>
      <c r="L39" s="22"/>
      <c r="M39" s="22"/>
      <c r="N39" s="22"/>
      <c r="O39" s="22"/>
      <c r="P39" s="22"/>
    </row>
    <row r="40" spans="1:16" ht="39" customHeight="1">
      <c r="A40" s="22"/>
      <c r="B40" s="35"/>
      <c r="C40" s="1143" t="s">
        <v>533</v>
      </c>
      <c r="D40" s="1144"/>
      <c r="E40" s="1145"/>
      <c r="F40" s="36">
        <v>0.22</v>
      </c>
      <c r="G40" s="37">
        <v>0.16</v>
      </c>
      <c r="H40" s="37">
        <v>0.18</v>
      </c>
      <c r="I40" s="37">
        <v>0.17</v>
      </c>
      <c r="J40" s="38">
        <v>0.22</v>
      </c>
      <c r="K40" s="22"/>
      <c r="L40" s="22"/>
      <c r="M40" s="22"/>
      <c r="N40" s="22"/>
      <c r="O40" s="22"/>
      <c r="P40" s="22"/>
    </row>
    <row r="41" spans="1:16" ht="39" customHeight="1">
      <c r="A41" s="22"/>
      <c r="B41" s="35"/>
      <c r="C41" s="1143" t="s">
        <v>534</v>
      </c>
      <c r="D41" s="1144"/>
      <c r="E41" s="1145"/>
      <c r="F41" s="36">
        <v>0</v>
      </c>
      <c r="G41" s="37">
        <v>0.01</v>
      </c>
      <c r="H41" s="37">
        <v>0.02</v>
      </c>
      <c r="I41" s="37">
        <v>0.03</v>
      </c>
      <c r="J41" s="38">
        <v>0.03</v>
      </c>
      <c r="K41" s="22"/>
      <c r="L41" s="22"/>
      <c r="M41" s="22"/>
      <c r="N41" s="22"/>
      <c r="O41" s="22"/>
      <c r="P41" s="22"/>
    </row>
    <row r="42" spans="1:16" ht="39" customHeight="1">
      <c r="A42" s="22"/>
      <c r="B42" s="39"/>
      <c r="C42" s="1143" t="s">
        <v>535</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536</v>
      </c>
      <c r="D43" s="1147"/>
      <c r="E43" s="1148"/>
      <c r="F43" s="41">
        <v>0.03</v>
      </c>
      <c r="G43" s="42">
        <v>0.03</v>
      </c>
      <c r="H43" s="42">
        <v>0.02</v>
      </c>
      <c r="I43" s="42">
        <v>0.02</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59" t="s">
        <v>10</v>
      </c>
      <c r="C45" s="1160"/>
      <c r="D45" s="58"/>
      <c r="E45" s="1165" t="s">
        <v>11</v>
      </c>
      <c r="F45" s="1165"/>
      <c r="G45" s="1165"/>
      <c r="H45" s="1165"/>
      <c r="I45" s="1165"/>
      <c r="J45" s="1166"/>
      <c r="K45" s="59">
        <v>1079</v>
      </c>
      <c r="L45" s="60">
        <v>1054</v>
      </c>
      <c r="M45" s="60">
        <v>1004</v>
      </c>
      <c r="N45" s="60">
        <v>798</v>
      </c>
      <c r="O45" s="61">
        <v>726</v>
      </c>
      <c r="P45" s="48"/>
      <c r="Q45" s="48"/>
      <c r="R45" s="48"/>
      <c r="S45" s="48"/>
      <c r="T45" s="48"/>
      <c r="U45" s="48"/>
    </row>
    <row r="46" spans="1:21" ht="30.75" customHeight="1">
      <c r="A46" s="48"/>
      <c r="B46" s="1161"/>
      <c r="C46" s="1162"/>
      <c r="D46" s="62"/>
      <c r="E46" s="1153" t="s">
        <v>12</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13</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14</v>
      </c>
      <c r="F48" s="1153"/>
      <c r="G48" s="1153"/>
      <c r="H48" s="1153"/>
      <c r="I48" s="1153"/>
      <c r="J48" s="1154"/>
      <c r="K48" s="63">
        <v>317</v>
      </c>
      <c r="L48" s="64">
        <v>322</v>
      </c>
      <c r="M48" s="64">
        <v>301</v>
      </c>
      <c r="N48" s="64">
        <v>308</v>
      </c>
      <c r="O48" s="65">
        <v>339</v>
      </c>
      <c r="P48" s="48"/>
      <c r="Q48" s="48"/>
      <c r="R48" s="48"/>
      <c r="S48" s="48"/>
      <c r="T48" s="48"/>
      <c r="U48" s="48"/>
    </row>
    <row r="49" spans="1:21" ht="30.75" customHeight="1">
      <c r="A49" s="48"/>
      <c r="B49" s="1161"/>
      <c r="C49" s="1162"/>
      <c r="D49" s="62"/>
      <c r="E49" s="1153" t="s">
        <v>15</v>
      </c>
      <c r="F49" s="1153"/>
      <c r="G49" s="1153"/>
      <c r="H49" s="1153"/>
      <c r="I49" s="1153"/>
      <c r="J49" s="1154"/>
      <c r="K49" s="63">
        <v>88</v>
      </c>
      <c r="L49" s="64">
        <v>88</v>
      </c>
      <c r="M49" s="64">
        <v>93</v>
      </c>
      <c r="N49" s="64">
        <v>87</v>
      </c>
      <c r="O49" s="65">
        <v>72</v>
      </c>
      <c r="P49" s="48"/>
      <c r="Q49" s="48"/>
      <c r="R49" s="48"/>
      <c r="S49" s="48"/>
      <c r="T49" s="48"/>
      <c r="U49" s="48"/>
    </row>
    <row r="50" spans="1:21" ht="30.75" customHeight="1">
      <c r="A50" s="48"/>
      <c r="B50" s="1161"/>
      <c r="C50" s="1162"/>
      <c r="D50" s="62"/>
      <c r="E50" s="1153" t="s">
        <v>16</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3"/>
      <c r="C51" s="1164"/>
      <c r="D51" s="66"/>
      <c r="E51" s="1153" t="s">
        <v>17</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18</v>
      </c>
      <c r="C52" s="1152"/>
      <c r="D52" s="66"/>
      <c r="E52" s="1153" t="s">
        <v>19</v>
      </c>
      <c r="F52" s="1153"/>
      <c r="G52" s="1153"/>
      <c r="H52" s="1153"/>
      <c r="I52" s="1153"/>
      <c r="J52" s="1154"/>
      <c r="K52" s="63">
        <v>847</v>
      </c>
      <c r="L52" s="64">
        <v>795</v>
      </c>
      <c r="M52" s="64">
        <v>751</v>
      </c>
      <c r="N52" s="64">
        <v>693</v>
      </c>
      <c r="O52" s="65">
        <v>704</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637</v>
      </c>
      <c r="L53" s="69">
        <v>669</v>
      </c>
      <c r="M53" s="69">
        <v>647</v>
      </c>
      <c r="N53" s="69">
        <v>500</v>
      </c>
      <c r="O53" s="70">
        <v>433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2015-04-27T07:13:51Z</cp:lastPrinted>
  <dcterms:created xsi:type="dcterms:W3CDTF">2015-02-17T06:55:44Z</dcterms:created>
  <dcterms:modified xsi:type="dcterms:W3CDTF">2015-05-12T02:19:39Z</dcterms:modified>
  <cp:category/>
</cp:coreProperties>
</file>