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tabRatio="8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C38" i="9"/>
  <c r="CO37" i="9"/>
  <c r="BW37" i="9"/>
  <c r="AM37" i="9"/>
  <c r="C37" i="9"/>
  <c r="CO36" i="9"/>
  <c r="BW36" i="9"/>
  <c r="AM36" i="9"/>
  <c r="C36" i="9"/>
  <c r="CO35" i="9"/>
  <c r="BW35" i="9"/>
  <c r="AM35" i="9"/>
  <c r="C35" i="9"/>
  <c r="U34" i="9" s="1"/>
  <c r="U35" i="9" s="1"/>
  <c r="U36" i="9" s="1"/>
  <c r="U37" i="9" s="1"/>
  <c r="U38" i="9" s="1"/>
  <c r="CO34" i="9"/>
  <c r="BW34" i="9"/>
  <c r="C34" i="9"/>
  <c r="AM34" i="9" l="1"/>
  <c r="BE34" i="9"/>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<sst xmlns="http://schemas.openxmlformats.org/spreadsheetml/2006/main" count="1095" uniqueCount="570">
  <si>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</si>
  <si>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</si>
  <si>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</si>
  <si>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</si>
  <si>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</si>
  <si>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</si>
  <si>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</si>
  <si>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</si>
  <si>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</si>
  <si>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</si>
  <si>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</si>
  <si>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</si>
  <si>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</si>
  <si>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</si>
  <si>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</si>
  <si>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</si>
  <si>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</si>
  <si>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</si>
  <si>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</si>
  <si>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</si>
  <si>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</si>
  <si>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</si>
  <si>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</si>
  <si>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</si>
  <si>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</si>
  <si>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</si>
  <si>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</si>
  <si>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</si>
  <si>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</si>
  <si>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</si>
  <si>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</si>
  <si>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</si>
  <si>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</si>
  <si>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</si>
  <si>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</si>
  <si>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</si>
  <si>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</si>
  <si>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</si>
  <si>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</si>
  <si>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</si>
  <si>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</si>
  <si>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</si>
  <si>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</si>
  <si>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</si>
  <si>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</si>
  <si>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</si>
  <si>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</si>
  <si>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</si>
  <si>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</si>
  <si>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</si>
  <si>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</si>
  <si>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</si>
  <si>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</si>
  <si>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</si>
  <si>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</si>
  <si>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</si>
  <si>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</si>
  <si>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</si>
  <si>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</si>
  <si>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</si>
  <si>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</si>
  <si>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</si>
  <si>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</si>
  <si>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</si>
  <si>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</si>
  <si>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</si>
  <si>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</si>
  <si>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</si>
  <si>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</si>
  <si>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</si>
  <si>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</si>
  <si>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</si>
  <si>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</si>
  <si>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</si>
  <si>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</si>
  <si>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</si>
  <si>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</si>
  <si>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</si>
  <si>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</si>
  <si>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</si>
  <si>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</si>
  <si>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</si>
  <si>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</si>
  <si>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</si>
  <si>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</si>
  <si>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</si>
  <si>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</si>
  <si>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</si>
  <si>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</si>
  <si>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</si>
  <si>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</si>
  <si>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</si>
  <si>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</si>
  <si>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</si>
  <si>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</si>
  <si>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</si>
  <si>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</si>
  <si>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</si>
  <si>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</si>
  <si>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</si>
  <si>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</si>
  <si>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</si>
  <si>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</si>
  <si>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</si>
  <si>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</si>
  <si>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</si>
  <si>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</si>
  <si>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</si>
  <si>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</si>
  <si>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</si>
  <si>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</si>
  <si>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</si>
  <si>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</si>
  <si>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</si>
  <si>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</si>
  <si>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</si>
  <si>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</si>
  <si>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</si>
  <si>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</si>
  <si>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</si>
  <si>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</si>
  <si>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</si>
  <si>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</si>
  <si>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</si>
  <si>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</si>
  <si>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</si>
  <si>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</si>
  <si>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</si>
  <si>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</si>
  <si>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</si>
  <si>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</si>
  <si>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</si>
  <si>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</si>
  <si>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</si>
  <si>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</si>
  <si>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</si>
  <si>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</si>
  <si>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</si>
  <si>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</si>
  <si>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</si>
  <si>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</si>
  <si>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</si>
  <si>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</si>
  <si>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</si>
  <si>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</si>
  <si>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</si>
  <si>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</si>
  <si>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</si>
  <si>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</si>
  <si>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</si>
  <si>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</si>
  <si>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</si>
  <si>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</si>
  <si>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</si>
  <si>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</si>
  <si>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</si>
  <si>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</si>
  <si>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</si>
  <si>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</si>
  <si>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</si>
  <si>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</si>
  <si>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</si>
  <si>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</si>
  <si>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</si>
  <si>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</si>
  <si>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</si>
  <si>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</si>
  <si>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</si>
  <si>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</si>
  <si>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</si>
  <si>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</si>
  <si>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</si>
  <si>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</si>
  <si>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</si>
  <si>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</si>
  <si>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</si>
  <si>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</si>
  <si>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</si>
  <si>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</si>
  <si>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</si>
  <si>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</si>
  <si>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</si>
  <si>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</si>
  <si>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</si>
  <si>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</si>
  <si>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</si>
  <si>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</si>
  <si>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</si>
  <si>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</si>
  <si>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</si>
  <si>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</si>
  <si>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</si>
  <si>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</si>
  <si>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</si>
  <si>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岐阜県高山市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</si>
  <si>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</si>
  <si>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</si>
  <si>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</si>
  <si>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</si>
  <si>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</si>
  <si>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</si>
  <si>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</si>
  <si>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</si>
  <si>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</si>
  <si>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</si>
  <si>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</si>
  <si>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</si>
  <si>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</si>
  <si>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</si>
  <si>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</si>
  <si>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</si>
  <si>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</si>
  <si>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</si>
  <si>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</si>
  <si>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</si>
  <si>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</si>
  <si>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</si>
  <si>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</si>
  <si>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</si>
  <si>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</si>
  <si>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</si>
  <si>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</si>
  <si>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</si>
  <si>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</si>
  <si>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</si>
  <si>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</si>
  <si>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</si>
  <si>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</si>
  <si>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</si>
  <si>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</si>
  <si>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</si>
  <si>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</si>
  <si>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</si>
  <si>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</si>
  <si>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</si>
  <si>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</si>
  <si>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</si>
  <si>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</si>
  <si>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</si>
  <si>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</si>
  <si>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</si>
  <si>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</si>
  <si>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</si>
  <si>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</si>
  <si>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</si>
  <si>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</si>
  <si>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</si>
  <si>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</si>
  <si>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</si>
  <si>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</si>
  <si>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</si>
  <si>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</si>
  <si>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</si>
  <si>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</si>
  <si>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</si>
  <si>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</si>
  <si>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</si>
  <si>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</si>
  <si>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</si>
  <si>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</si>
  <si>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</si>
  <si>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</si>
  <si>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</si>
  <si>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</si>
  <si>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</si>
  <si>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</si>
  <si>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</si>
  <si>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</si>
  <si>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</si>
  <si>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</si>
  <si>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</si>
  <si>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</si>
  <si>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</si>
  <si>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</si>
  <si>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</si>
  <si>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</si>
  <si>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</si>
  <si>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</si>
  <si>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</si>
  <si>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</si>
  <si>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</si>
  <si>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</si>
  <si>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</si>
  <si>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</si>
  <si>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</si>
  <si>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</si>
  <si>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</si>
  <si>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</si>
  <si>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</si>
  <si>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</si>
  <si>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</si>
  <si>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</si>
  <si>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</si>
  <si>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</si>
  <si>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</si>
  <si>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</si>
  <si>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</si>
  <si>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</si>
  <si>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</si>
  <si>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</si>
  <si>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</si>
  <si>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</si>
  <si>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</si>
  <si>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</si>
  <si>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</si>
  <si>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</si>
  <si>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</si>
  <si>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</si>
  <si>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</si>
  <si>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</si>
  <si>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</si>
  <si>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</si>
  <si>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</si>
  <si>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</si>
  <si>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</si>
  <si>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</si>
  <si>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駐車場整備</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</si>
  <si>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</si>
  <si>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</si>
  <si>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</si>
  <si>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</si>
  <si>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</si>
  <si>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</si>
  <si>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</si>
  <si>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</si>
  <si>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</si>
  <si>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</si>
  <si>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</si>
  <si>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</si>
  <si>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</si>
  <si>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</si>
  <si>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</si>
  <si>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</si>
  <si>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</si>
  <si>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</si>
  <si>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</si>
  <si>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</si>
  <si>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</si>
  <si>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</si>
  <si>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</si>
  <si>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</si>
  <si>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</si>
  <si>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</si>
  <si>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岐阜県高山市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</si>
  <si>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</si>
  <si>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</si>
  <si>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</si>
  <si>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</si>
  <si>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</si>
  <si>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</si>
  <si>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</si>
  <si>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</si>
  <si>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</si>
  <si>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</si>
  <si>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</si>
  <si>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</si>
  <si>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</si>
  <si>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</si>
  <si>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</si>
  <si>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</si>
  <si>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</si>
  <si>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</si>
  <si>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</si>
  <si>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</si>
  <si>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</si>
  <si>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</si>
  <si>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</si>
  <si>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</si>
  <si>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</si>
  <si>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</si>
  <si>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</si>
  <si>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</si>
  <si>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</si>
  <si>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</si>
  <si>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</si>
  <si>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</si>
  <si>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</si>
  <si>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</si>
  <si>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</si>
  <si>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</si>
  <si>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</si>
  <si>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介護保険事業特別会計（介護サービス事業勘定）</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</si>
  <si>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</si>
  <si>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</si>
  <si>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</si>
  <si>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</si>
  <si>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</si>
  <si>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地方卸売市場事業特別会計</t>
    <phoneticPr fontId="5"/>
  </si>
  <si>
    <t>簡易水道事業特別会計</t>
    <phoneticPr fontId="5"/>
  </si>
  <si>
    <t>農業集落排水事業特別会計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</si>
  <si>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</si>
  <si>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</si>
  <si>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</si>
  <si>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</si>
  <si>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</si>
  <si>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</si>
  <si>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</si>
  <si>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</si>
  <si>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</si>
  <si>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</si>
  <si>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</si>
  <si>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</si>
  <si>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</si>
  <si>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</si>
  <si>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</si>
  <si>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</si>
  <si>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</si>
  <si>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</si>
  <si>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</si>
  <si>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</si>
  <si>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</si>
  <si>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</si>
  <si>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</si>
  <si>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</si>
  <si>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</si>
  <si>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</si>
  <si>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</si>
  <si>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</si>
  <si>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</si>
  <si>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</si>
  <si>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</si>
  <si>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</si>
  <si>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</si>
  <si>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</si>
  <si>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</si>
  <si>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</si>
  <si>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</si>
  <si>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</si>
  <si>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</si>
  <si>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</si>
  <si>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</si>
  <si>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</si>
  <si>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</si>
  <si>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</si>
  <si>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</si>
  <si>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</si>
  <si>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</si>
  <si>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</si>
  <si>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</si>
  <si>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</si>
  <si>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</si>
  <si>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</si>
  <si>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</si>
  <si>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</si>
  <si>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</si>
  <si>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</si>
  <si>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</si>
  <si>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</si>
  <si>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</si>
  <si>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</si>
  <si>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</si>
  <si>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</si>
  <si>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</si>
  <si>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</si>
  <si>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</si>
  <si>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</si>
  <si>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</si>
  <si>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</si>
  <si>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</si>
  <si>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</si>
  <si>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</si>
  <si>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</si>
  <si>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</si>
  <si>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</si>
  <si>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</si>
  <si>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</si>
  <si>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</si>
  <si>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</si>
  <si>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</si>
  <si>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</si>
  <si>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</si>
  <si>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</si>
  <si>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</si>
  <si>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</si>
  <si>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</si>
  <si>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</si>
  <si>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</si>
  <si>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</si>
  <si>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</si>
  <si>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</si>
  <si>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</si>
  <si>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</si>
  <si>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</si>
  <si>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</si>
  <si>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</si>
  <si>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</si>
  <si>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</si>
  <si>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</si>
  <si>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</si>
  <si>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</si>
  <si>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</si>
  <si>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</si>
  <si>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</si>
  <si>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</si>
  <si>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</si>
  <si>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</si>
  <si>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</si>
  <si>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</si>
  <si>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</si>
  <si>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</si>
  <si>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</si>
  <si>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</si>
  <si>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</si>
  <si>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</si>
  <si>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</si>
  <si>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</si>
  <si>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</si>
  <si>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</si>
  <si>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</si>
  <si>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</si>
  <si>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</si>
  <si>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</si>
  <si>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</si>
  <si>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</si>
  <si>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</si>
  <si>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</si>
  <si>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</si>
  <si>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</si>
  <si>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</si>
  <si>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</si>
  <si>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</si>
  <si>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</si>
  <si>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</si>
  <si>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</si>
  <si>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</si>
  <si>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</si>
  <si>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</si>
  <si>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介護保険事業特別会計（保険事業勘定）</t>
  </si>
  <si>
    <t>国民健康保険事業特別会計（直診勘定）</t>
  </si>
  <si>
    <t>農業集落排水事業特別会計</t>
  </si>
  <si>
    <t>観光施設事業特別会計</t>
  </si>
  <si>
    <t>簡易水道事業特別会計</t>
  </si>
  <si>
    <t>後期高齢者医療事業特別会計</t>
  </si>
  <si>
    <t>その他会計（赤字）</t>
  </si>
  <si>
    <t>その他会計（黒字）</t>
  </si>
  <si>
    <t>-</t>
    <phoneticPr fontId="2"/>
  </si>
  <si>
    <t>基金から430百万円繰入</t>
    <rPh sb="0" eb="2">
      <t>キキン</t>
    </rPh>
    <rPh sb="7" eb="10">
      <t>ヒャクマンエン</t>
    </rPh>
    <rPh sb="10" eb="12">
      <t>クリイレ</t>
    </rPh>
    <phoneticPr fontId="2"/>
  </si>
  <si>
    <t>-</t>
    <phoneticPr fontId="2"/>
  </si>
  <si>
    <t>-</t>
    <phoneticPr fontId="2"/>
  </si>
  <si>
    <t>基金から330百万円繰入</t>
    <rPh sb="0" eb="2">
      <t>キキン</t>
    </rPh>
    <rPh sb="7" eb="10">
      <t>ヒャクマンエン</t>
    </rPh>
    <rPh sb="10" eb="12">
      <t>クリイレ</t>
    </rPh>
    <phoneticPr fontId="2"/>
  </si>
  <si>
    <t>岐阜県市町村会館組合</t>
    <rPh sb="0" eb="3">
      <t>ギフケン</t>
    </rPh>
    <rPh sb="3" eb="6">
      <t>シチョウソン</t>
    </rPh>
    <rPh sb="6" eb="8">
      <t>カイカン</t>
    </rPh>
    <rPh sb="8" eb="10">
      <t>クミアイ</t>
    </rPh>
    <phoneticPr fontId="2"/>
  </si>
  <si>
    <t>飛騨農業共済事務組合</t>
    <rPh sb="0" eb="2">
      <t>ヒダ</t>
    </rPh>
    <rPh sb="2" eb="4">
      <t>ノウギョウ</t>
    </rPh>
    <rPh sb="4" eb="6">
      <t>キョウサイ</t>
    </rPh>
    <rPh sb="6" eb="8">
      <t>ジム</t>
    </rPh>
    <rPh sb="8" eb="10">
      <t>クミアイ</t>
    </rPh>
    <phoneticPr fontId="2"/>
  </si>
  <si>
    <t>古川国府給食センター利用組合（一般会計）</t>
    <rPh sb="0" eb="2">
      <t>フルカワ</t>
    </rPh>
    <rPh sb="2" eb="4">
      <t>コクフ</t>
    </rPh>
    <rPh sb="4" eb="6">
      <t>キュウショク</t>
    </rPh>
    <rPh sb="10" eb="12">
      <t>リヨウ</t>
    </rPh>
    <rPh sb="12" eb="14">
      <t>クミアイ</t>
    </rPh>
    <rPh sb="15" eb="17">
      <t>イッパン</t>
    </rPh>
    <rPh sb="17" eb="19">
      <t>カイケイ</t>
    </rPh>
    <phoneticPr fontId="2"/>
  </si>
  <si>
    <t>古川国府給食センター利用組合（特別会計）</t>
    <rPh sb="0" eb="2">
      <t>フルカワ</t>
    </rPh>
    <rPh sb="2" eb="4">
      <t>コクフ</t>
    </rPh>
    <rPh sb="4" eb="6">
      <t>キュウショク</t>
    </rPh>
    <rPh sb="10" eb="12">
      <t>リヨウ</t>
    </rPh>
    <rPh sb="12" eb="14">
      <t>クミアイ</t>
    </rPh>
    <rPh sb="15" eb="17">
      <t>トクベツ</t>
    </rPh>
    <rPh sb="17" eb="19">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</si>
  <si>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</si>
  <si>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</si>
  <si>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法適用</t>
    <rPh sb="0" eb="1">
      <t>ホウ</t>
    </rPh>
    <rPh sb="1" eb="3">
      <t>テキヨウ</t>
    </rPh>
    <phoneticPr fontId="2"/>
  </si>
  <si>
    <t>高山市施設振興公社</t>
    <rPh sb="0" eb="3">
      <t>タカヤマシ</t>
    </rPh>
    <rPh sb="3" eb="5">
      <t>シセツ</t>
    </rPh>
    <rPh sb="5" eb="7">
      <t>シンコウ</t>
    </rPh>
    <rPh sb="7" eb="9">
      <t>コウシャ</t>
    </rPh>
    <phoneticPr fontId="2"/>
  </si>
  <si>
    <t>高山市福祉サービス公社</t>
    <rPh sb="0" eb="3">
      <t>タカヤマシ</t>
    </rPh>
    <rPh sb="3" eb="5">
      <t>フクシ</t>
    </rPh>
    <rPh sb="9" eb="11">
      <t>コウシャ</t>
    </rPh>
    <phoneticPr fontId="2"/>
  </si>
  <si>
    <t>高山市土地開発公社</t>
    <rPh sb="0" eb="3">
      <t>タカヤマシ</t>
    </rPh>
    <rPh sb="3" eb="5">
      <t>トチ</t>
    </rPh>
    <rPh sb="5" eb="7">
      <t>カイハツ</t>
    </rPh>
    <rPh sb="7" eb="9">
      <t>コウシャ</t>
    </rPh>
    <phoneticPr fontId="2"/>
  </si>
  <si>
    <t>飛騨高山テレ・エフエム</t>
    <rPh sb="0" eb="2">
      <t>ヒダ</t>
    </rPh>
    <rPh sb="2" eb="4">
      <t>タカヤマ</t>
    </rPh>
    <phoneticPr fontId="2"/>
  </si>
  <si>
    <t>乗鞍国際観光</t>
    <rPh sb="0" eb="2">
      <t>ノリクラ</t>
    </rPh>
    <rPh sb="2" eb="4">
      <t>コクサイ</t>
    </rPh>
    <rPh sb="4" eb="6">
      <t>カンコウ</t>
    </rPh>
    <phoneticPr fontId="2"/>
  </si>
  <si>
    <t>飛騨大鍾乳洞観光</t>
    <rPh sb="0" eb="2">
      <t>ヒダ</t>
    </rPh>
    <rPh sb="2" eb="3">
      <t>ダイ</t>
    </rPh>
    <rPh sb="3" eb="6">
      <t>ショウニュウドウ</t>
    </rPh>
    <rPh sb="6" eb="8">
      <t>カンコウ</t>
    </rPh>
    <phoneticPr fontId="2"/>
  </si>
  <si>
    <t>ふるさと清見２１</t>
    <rPh sb="4" eb="6">
      <t>キヨミ</t>
    </rPh>
    <phoneticPr fontId="2"/>
  </si>
  <si>
    <t>荘川観光振興公社</t>
    <rPh sb="0" eb="2">
      <t>ショウカワ</t>
    </rPh>
    <rPh sb="2" eb="4">
      <t>カンコウ</t>
    </rPh>
    <rPh sb="4" eb="6">
      <t>シンコウ</t>
    </rPh>
    <rPh sb="6" eb="8">
      <t>コウシャ</t>
    </rPh>
    <phoneticPr fontId="2"/>
  </si>
  <si>
    <t>位山ふれあいの里</t>
    <rPh sb="0" eb="1">
      <t>クライ</t>
    </rPh>
    <rPh sb="1" eb="2">
      <t>ヤマ</t>
    </rPh>
    <rPh sb="7" eb="8">
      <t>サト</t>
    </rPh>
    <phoneticPr fontId="2"/>
  </si>
  <si>
    <t>ひだ桃源郷</t>
    <rPh sb="2" eb="5">
      <t>トウゲンキョウ</t>
    </rPh>
    <phoneticPr fontId="2"/>
  </si>
  <si>
    <t>サンサンあさひ</t>
    <phoneticPr fontId="2"/>
  </si>
  <si>
    <t>高根村観光開発公社</t>
    <rPh sb="0" eb="3">
      <t>タカネムラ</t>
    </rPh>
    <rPh sb="3" eb="5">
      <t>カンコウ</t>
    </rPh>
    <rPh sb="5" eb="7">
      <t>カイハツ</t>
    </rPh>
    <rPh sb="7" eb="9">
      <t>コウシャ</t>
    </rPh>
    <phoneticPr fontId="2"/>
  </si>
  <si>
    <t>飛騨森林都市企画</t>
    <rPh sb="0" eb="2">
      <t>ヒダ</t>
    </rPh>
    <rPh sb="2" eb="4">
      <t>シンリン</t>
    </rPh>
    <rPh sb="4" eb="6">
      <t>トシ</t>
    </rPh>
    <rPh sb="6" eb="8">
      <t>キカク</t>
    </rPh>
    <phoneticPr fontId="2"/>
  </si>
  <si>
    <t>飛騨国府観光</t>
    <rPh sb="0" eb="2">
      <t>ヒダ</t>
    </rPh>
    <rPh sb="2" eb="4">
      <t>コクフ</t>
    </rPh>
    <rPh sb="4" eb="6">
      <t>カンコウ</t>
    </rPh>
    <phoneticPr fontId="2"/>
  </si>
  <si>
    <t>飛騨地域地場産業振興センター</t>
    <rPh sb="0" eb="2">
      <t>ヒダ</t>
    </rPh>
    <rPh sb="2" eb="4">
      <t>チイキ</t>
    </rPh>
    <rPh sb="4" eb="6">
      <t>ジバ</t>
    </rPh>
    <rPh sb="6" eb="8">
      <t>サンギョウ</t>
    </rPh>
    <rPh sb="8" eb="10">
      <t>シンコウ</t>
    </rPh>
    <phoneticPr fontId="2"/>
  </si>
  <si>
    <t>高山市体育協会</t>
    <rPh sb="0" eb="3">
      <t>タカヤマシ</t>
    </rPh>
    <rPh sb="3" eb="5">
      <t>タイイク</t>
    </rPh>
    <rPh sb="5" eb="7">
      <t>キョウカイ</t>
    </rPh>
    <phoneticPr fontId="2"/>
  </si>
  <si>
    <t>高山市文化協会</t>
    <rPh sb="0" eb="3">
      <t>タカヤマシ</t>
    </rPh>
    <rPh sb="3" eb="5">
      <t>ブンカ</t>
    </rPh>
    <rPh sb="5" eb="7">
      <t>キョウカイ</t>
    </rPh>
    <phoneticPr fontId="2"/>
  </si>
  <si>
    <t>-</t>
    <phoneticPr fontId="2"/>
  </si>
  <si>
    <t>-</t>
    <phoneticPr fontId="2"/>
  </si>
  <si>
    <t>-</t>
    <phoneticPr fontId="2"/>
  </si>
  <si>
    <t>-</t>
    <phoneticPr fontId="2"/>
  </si>
  <si>
    <t>○</t>
    <phoneticPr fontId="2"/>
  </si>
  <si>
    <t>基金から1,320百万円繰入</t>
    <rPh sb="0" eb="2">
      <t>キキン</t>
    </rPh>
    <rPh sb="9" eb="12">
      <t>ヒャクマンエン</t>
    </rPh>
    <rPh sb="12" eb="14">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</si>
</sst>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82789</c:v>
                </c:pt>
                <c:pt idx="1">
                  <c:v>96443</c:v>
                </c:pt>
                <c:pt idx="2">
                  <c:v>77112</c:v>
                </c:pt>
                <c:pt idx="3">
                  <c:v>68011</c:v>
                </c:pt>
                <c:pt idx="4">
                  <c:v>60895</c:v>
                </c:pt>
              </c:numCache>
            </c:numRef>
          </c:val>
          <c:smooth val="0"/>
        </c:ser>
        <c:dLbls>
          <c:showLegendKey val="0"/>
          <c:showVal val="0"/>
          <c:showCatName val="0"/>
          <c:showSerName val="0"/>
          <c:showPercent val="0"/>
          <c:showBubbleSize val="0"/>
        </c:dLbls>
        <c:marker val="1"/>
        <c:smooth val="0"/>
        <c:axId val="109474176"/>
        <c:axId val="109476096"/>
      </c:lineChart>
      <c:catAx>
        <c:axId val="109474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76096"/>
        <c:crosses val="autoZero"/>
        <c:auto val="1"/>
        <c:lblAlgn val="ctr"/>
        <c:lblOffset val="100"/>
        <c:tickLblSkip val="1"/>
        <c:tickMarkSkip val="1"/>
        <c:noMultiLvlLbl val="0"/>
      </c:catAx>
      <c:valAx>
        <c:axId val="1094760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7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9.25</c:v>
                </c:pt>
                <c:pt idx="1">
                  <c:v>10.24</c:v>
                </c:pt>
                <c:pt idx="2">
                  <c:v>10.68</c:v>
                </c:pt>
                <c:pt idx="3">
                  <c:v>9.57</c:v>
                </c:pt>
                <c:pt idx="4">
                  <c:v>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30.96</c:v>
                </c:pt>
                <c:pt idx="1">
                  <c:v>41.2</c:v>
                </c:pt>
                <c:pt idx="2">
                  <c:v>47.55</c:v>
                </c:pt>
                <c:pt idx="3">
                  <c:v>54.64</c:v>
                </c:pt>
                <c:pt idx="4">
                  <c:v>64.63</c:v>
                </c:pt>
              </c:numCache>
            </c:numRef>
          </c:val>
        </c:ser>
        <c:dLbls>
          <c:showLegendKey val="0"/>
          <c:showVal val="0"/>
          <c:showCatName val="0"/>
          <c:showSerName val="0"/>
          <c:showPercent val="0"/>
          <c:showBubbleSize val="0"/>
        </c:dLbls>
        <c:gapWidth val="250"/>
        <c:overlap val="100"/>
        <c:axId val="109071360"/>
        <c:axId val="109098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4.62</c:v>
                </c:pt>
                <c:pt idx="1">
                  <c:v>12.05</c:v>
                </c:pt>
                <c:pt idx="2">
                  <c:v>0.42</c:v>
                </c:pt>
                <c:pt idx="3">
                  <c:v>2.89</c:v>
                </c:pt>
                <c:pt idx="4">
                  <c:v>2.96</c:v>
                </c:pt>
              </c:numCache>
            </c:numRef>
          </c:val>
          <c:smooth val="0"/>
        </c:ser>
        <c:dLbls>
          <c:showLegendKey val="0"/>
          <c:showVal val="0"/>
          <c:showCatName val="0"/>
          <c:showSerName val="0"/>
          <c:showPercent val="0"/>
          <c:showBubbleSize val="0"/>
        </c:dLbls>
        <c:marker val="1"/>
        <c:smooth val="0"/>
        <c:axId val="109071360"/>
        <c:axId val="109098112"/>
      </c:lineChart>
      <c:catAx>
        <c:axId val="10907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098112"/>
        <c:crosses val="autoZero"/>
        <c:auto val="1"/>
        <c:lblAlgn val="ctr"/>
        <c:lblOffset val="100"/>
        <c:tickLblSkip val="1"/>
        <c:tickMarkSkip val="1"/>
        <c:noMultiLvlLbl val="0"/>
      </c:catAx>
      <c:valAx>
        <c:axId val="10909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7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1.91</c:v>
                </c:pt>
                <c:pt idx="2">
                  <c:v>#N/A</c:v>
                </c:pt>
                <c:pt idx="3">
                  <c:v>1.04</c:v>
                </c:pt>
                <c:pt idx="4">
                  <c:v>#N/A</c:v>
                </c:pt>
                <c:pt idx="5">
                  <c:v>0.34</c:v>
                </c:pt>
                <c:pt idx="6">
                  <c:v>#N/A</c:v>
                </c:pt>
                <c:pt idx="7">
                  <c:v>0.26</c:v>
                </c:pt>
                <c:pt idx="8">
                  <c:v>#N/A</c:v>
                </c:pt>
                <c:pt idx="9">
                  <c:v>0.28000000000000003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0.15</c:v>
                </c:pt>
                <c:pt idx="2">
                  <c:v>#N/A</c:v>
                </c:pt>
                <c:pt idx="3">
                  <c:v>0.15</c:v>
                </c:pt>
                <c:pt idx="4">
                  <c:v>#N/A</c:v>
                </c:pt>
                <c:pt idx="5">
                  <c:v>0.16</c:v>
                </c:pt>
                <c:pt idx="6">
                  <c:v>#N/A</c:v>
                </c:pt>
                <c:pt idx="7">
                  <c:v>0.16</c:v>
                </c:pt>
                <c:pt idx="8">
                  <c:v>#N/A</c:v>
                </c:pt>
                <c:pt idx="9">
                  <c:v>0.16</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0.14000000000000001</c:v>
                </c:pt>
                <c:pt idx="4">
                  <c:v>#N/A</c:v>
                </c:pt>
                <c:pt idx="5">
                  <c:v>0.14000000000000001</c:v>
                </c:pt>
                <c:pt idx="6">
                  <c:v>#N/A</c:v>
                </c:pt>
                <c:pt idx="7">
                  <c:v>0.17</c:v>
                </c:pt>
                <c:pt idx="8">
                  <c:v>#N/A</c:v>
                </c:pt>
                <c:pt idx="9">
                  <c:v>0.19</c:v>
                </c:pt>
              </c:numCache>
            </c:numRef>
          </c:val>
        </c:ser>
        <c:ser>
          <c:idx val="4"/>
          <c:order val="4"/>
          <c:tx>
            <c:strRef>
              <c:f>データシート!$A$31</c:f>
              <c:strCache>
                <c:ptCount val="1"/>
                <c:pt idx="0">
                  <c:v>観光施設事業特別会計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0.13</c:v>
                </c:pt>
                <c:pt idx="4">
                  <c:v>#N/A</c:v>
                </c:pt>
                <c:pt idx="5">
                  <c:v>0.31</c:v>
                </c:pt>
                <c:pt idx="6">
                  <c:v>#N/A</c:v>
                </c:pt>
                <c:pt idx="7">
                  <c:v>0.27</c:v>
                </c:pt>
                <c:pt idx="8">
                  <c:v>#N/A</c:v>
                </c:pt>
                <c:pt idx="9">
                  <c:v>0.21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0.22</c:v>
                </c:pt>
                <c:pt idx="2">
                  <c:v>#N/A</c:v>
                </c:pt>
                <c:pt idx="3">
                  <c:v>0.22</c:v>
                </c:pt>
                <c:pt idx="4">
                  <c:v>#N/A</c:v>
                </c:pt>
                <c:pt idx="5">
                  <c:v>0.23</c:v>
                </c:pt>
                <c:pt idx="6">
                  <c:v>#N/A</c:v>
                </c:pt>
                <c:pt idx="7">
                  <c:v>0.22</c:v>
                </c:pt>
                <c:pt idx="8">
                  <c:v>#N/A</c:v>
                </c:pt>
                <c:pt idx="9">
                  <c:v>0.22</c:v>
                </c:pt>
              </c:numCache>
            </c:numRef>
          </c:val>
        </c:ser>
        <c:ser>
          <c:idx val="6"/>
          <c:order val="6"/>
          <c:tx>
            <c:strRef>
              <c:f>データシート!$A$33</c:f>
              <c:strCache>
                <c:ptCount val="1"/>
                <c:pt idx="0">
                  <c:v>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0.52</c:v>
                </c:pt>
                <c:pt idx="2">
                  <c:v>#N/A</c:v>
                </c:pt>
                <c:pt idx="3">
                  <c:v>0.51</c:v>
                </c:pt>
                <c:pt idx="4">
                  <c:v>#N/A</c:v>
                </c:pt>
                <c:pt idx="5">
                  <c:v>0.53</c:v>
                </c:pt>
                <c:pt idx="6">
                  <c:v>#N/A</c:v>
                </c:pt>
                <c:pt idx="7">
                  <c:v>0.51</c:v>
                </c:pt>
                <c:pt idx="8">
                  <c:v>#N/A</c:v>
                </c:pt>
                <c:pt idx="9">
                  <c:v>0.38</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0.86</c:v>
                </c:pt>
                <c:pt idx="2">
                  <c:v>#N/A</c:v>
                </c:pt>
                <c:pt idx="3">
                  <c:v>0.88</c:v>
                </c:pt>
                <c:pt idx="4">
                  <c:v>#N/A</c:v>
                </c:pt>
                <c:pt idx="5">
                  <c:v>0.72</c:v>
                </c:pt>
                <c:pt idx="6">
                  <c:v>#N/A</c:v>
                </c:pt>
                <c:pt idx="7">
                  <c:v>0.5</c:v>
                </c:pt>
                <c:pt idx="8">
                  <c:v>#N/A</c:v>
                </c:pt>
                <c:pt idx="9">
                  <c:v>0.56999999999999995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4.78</c:v>
                </c:pt>
                <c:pt idx="2">
                  <c:v>#N/A</c:v>
                </c:pt>
                <c:pt idx="3">
                  <c:v>5.58</c:v>
                </c:pt>
                <c:pt idx="4">
                  <c:v>#N/A</c:v>
                </c:pt>
                <c:pt idx="5">
                  <c:v>5.33</c:v>
                </c:pt>
                <c:pt idx="6">
                  <c:v>#N/A</c:v>
                </c:pt>
                <c:pt idx="7">
                  <c:v>5.12</c:v>
                </c:pt>
                <c:pt idx="8">
                  <c:v>#N/A</c:v>
                </c:pt>
                <c:pt idx="9">
                  <c:v>5.27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9.25</c:v>
                </c:pt>
                <c:pt idx="2">
                  <c:v>#N/A</c:v>
                </c:pt>
                <c:pt idx="3">
                  <c:v>10.24</c:v>
                </c:pt>
                <c:pt idx="4">
                  <c:v>#N/A</c:v>
                </c:pt>
                <c:pt idx="5">
                  <c:v>10.68</c:v>
                </c:pt>
                <c:pt idx="6">
                  <c:v>#N/A</c:v>
                </c:pt>
                <c:pt idx="7">
                  <c:v>9.57</c:v>
                </c:pt>
                <c:pt idx="8">
                  <c:v>#N/A</c:v>
                </c:pt>
                <c:pt idx="9">
                  <c:v>8</c:v>
                </c:pt>
              </c:numCache>
            </c:numRef>
          </c:val>
        </c:ser>
        <c:dLbls>
          <c:showLegendKey val="0"/>
          <c:showVal val="0"/>
          <c:showCatName val="0"/>
          <c:showSerName val="0"/>
          <c:showPercent val="0"/>
          <c:showBubbleSize val="0"/>
        </c:dLbls>
        <c:gapWidth val="150"/>
        <c:overlap val="100"/>
        <c:axId val="110187648"/>
        <c:axId val="110189184"/>
      </c:barChart>
      <c:catAx>
        <c:axId val="11018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89184"/>
        <c:crosses val="autoZero"/>
        <c:auto val="1"/>
        <c:lblAlgn val="ctr"/>
        <c:lblOffset val="100"/>
        <c:tickLblSkip val="1"/>
        <c:tickMarkSkip val="1"/>
        <c:noMultiLvlLbl val="0"/>
      </c:catAx>
      <c:valAx>
        <c:axId val="11018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8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6620</c:v>
                </c:pt>
                <c:pt idx="5">
                  <c:v>6571</c:v>
                </c:pt>
                <c:pt idx="8">
                  <c:v>6429</c:v>
                </c:pt>
                <c:pt idx="11">
                  <c:v>6398</c:v>
                </c:pt>
                <c:pt idx="14">
                  <c:v>6062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292</c:v>
                </c:pt>
                <c:pt idx="3">
                  <c:v>353</c:v>
                </c:pt>
                <c:pt idx="6">
                  <c:v>363</c:v>
                </c:pt>
                <c:pt idx="9">
                  <c:v>611</c:v>
                </c:pt>
                <c:pt idx="12">
                  <c:v>566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c:v>
                </c:pt>
                <c:pt idx="3">
                  <c:v>9</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1957</c:v>
                </c:pt>
                <c:pt idx="3">
                  <c:v>1755</c:v>
                </c:pt>
                <c:pt idx="6">
                  <c:v>1804</c:v>
                </c:pt>
                <c:pt idx="9">
                  <c:v>1740</c:v>
                </c:pt>
                <c:pt idx="12">
                  <c:v>1700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7150</c:v>
                </c:pt>
                <c:pt idx="3">
                  <c:v>6872</c:v>
                </c:pt>
                <c:pt idx="6">
                  <c:v>6340</c:v>
                </c:pt>
                <c:pt idx="9">
                  <c:v>6161</c:v>
                </c:pt>
                <c:pt idx="12">
                  <c:v>6074</c:v>
                </c:pt>
              </c:numCache>
            </c:numRef>
          </c:val>
        </c:ser>
        <c:dLbls>
          <c:showLegendKey val="0"/>
          <c:showVal val="0"/>
          <c:showCatName val="0"/>
          <c:showSerName val="0"/>
          <c:showPercent val="0"/>
          <c:showBubbleSize val="0"/>
        </c:dLbls>
        <c:gapWidth val="100"/>
        <c:overlap val="100"/>
        <c:axId val="109949312"/>
        <c:axId val="10995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2788</c:v>
                </c:pt>
                <c:pt idx="2">
                  <c:v>#N/A</c:v>
                </c:pt>
                <c:pt idx="3">
                  <c:v>#N/A</c:v>
                </c:pt>
                <c:pt idx="4">
                  <c:v>2418</c:v>
                </c:pt>
                <c:pt idx="5">
                  <c:v>#N/A</c:v>
                </c:pt>
                <c:pt idx="6">
                  <c:v>#N/A</c:v>
                </c:pt>
                <c:pt idx="7">
                  <c:v>2087</c:v>
                </c:pt>
                <c:pt idx="8">
                  <c:v>#N/A</c:v>
                </c:pt>
                <c:pt idx="9">
                  <c:v>#N/A</c:v>
                </c:pt>
                <c:pt idx="10">
                  <c:v>2123</c:v>
                </c:pt>
                <c:pt idx="11">
                  <c:v>#N/A</c:v>
                </c:pt>
                <c:pt idx="12">
                  <c:v>#N/A</c:v>
                </c:pt>
                <c:pt idx="13">
                  <c:v>2287</c:v>
                </c:pt>
                <c:pt idx="14">
                  <c:v>#N/A</c:v>
                </c:pt>
              </c:numCache>
            </c:numRef>
          </c:val>
          <c:smooth val="0"/>
        </c:ser>
        <c:dLbls>
          <c:showLegendKey val="0"/>
          <c:showVal val="0"/>
          <c:showCatName val="0"/>
          <c:showSerName val="0"/>
          <c:showPercent val="0"/>
          <c:showBubbleSize val="0"/>
        </c:dLbls>
        <c:marker val="1"/>
        <c:smooth val="0"/>
        <c:axId val="109949312"/>
        <c:axId val="109951232"/>
      </c:lineChart>
      <c:catAx>
        <c:axId val="1099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51232"/>
        <c:crosses val="autoZero"/>
        <c:auto val="1"/>
        <c:lblAlgn val="ctr"/>
        <c:lblOffset val="100"/>
        <c:tickLblSkip val="1"/>
        <c:tickMarkSkip val="1"/>
        <c:noMultiLvlLbl val="0"/>
      </c:catAx>
      <c:valAx>
        <c:axId val="10995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4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55586</c:v>
                </c:pt>
                <c:pt idx="5">
                  <c:v>54114</c:v>
                </c:pt>
                <c:pt idx="8">
                  <c:v>51878</c:v>
                </c:pt>
                <c:pt idx="11">
                  <c:v>49405</c:v>
                </c:pt>
                <c:pt idx="14">
                  <c:v>47591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5904</c:v>
                </c:pt>
                <c:pt idx="5">
                  <c:v>6299</c:v>
                </c:pt>
                <c:pt idx="8">
                  <c:v>7174</c:v>
                </c:pt>
                <c:pt idx="11">
                  <c:v>8080</c:v>
                </c:pt>
                <c:pt idx="14">
                  <c:v>7846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23609</c:v>
                </c:pt>
                <c:pt idx="5">
                  <c:v>27098</c:v>
                </c:pt>
                <c:pt idx="8">
                  <c:v>33239</c:v>
                </c:pt>
                <c:pt idx="11">
                  <c:v>37274</c:v>
                </c:pt>
                <c:pt idx="14">
                  <c:v>40627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8075</c:v>
                </c:pt>
                <c:pt idx="3">
                  <c:v>8326</c:v>
                </c:pt>
                <c:pt idx="6">
                  <c:v>8387</c:v>
                </c:pt>
                <c:pt idx="9">
                  <c:v>8544</c:v>
                </c:pt>
                <c:pt idx="12">
                  <c:v>8475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115</c:v>
                </c:pt>
                <c:pt idx="3">
                  <c:v>106</c:v>
                </c:pt>
                <c:pt idx="6">
                  <c:v>98</c:v>
                </c:pt>
                <c:pt idx="9">
                  <c:v>89</c:v>
                </c:pt>
                <c:pt idx="12">
                  <c:v>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25091</c:v>
                </c:pt>
                <c:pt idx="3">
                  <c:v>23176</c:v>
                </c:pt>
                <c:pt idx="6">
                  <c:v>21615</c:v>
                </c:pt>
                <c:pt idx="9">
                  <c:v>20208</c:v>
                </c:pt>
                <c:pt idx="12">
                  <c:v>19451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2429</c:v>
                </c:pt>
                <c:pt idx="3">
                  <c:v>2226</c:v>
                </c:pt>
                <c:pt idx="6">
                  <c:v>3068</c:v>
                </c:pt>
                <c:pt idx="9">
                  <c:v>2686</c:v>
                </c:pt>
                <c:pt idx="12">
                  <c:v>2300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51548</c:v>
                </c:pt>
                <c:pt idx="3">
                  <c:v>48766</c:v>
                </c:pt>
                <c:pt idx="6">
                  <c:v>45512</c:v>
                </c:pt>
                <c:pt idx="9">
                  <c:v>42287</c:v>
                </c:pt>
                <c:pt idx="12">
                  <c:v>38868</c:v>
                </c:pt>
              </c:numCache>
            </c:numRef>
          </c:val>
        </c:ser>
        <c:dLbls>
          <c:showLegendKey val="0"/>
          <c:showVal val="0"/>
          <c:showCatName val="0"/>
          <c:showSerName val="0"/>
          <c:showPercent val="0"/>
          <c:showBubbleSize val="0"/>
        </c:dLbls>
        <c:gapWidth val="100"/>
        <c:overlap val="100"/>
        <c:axId val="109288064"/>
        <c:axId val="109298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2159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9288064"/>
        <c:axId val="109298432"/>
      </c:lineChart>
      <c:catAx>
        <c:axId val="10928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298432"/>
        <c:crosses val="autoZero"/>
        <c:auto val="1"/>
        <c:lblAlgn val="ctr"/>
        <c:lblOffset val="100"/>
        <c:tickLblSkip val="1"/>
        <c:tickMarkSkip val="1"/>
        <c:noMultiLvlLbl val="0"/>
      </c:catAx>
      <c:valAx>
        <c:axId val="10929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8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92,224
91,709
2,177.67
48,983,017
44,941,473
2,587,481
32,350,239
38,549,134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長引く景気低迷による個人・法人関係の市税収入の減により、近年低下傾向にあり類似団体の平均を下回る水準で推移している。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今後も、定員適正化計画に基づく職員削減をはじめとする行財政改革の推進による歳出削減、市税徴収の強化等自主財源の確保に努める。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96308</xdr:rowOff>
    </xdr:to>
    <xdr:cxnSp macro="">
      <xdr:nvCxnSpPr>
        <xdr:cNvPr id="68" name="直線コネクタ 67"/>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96308</xdr:rowOff>
    </xdr:to>
    <xdr:cxnSp macro="">
      <xdr:nvCxnSpPr>
        <xdr:cNvPr id="71" name="直線コネクタ 70"/>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96308</xdr:rowOff>
    </xdr:to>
    <xdr:cxnSp macro="">
      <xdr:nvCxnSpPr>
        <xdr:cNvPr id="74" name="直線コネクタ 73"/>
        <xdr:cNvCxnSpPr/>
      </xdr:nvCxnSpPr>
      <xdr:spPr>
        <a:xfrm>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76200</xdr:rowOff>
    </xdr:to>
    <xdr:cxnSp macro="">
      <xdr:nvCxnSpPr>
        <xdr:cNvPr id="77" name="直線コネクタ 76"/>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17585</xdr:rowOff>
    </xdr:from>
    <xdr:ext cx="762000" cy="259045"/>
    <xdr:sp macro="" textlink="">
      <xdr:nvSpPr>
        <xdr:cNvPr id="88"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9" name="円/楕円 88"/>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90" name="テキスト ボックス 89"/>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4" name="テキスト ボックス 93"/>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91669</xdr:rowOff>
    </xdr:from>
    <xdr:ext cx="762000" cy="259045"/>
    <xdr:sp macro="" textlink="">
      <xdr:nvSpPr>
        <xdr:cNvPr id="96" name="テキスト ボックス 95"/>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前年度に比べて</a:t>
          </a:r>
          <a:r>
            <a:rPr lang="ja-JP" altLang="en-US" sz="1100">
              <a:solidFill>
                <a:schemeClr val="dk1"/>
              </a:solidFill>
              <a:effectLst/>
              <a:latin typeface="+mn-lt"/>
              <a:ea typeface="+mn-ea"/>
              <a:cs typeface="+mn-cs"/>
            </a:rPr>
            <a:t>１．３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、前年度に引き続き類似団体内順位１位である。</a:t>
          </a:r>
          <a:endParaRPr lang="ja-JP" altLang="ja-JP" sz="1400">
            <a:effectLst/>
          </a:endParaRPr>
        </a:p>
        <a:p>
          <a:pPr fontAlgn="base"/>
          <a:r>
            <a:rPr lang="ja-JP" altLang="ja-JP" sz="1100">
              <a:solidFill>
                <a:schemeClr val="dk1"/>
              </a:solidFill>
              <a:effectLst/>
              <a:latin typeface="+mn-lt"/>
              <a:ea typeface="+mn-ea"/>
              <a:cs typeface="+mn-cs"/>
            </a:rPr>
            <a:t>　比率</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の主な要因は、</a:t>
          </a:r>
          <a:r>
            <a:rPr lang="ja-JP" altLang="en-US" sz="1100">
              <a:solidFill>
                <a:schemeClr val="dk1"/>
              </a:solidFill>
              <a:effectLst/>
              <a:latin typeface="+mn-lt"/>
              <a:ea typeface="+mn-ea"/>
              <a:cs typeface="+mn-cs"/>
            </a:rPr>
            <a:t>地方税や</a:t>
          </a:r>
          <a:r>
            <a:rPr lang="ja-JP" altLang="ja-JP" sz="1100">
              <a:solidFill>
                <a:schemeClr val="dk1"/>
              </a:solidFill>
              <a:effectLst/>
              <a:latin typeface="+mn-lt"/>
              <a:ea typeface="+mn-ea"/>
              <a:cs typeface="+mn-cs"/>
            </a:rPr>
            <a:t>普通交付税の</a:t>
          </a:r>
          <a:r>
            <a:rPr lang="ja-JP" altLang="en-US" sz="1100">
              <a:solidFill>
                <a:schemeClr val="dk1"/>
              </a:solidFill>
              <a:effectLst/>
              <a:latin typeface="+mn-lt"/>
              <a:ea typeface="+mn-ea"/>
              <a:cs typeface="+mn-cs"/>
            </a:rPr>
            <a:t>減のほか、臨時財政対策債の減</a:t>
          </a:r>
          <a:r>
            <a:rPr lang="ja-JP" altLang="ja-JP" sz="1100">
              <a:solidFill>
                <a:schemeClr val="dk1"/>
              </a:solidFill>
              <a:effectLst/>
              <a:latin typeface="+mn-lt"/>
              <a:ea typeface="+mn-ea"/>
              <a:cs typeface="+mn-cs"/>
            </a:rPr>
            <a:t>などによるものである。</a:t>
          </a:r>
          <a:endParaRPr lang="ja-JP" altLang="ja-JP" sz="1400">
            <a:effectLst/>
          </a:endParaRPr>
        </a:p>
        <a:p>
          <a:r>
            <a:rPr lang="ja-JP" altLang="ja-JP" sz="1100" baseline="0">
              <a:solidFill>
                <a:schemeClr val="dk1"/>
              </a:solidFill>
              <a:effectLst/>
              <a:latin typeface="+mn-lt"/>
              <a:ea typeface="+mn-ea"/>
              <a:cs typeface="+mn-cs"/>
            </a:rPr>
            <a:t>　今後も、定員適正化の更なる推進や地方債の新規発行の抑制等により、義務的経費の削減に努める。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23919</xdr:rowOff>
    </xdr:from>
    <xdr:to>
      <xdr:col>7</xdr:col>
      <xdr:colOff>152400</xdr:colOff>
      <xdr:row>59</xdr:row>
      <xdr:rowOff>76200</xdr:rowOff>
    </xdr:to>
    <xdr:cxnSp macro="">
      <xdr:nvCxnSpPr>
        <xdr:cNvPr id="131" name="直線コネクタ 130"/>
        <xdr:cNvCxnSpPr/>
      </xdr:nvCxnSpPr>
      <xdr:spPr>
        <a:xfrm>
          <a:off x="4114800" y="10139469"/>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23919</xdr:rowOff>
    </xdr:from>
    <xdr:to>
      <xdr:col>6</xdr:col>
      <xdr:colOff>0</xdr:colOff>
      <xdr:row>59</xdr:row>
      <xdr:rowOff>40005</xdr:rowOff>
    </xdr:to>
    <xdr:cxnSp macro="">
      <xdr:nvCxnSpPr>
        <xdr:cNvPr id="134" name="直線コネクタ 133"/>
        <xdr:cNvCxnSpPr/>
      </xdr:nvCxnSpPr>
      <xdr:spPr>
        <a:xfrm flipV="1">
          <a:off x="3225800" y="101394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11854</xdr:rowOff>
    </xdr:from>
    <xdr:to>
      <xdr:col>4</xdr:col>
      <xdr:colOff>482600</xdr:colOff>
      <xdr:row>59</xdr:row>
      <xdr:rowOff>40005</xdr:rowOff>
    </xdr:to>
    <xdr:cxnSp macro="">
      <xdr:nvCxnSpPr>
        <xdr:cNvPr id="137" name="直線コネクタ 136"/>
        <xdr:cNvCxnSpPr/>
      </xdr:nvCxnSpPr>
      <xdr:spPr>
        <a:xfrm>
          <a:off x="2336800" y="1012740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11854</xdr:rowOff>
    </xdr:from>
    <xdr:to>
      <xdr:col>3</xdr:col>
      <xdr:colOff>279400</xdr:colOff>
      <xdr:row>59</xdr:row>
      <xdr:rowOff>124460</xdr:rowOff>
    </xdr:to>
    <xdr:cxnSp macro="">
      <xdr:nvCxnSpPr>
        <xdr:cNvPr id="140" name="直線コネクタ 139"/>
        <xdr:cNvCxnSpPr/>
      </xdr:nvCxnSpPr>
      <xdr:spPr>
        <a:xfrm flipV="1">
          <a:off x="1447800" y="101274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25400</xdr:rowOff>
    </xdr:from>
    <xdr:to>
      <xdr:col>7</xdr:col>
      <xdr:colOff>203200</xdr:colOff>
      <xdr:row>59</xdr:row>
      <xdr:rowOff>127000</xdr:rowOff>
    </xdr:to>
    <xdr:sp macro="" textlink="">
      <xdr:nvSpPr>
        <xdr:cNvPr id="150" name="円/楕円 149"/>
        <xdr:cNvSpPr/>
      </xdr:nvSpPr>
      <xdr:spPr>
        <a:xfrm>
          <a:off x="4902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118127</xdr:rowOff>
    </xdr:from>
    <xdr:ext cx="762000" cy="259045"/>
    <xdr:sp macro="" textlink="">
      <xdr:nvSpPr>
        <xdr:cNvPr id="151" name="財政構造の弾力性該当値テキスト"/>
        <xdr:cNvSpPr txBox="1"/>
      </xdr:nvSpPr>
      <xdr:spPr>
        <a:xfrm>
          <a:off x="504190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144569</xdr:rowOff>
    </xdr:from>
    <xdr:to>
      <xdr:col>6</xdr:col>
      <xdr:colOff>50800</xdr:colOff>
      <xdr:row>59</xdr:row>
      <xdr:rowOff>74719</xdr:rowOff>
    </xdr:to>
    <xdr:sp macro="" textlink="">
      <xdr:nvSpPr>
        <xdr:cNvPr id="152" name="円/楕円 151"/>
        <xdr:cNvSpPr/>
      </xdr:nvSpPr>
      <xdr:spPr>
        <a:xfrm>
          <a:off x="4064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84896</xdr:rowOff>
    </xdr:from>
    <xdr:ext cx="736600" cy="259045"/>
    <xdr:sp macro="" textlink="">
      <xdr:nvSpPr>
        <xdr:cNvPr id="153" name="テキスト ボックス 152"/>
        <xdr:cNvSpPr txBox="1"/>
      </xdr:nvSpPr>
      <xdr:spPr>
        <a:xfrm>
          <a:off x="3733800" y="985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160655</xdr:rowOff>
    </xdr:from>
    <xdr:to>
      <xdr:col>4</xdr:col>
      <xdr:colOff>533400</xdr:colOff>
      <xdr:row>59</xdr:row>
      <xdr:rowOff>90805</xdr:rowOff>
    </xdr:to>
    <xdr:sp macro="" textlink="">
      <xdr:nvSpPr>
        <xdr:cNvPr id="154" name="円/楕円 153"/>
        <xdr:cNvSpPr/>
      </xdr:nvSpPr>
      <xdr:spPr>
        <a:xfrm>
          <a:off x="3175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100982</xdr:rowOff>
    </xdr:from>
    <xdr:ext cx="762000" cy="259045"/>
    <xdr:sp macro="" textlink="">
      <xdr:nvSpPr>
        <xdr:cNvPr id="155" name="テキスト ボックス 154"/>
        <xdr:cNvSpPr txBox="1"/>
      </xdr:nvSpPr>
      <xdr:spPr>
        <a:xfrm>
          <a:off x="2844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132504</xdr:rowOff>
    </xdr:from>
    <xdr:to>
      <xdr:col>3</xdr:col>
      <xdr:colOff>330200</xdr:colOff>
      <xdr:row>59</xdr:row>
      <xdr:rowOff>62654</xdr:rowOff>
    </xdr:to>
    <xdr:sp macro="" textlink="">
      <xdr:nvSpPr>
        <xdr:cNvPr id="156" name="円/楕円 155"/>
        <xdr:cNvSpPr/>
      </xdr:nvSpPr>
      <xdr:spPr>
        <a:xfrm>
          <a:off x="2286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72831</xdr:rowOff>
    </xdr:from>
    <xdr:ext cx="762000" cy="259045"/>
    <xdr:sp macro="" textlink="">
      <xdr:nvSpPr>
        <xdr:cNvPr id="157" name="テキスト ボックス 156"/>
        <xdr:cNvSpPr txBox="1"/>
      </xdr:nvSpPr>
      <xdr:spPr>
        <a:xfrm>
          <a:off x="1955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73660</xdr:rowOff>
    </xdr:from>
    <xdr:to>
      <xdr:col>2</xdr:col>
      <xdr:colOff>127000</xdr:colOff>
      <xdr:row>60</xdr:row>
      <xdr:rowOff>3810</xdr:rowOff>
    </xdr:to>
    <xdr:sp macro="" textlink="">
      <xdr:nvSpPr>
        <xdr:cNvPr id="158" name="円/楕円 157"/>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13987</xdr:rowOff>
    </xdr:from>
    <xdr:ext cx="762000" cy="259045"/>
    <xdr:sp macro="" textlink="">
      <xdr:nvSpPr>
        <xdr:cNvPr id="159" name="テキスト ボックス 158"/>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[144,446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人口１人当たり人件費・物件費等が類似団体平均を上回っているのは、主に人件費と委託料が要因となっている。</a:t>
          </a:r>
          <a:endParaRPr lang="ja-JP" altLang="ja-JP" sz="1400">
            <a:effectLst/>
          </a:endParaRPr>
        </a:p>
        <a:p>
          <a:r>
            <a:rPr lang="ja-JP" altLang="ja-JP" sz="1100">
              <a:solidFill>
                <a:schemeClr val="dk1"/>
              </a:solidFill>
              <a:effectLst/>
              <a:latin typeface="+mn-lt"/>
              <a:ea typeface="+mn-ea"/>
              <a:cs typeface="+mn-cs"/>
            </a:rPr>
            <a:t>　これは、市町村合併により職員数と施設が大幅に増加したことによるもので、人件費は、定員適正化を強力に推進しているが、職員数は類似団体平均をなお上回っている状況であり、委託料は、多くの観光施設や体育施設を指定管理者制度等により運営しているためである。</a:t>
          </a:r>
          <a:endParaRPr lang="ja-JP" altLang="ja-JP" sz="1400">
            <a:effectLst/>
          </a:endParaRPr>
        </a:p>
        <a:p>
          <a:r>
            <a:rPr lang="ja-JP" altLang="ja-JP" sz="1100">
              <a:solidFill>
                <a:schemeClr val="dk1"/>
              </a:solidFill>
              <a:effectLst/>
              <a:latin typeface="+mn-lt"/>
              <a:ea typeface="+mn-ea"/>
              <a:cs typeface="+mn-cs"/>
            </a:rPr>
            <a:t>　今後も定員適正化の更なる推進や施設の統廃合等により、コスト縮減に努める。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104727</xdr:rowOff>
    </xdr:from>
    <xdr:to>
      <xdr:col>7</xdr:col>
      <xdr:colOff>152400</xdr:colOff>
      <xdr:row>81</xdr:row>
      <xdr:rowOff>106911</xdr:rowOff>
    </xdr:to>
    <xdr:cxnSp macro="">
      <xdr:nvCxnSpPr>
        <xdr:cNvPr id="195" name="直線コネクタ 194"/>
        <xdr:cNvCxnSpPr/>
      </xdr:nvCxnSpPr>
      <xdr:spPr>
        <a:xfrm flipV="1">
          <a:off x="4114800" y="13992177"/>
          <a:ext cx="8382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106911</xdr:rowOff>
    </xdr:from>
    <xdr:to>
      <xdr:col>6</xdr:col>
      <xdr:colOff>0</xdr:colOff>
      <xdr:row>81</xdr:row>
      <xdr:rowOff>109195</xdr:rowOff>
    </xdr:to>
    <xdr:cxnSp macro="">
      <xdr:nvCxnSpPr>
        <xdr:cNvPr id="198" name="直線コネクタ 197"/>
        <xdr:cNvCxnSpPr/>
      </xdr:nvCxnSpPr>
      <xdr:spPr>
        <a:xfrm flipV="1">
          <a:off x="3225800" y="13994361"/>
          <a:ext cx="889000" cy="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104787</xdr:rowOff>
    </xdr:from>
    <xdr:to>
      <xdr:col>4</xdr:col>
      <xdr:colOff>482600</xdr:colOff>
      <xdr:row>81</xdr:row>
      <xdr:rowOff>109195</xdr:rowOff>
    </xdr:to>
    <xdr:cxnSp macro="">
      <xdr:nvCxnSpPr>
        <xdr:cNvPr id="201" name="直線コネクタ 200"/>
        <xdr:cNvCxnSpPr/>
      </xdr:nvCxnSpPr>
      <xdr:spPr>
        <a:xfrm>
          <a:off x="2336800" y="13992237"/>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104787</xdr:rowOff>
    </xdr:from>
    <xdr:to>
      <xdr:col>3</xdr:col>
      <xdr:colOff>279400</xdr:colOff>
      <xdr:row>81</xdr:row>
      <xdr:rowOff>105063</xdr:rowOff>
    </xdr:to>
    <xdr:cxnSp macro="">
      <xdr:nvCxnSpPr>
        <xdr:cNvPr id="204" name="直線コネクタ 203"/>
        <xdr:cNvCxnSpPr/>
      </xdr:nvCxnSpPr>
      <xdr:spPr>
        <a:xfrm flipV="1">
          <a:off x="1447800" y="13992237"/>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53927</xdr:rowOff>
    </xdr:from>
    <xdr:to>
      <xdr:col>7</xdr:col>
      <xdr:colOff>203200</xdr:colOff>
      <xdr:row>81</xdr:row>
      <xdr:rowOff>155527</xdr:rowOff>
    </xdr:to>
    <xdr:sp macro="" textlink="">
      <xdr:nvSpPr>
        <xdr:cNvPr id="214" name="円/楕円 213"/>
        <xdr:cNvSpPr/>
      </xdr:nvSpPr>
      <xdr:spPr>
        <a:xfrm>
          <a:off x="4902200" y="139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26004</xdr:rowOff>
    </xdr:from>
    <xdr:ext cx="762000" cy="259045"/>
    <xdr:sp macro="" textlink="">
      <xdr:nvSpPr>
        <xdr:cNvPr id="215" name="人件費・物件費等の状況該当値テキスト"/>
        <xdr:cNvSpPr txBox="1"/>
      </xdr:nvSpPr>
      <xdr:spPr>
        <a:xfrm>
          <a:off x="5041900" y="1391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56111</xdr:rowOff>
    </xdr:from>
    <xdr:to>
      <xdr:col>6</xdr:col>
      <xdr:colOff>50800</xdr:colOff>
      <xdr:row>81</xdr:row>
      <xdr:rowOff>157711</xdr:rowOff>
    </xdr:to>
    <xdr:sp macro="" textlink="">
      <xdr:nvSpPr>
        <xdr:cNvPr id="216" name="円/楕円 215"/>
        <xdr:cNvSpPr/>
      </xdr:nvSpPr>
      <xdr:spPr>
        <a:xfrm>
          <a:off x="4064000" y="139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142488</xdr:rowOff>
    </xdr:from>
    <xdr:ext cx="736600" cy="259045"/>
    <xdr:sp macro="" textlink="">
      <xdr:nvSpPr>
        <xdr:cNvPr id="217" name="テキスト ボックス 216"/>
        <xdr:cNvSpPr txBox="1"/>
      </xdr:nvSpPr>
      <xdr:spPr>
        <a:xfrm>
          <a:off x="3733800" y="140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145,713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58395</xdr:rowOff>
    </xdr:from>
    <xdr:to>
      <xdr:col>4</xdr:col>
      <xdr:colOff>533400</xdr:colOff>
      <xdr:row>81</xdr:row>
      <xdr:rowOff>159995</xdr:rowOff>
    </xdr:to>
    <xdr:sp macro="" textlink="">
      <xdr:nvSpPr>
        <xdr:cNvPr id="218" name="円/楕円 217"/>
        <xdr:cNvSpPr/>
      </xdr:nvSpPr>
      <xdr:spPr>
        <a:xfrm>
          <a:off x="3175000" y="139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144772</xdr:rowOff>
    </xdr:from>
    <xdr:ext cx="762000" cy="259045"/>
    <xdr:sp macro="" textlink="">
      <xdr:nvSpPr>
        <xdr:cNvPr id="219" name="テキスト ボックス 218"/>
        <xdr:cNvSpPr txBox="1"/>
      </xdr:nvSpPr>
      <xdr:spPr>
        <a:xfrm>
          <a:off x="2844800" y="1403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53987</xdr:rowOff>
    </xdr:from>
    <xdr:to>
      <xdr:col>3</xdr:col>
      <xdr:colOff>330200</xdr:colOff>
      <xdr:row>81</xdr:row>
      <xdr:rowOff>155587</xdr:rowOff>
    </xdr:to>
    <xdr:sp macro="" textlink="">
      <xdr:nvSpPr>
        <xdr:cNvPr id="220" name="円/楕円 219"/>
        <xdr:cNvSpPr/>
      </xdr:nvSpPr>
      <xdr:spPr>
        <a:xfrm>
          <a:off x="2286000" y="139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140364</xdr:rowOff>
    </xdr:from>
    <xdr:ext cx="762000" cy="259045"/>
    <xdr:sp macro="" textlink="">
      <xdr:nvSpPr>
        <xdr:cNvPr id="221" name="テキスト ボックス 220"/>
        <xdr:cNvSpPr txBox="1"/>
      </xdr:nvSpPr>
      <xdr:spPr>
        <a:xfrm>
          <a:off x="1955800" y="1402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54263</xdr:rowOff>
    </xdr:from>
    <xdr:to>
      <xdr:col>2</xdr:col>
      <xdr:colOff>127000</xdr:colOff>
      <xdr:row>81</xdr:row>
      <xdr:rowOff>155863</xdr:rowOff>
    </xdr:to>
    <xdr:sp macro="" textlink="">
      <xdr:nvSpPr>
        <xdr:cNvPr id="222" name="円/楕円 221"/>
        <xdr:cNvSpPr/>
      </xdr:nvSpPr>
      <xdr:spPr>
        <a:xfrm>
          <a:off x="1397000" y="139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140640</xdr:rowOff>
    </xdr:from>
    <xdr:ext cx="762000" cy="259045"/>
    <xdr:sp macro="" textlink="">
      <xdr:nvSpPr>
        <xdr:cNvPr id="223" name="テキスト ボックス 222"/>
        <xdr:cNvSpPr txBox="1"/>
      </xdr:nvSpPr>
      <xdr:spPr>
        <a:xfrm>
          <a:off x="1066800" y="140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国家公務員の給与削減措置によ</a:t>
          </a:r>
          <a:r>
            <a:rPr lang="ja-JP" altLang="en-US" sz="1100">
              <a:solidFill>
                <a:schemeClr val="dk1"/>
              </a:solidFill>
              <a:effectLst/>
              <a:latin typeface="+mn-lt"/>
              <a:ea typeface="+mn-ea"/>
              <a:cs typeface="+mn-cs"/>
            </a:rPr>
            <a:t>り、７．７ポイントの低下となった</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　給与水準は国に準じた制度としており、引き続き適正な給与水準の維持に努める。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162742</xdr:rowOff>
    </xdr:from>
    <xdr:to>
      <xdr:col>24</xdr:col>
      <xdr:colOff>558800</xdr:colOff>
      <xdr:row>89</xdr:row>
      <xdr:rowOff>7801</xdr:rowOff>
    </xdr:to>
    <xdr:cxnSp macro="">
      <xdr:nvCxnSpPr>
        <xdr:cNvPr id="259" name="直線コネクタ 258"/>
        <xdr:cNvCxnSpPr/>
      </xdr:nvCxnSpPr>
      <xdr:spPr>
        <a:xfrm flipV="1">
          <a:off x="16179800" y="14735992"/>
          <a:ext cx="8382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7801</xdr:rowOff>
    </xdr:from>
    <xdr:to>
      <xdr:col>23</xdr:col>
      <xdr:colOff>406400</xdr:colOff>
      <xdr:row>89</xdr:row>
      <xdr:rowOff>7801</xdr:rowOff>
    </xdr:to>
    <xdr:cxnSp macro="">
      <xdr:nvCxnSpPr>
        <xdr:cNvPr id="262" name="直線コネクタ 261"/>
        <xdr:cNvCxnSpPr/>
      </xdr:nvCxnSpPr>
      <xdr:spPr>
        <a:xfrm>
          <a:off x="15290800" y="152668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86905</xdr:rowOff>
    </xdr:from>
    <xdr:to>
      <xdr:col>22</xdr:col>
      <xdr:colOff>203200</xdr:colOff>
      <xdr:row>89</xdr:row>
      <xdr:rowOff>7801</xdr:rowOff>
    </xdr:to>
    <xdr:cxnSp macro="">
      <xdr:nvCxnSpPr>
        <xdr:cNvPr id="265" name="直線コネクタ 264"/>
        <xdr:cNvCxnSpPr/>
      </xdr:nvCxnSpPr>
      <xdr:spPr>
        <a:xfrm>
          <a:off x="14401800" y="14660155"/>
          <a:ext cx="889000" cy="60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24856</xdr:rowOff>
    </xdr:from>
    <xdr:to>
      <xdr:col>21</xdr:col>
      <xdr:colOff>0</xdr:colOff>
      <xdr:row>85</xdr:row>
      <xdr:rowOff>86905</xdr:rowOff>
    </xdr:to>
    <xdr:cxnSp macro="">
      <xdr:nvCxnSpPr>
        <xdr:cNvPr id="268" name="直線コネクタ 267"/>
        <xdr:cNvCxnSpPr/>
      </xdr:nvCxnSpPr>
      <xdr:spPr>
        <a:xfrm>
          <a:off x="13512800" y="145981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88009</xdr:rowOff>
    </xdr:from>
    <xdr:ext cx="762000" cy="259045"/>
    <xdr:sp macro="" textlink="">
      <xdr:nvSpPr>
        <xdr:cNvPr id="272" name="テキスト ボックス 271"/>
        <xdr:cNvSpPr txBox="1"/>
      </xdr:nvSpPr>
      <xdr:spPr>
        <a:xfrm>
          <a:off x="13131800" y="1466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111942</xdr:rowOff>
    </xdr:from>
    <xdr:to>
      <xdr:col>24</xdr:col>
      <xdr:colOff>609600</xdr:colOff>
      <xdr:row>86</xdr:row>
      <xdr:rowOff>42092</xdr:rowOff>
    </xdr:to>
    <xdr:sp macro="" textlink="">
      <xdr:nvSpPr>
        <xdr:cNvPr id="278" name="円/楕円 277"/>
        <xdr:cNvSpPr/>
      </xdr:nvSpPr>
      <xdr:spPr>
        <a:xfrm>
          <a:off x="169672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84019</xdr:rowOff>
    </xdr:from>
    <xdr:ext cx="762000" cy="259045"/>
    <xdr:sp macro="" textlink="">
      <xdr:nvSpPr>
        <xdr:cNvPr id="279" name="給与水準   （国との比較）該当値テキスト"/>
        <xdr:cNvSpPr txBox="1"/>
      </xdr:nvSpPr>
      <xdr:spPr>
        <a:xfrm>
          <a:off x="17106900" y="1465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128451</xdr:rowOff>
    </xdr:from>
    <xdr:to>
      <xdr:col>23</xdr:col>
      <xdr:colOff>457200</xdr:colOff>
      <xdr:row>89</xdr:row>
      <xdr:rowOff>58601</xdr:rowOff>
    </xdr:to>
    <xdr:sp macro="" textlink="">
      <xdr:nvSpPr>
        <xdr:cNvPr id="280" name="円/楕円 279"/>
        <xdr:cNvSpPr/>
      </xdr:nvSpPr>
      <xdr:spPr>
        <a:xfrm>
          <a:off x="16129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81" name="テキスト ボックス 280"/>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128451</xdr:rowOff>
    </xdr:from>
    <xdr:to>
      <xdr:col>22</xdr:col>
      <xdr:colOff>254000</xdr:colOff>
      <xdr:row>89</xdr:row>
      <xdr:rowOff>58601</xdr:rowOff>
    </xdr:to>
    <xdr:sp macro="" textlink="">
      <xdr:nvSpPr>
        <xdr:cNvPr id="282" name="円/楕円 281"/>
        <xdr:cNvSpPr/>
      </xdr:nvSpPr>
      <xdr:spPr>
        <a:xfrm>
          <a:off x="15240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83" name="テキスト ボックス 282"/>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36105</xdr:rowOff>
    </xdr:from>
    <xdr:to>
      <xdr:col>21</xdr:col>
      <xdr:colOff>50800</xdr:colOff>
      <xdr:row>85</xdr:row>
      <xdr:rowOff>137705</xdr:rowOff>
    </xdr:to>
    <xdr:sp macro="" textlink="">
      <xdr:nvSpPr>
        <xdr:cNvPr id="284" name="円/楕円 283"/>
        <xdr:cNvSpPr/>
      </xdr:nvSpPr>
      <xdr:spPr>
        <a:xfrm>
          <a:off x="14351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122482</xdr:rowOff>
    </xdr:from>
    <xdr:ext cx="762000" cy="259045"/>
    <xdr:sp macro="" textlink="">
      <xdr:nvSpPr>
        <xdr:cNvPr id="285" name="テキスト ボックス 284"/>
        <xdr:cNvSpPr txBox="1"/>
      </xdr:nvSpPr>
      <xdr:spPr>
        <a:xfrm>
          <a:off x="14020800" y="14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145506</xdr:rowOff>
    </xdr:from>
    <xdr:to>
      <xdr:col>19</xdr:col>
      <xdr:colOff>533400</xdr:colOff>
      <xdr:row>85</xdr:row>
      <xdr:rowOff>75656</xdr:rowOff>
    </xdr:to>
    <xdr:sp macro="" textlink="">
      <xdr:nvSpPr>
        <xdr:cNvPr id="286" name="円/楕円 285"/>
        <xdr:cNvSpPr/>
      </xdr:nvSpPr>
      <xdr:spPr>
        <a:xfrm>
          <a:off x="13462000" y="145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85833</xdr:rowOff>
    </xdr:from>
    <xdr:ext cx="762000" cy="259045"/>
    <xdr:sp macro="" textlink="">
      <xdr:nvSpPr>
        <xdr:cNvPr id="287" name="テキスト ボックス 286"/>
        <xdr:cNvSpPr txBox="1"/>
      </xdr:nvSpPr>
      <xdr:spPr>
        <a:xfrm>
          <a:off x="13131800" y="1431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市町村合併により人口は１．５倍になったが、職員数は２．２倍にまで膨れ上がった。</a:t>
          </a:r>
          <a:endParaRPr lang="ja-JP" altLang="ja-JP" sz="1400">
            <a:effectLst/>
          </a:endParaRPr>
        </a:p>
        <a:p>
          <a:r>
            <a:rPr lang="ja-JP" altLang="ja-JP" sz="1100">
              <a:solidFill>
                <a:schemeClr val="dk1"/>
              </a:solidFill>
              <a:effectLst/>
              <a:latin typeface="+mn-lt"/>
              <a:ea typeface="+mn-ea"/>
              <a:cs typeface="+mn-cs"/>
            </a:rPr>
            <a:t>　このため、全国最大規模の定員適正化計画を策定し、平成１７年度から平成２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年度までの間</a:t>
          </a:r>
          <a:r>
            <a:rPr lang="ja-JP" altLang="ja-JP" sz="1100">
              <a:solidFill>
                <a:sysClr val="windowText" lastClr="000000"/>
              </a:solidFill>
              <a:effectLst/>
              <a:latin typeface="+mn-lt"/>
              <a:ea typeface="+mn-ea"/>
              <a:cs typeface="+mn-cs"/>
            </a:rPr>
            <a:t>に３</a:t>
          </a:r>
          <a:r>
            <a:rPr lang="ja-JP" altLang="en-US" sz="1100">
              <a:solidFill>
                <a:sysClr val="windowText" lastClr="000000"/>
              </a:solidFill>
              <a:effectLst/>
              <a:latin typeface="+mn-lt"/>
              <a:ea typeface="+mn-ea"/>
              <a:cs typeface="+mn-cs"/>
            </a:rPr>
            <a:t>７８</a:t>
          </a:r>
          <a:r>
            <a:rPr lang="ja-JP" altLang="ja-JP" sz="1100">
              <a:solidFill>
                <a:sysClr val="windowText" lastClr="000000"/>
              </a:solidFill>
              <a:effectLst/>
              <a:latin typeface="+mn-lt"/>
              <a:ea typeface="+mn-ea"/>
              <a:cs typeface="+mn-cs"/>
            </a:rPr>
            <a:t>人の純減（１，２５０人→８</a:t>
          </a:r>
          <a:r>
            <a:rPr lang="ja-JP" altLang="en-US" sz="1100">
              <a:solidFill>
                <a:sysClr val="windowText" lastClr="000000"/>
              </a:solidFill>
              <a:effectLst/>
              <a:latin typeface="+mn-lt"/>
              <a:ea typeface="+mn-ea"/>
              <a:cs typeface="+mn-cs"/>
            </a:rPr>
            <a:t>７２</a:t>
          </a:r>
          <a:r>
            <a:rPr lang="ja-JP" altLang="ja-JP" sz="1100">
              <a:solidFill>
                <a:sysClr val="windowText" lastClr="000000"/>
              </a:solidFill>
              <a:effectLst/>
              <a:latin typeface="+mn-lt"/>
              <a:ea typeface="+mn-ea"/>
              <a:cs typeface="+mn-cs"/>
            </a:rPr>
            <a:t>人　△</a:t>
          </a:r>
          <a:r>
            <a:rPr lang="ja-JP" altLang="en-US" sz="1100">
              <a:solidFill>
                <a:sysClr val="windowText" lastClr="000000"/>
              </a:solidFill>
              <a:effectLst/>
              <a:latin typeface="+mn-lt"/>
              <a:ea typeface="+mn-ea"/>
              <a:cs typeface="+mn-cs"/>
            </a:rPr>
            <a:t>３０</a:t>
          </a:r>
          <a:r>
            <a:rPr lang="ja-JP" altLang="ja-JP" sz="1100">
              <a:solidFill>
                <a:sysClr val="windowText" lastClr="000000"/>
              </a:solidFill>
              <a:effectLst/>
              <a:latin typeface="+mn-lt"/>
              <a:ea typeface="+mn-ea"/>
              <a:cs typeface="+mn-cs"/>
            </a:rPr>
            <a:t>％）を行った。</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広大な市域のため</a:t>
          </a:r>
          <a:r>
            <a:rPr lang="ja-JP" altLang="ja-JP" sz="1100">
              <a:solidFill>
                <a:schemeClr val="dk1"/>
              </a:solidFill>
              <a:effectLst/>
              <a:latin typeface="+mn-lt"/>
              <a:ea typeface="+mn-ea"/>
              <a:cs typeface="+mn-cs"/>
            </a:rPr>
            <a:t>、人口千人当たり職員数は類似団体平均を上回る状況</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ある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、民間活力の活用や組織の見直し</a:t>
          </a:r>
          <a:r>
            <a:rPr lang="ja-JP" altLang="en-US" sz="1100">
              <a:solidFill>
                <a:schemeClr val="dk1"/>
              </a:solidFill>
              <a:effectLst/>
              <a:latin typeface="+mn-lt"/>
              <a:ea typeface="+mn-ea"/>
              <a:cs typeface="+mn-cs"/>
            </a:rPr>
            <a:t>など引き続き適正な定員管理を行っていく。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90654</xdr:rowOff>
    </xdr:from>
    <xdr:to>
      <xdr:col>24</xdr:col>
      <xdr:colOff>558800</xdr:colOff>
      <xdr:row>61</xdr:row>
      <xdr:rowOff>117082</xdr:rowOff>
    </xdr:to>
    <xdr:cxnSp macro="">
      <xdr:nvCxnSpPr>
        <xdr:cNvPr id="324" name="直線コネクタ 323"/>
        <xdr:cNvCxnSpPr/>
      </xdr:nvCxnSpPr>
      <xdr:spPr>
        <a:xfrm flipV="1">
          <a:off x="16179800" y="10549104"/>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5"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117082</xdr:rowOff>
    </xdr:from>
    <xdr:to>
      <xdr:col>23</xdr:col>
      <xdr:colOff>406400</xdr:colOff>
      <xdr:row>61</xdr:row>
      <xdr:rowOff>141212</xdr:rowOff>
    </xdr:to>
    <xdr:cxnSp macro="">
      <xdr:nvCxnSpPr>
        <xdr:cNvPr id="327" name="直線コネクタ 326"/>
        <xdr:cNvCxnSpPr/>
      </xdr:nvCxnSpPr>
      <xdr:spPr>
        <a:xfrm flipV="1">
          <a:off x="15290800" y="1057553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9" name="テキスト ボックス 328"/>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141212</xdr:rowOff>
    </xdr:from>
    <xdr:to>
      <xdr:col>22</xdr:col>
      <xdr:colOff>203200</xdr:colOff>
      <xdr:row>61</xdr:row>
      <xdr:rowOff>160746</xdr:rowOff>
    </xdr:to>
    <xdr:cxnSp macro="">
      <xdr:nvCxnSpPr>
        <xdr:cNvPr id="330" name="直線コネクタ 329"/>
        <xdr:cNvCxnSpPr/>
      </xdr:nvCxnSpPr>
      <xdr:spPr>
        <a:xfrm flipV="1">
          <a:off x="14401800" y="1059966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2" name="テキスト ボックス 331"/>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160746</xdr:rowOff>
    </xdr:from>
    <xdr:to>
      <xdr:col>21</xdr:col>
      <xdr:colOff>0</xdr:colOff>
      <xdr:row>62</xdr:row>
      <xdr:rowOff>8830</xdr:rowOff>
    </xdr:to>
    <xdr:cxnSp macro="">
      <xdr:nvCxnSpPr>
        <xdr:cNvPr id="333" name="直線コネクタ 332"/>
        <xdr:cNvCxnSpPr/>
      </xdr:nvCxnSpPr>
      <xdr:spPr>
        <a:xfrm flipV="1">
          <a:off x="13512800" y="1061919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5" name="テキスト ボックス 334"/>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7" name="テキスト ボックス 336"/>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39854</xdr:rowOff>
    </xdr:from>
    <xdr:to>
      <xdr:col>24</xdr:col>
      <xdr:colOff>609600</xdr:colOff>
      <xdr:row>61</xdr:row>
      <xdr:rowOff>141454</xdr:rowOff>
    </xdr:to>
    <xdr:sp macro="" textlink="">
      <xdr:nvSpPr>
        <xdr:cNvPr id="343" name="円/楕円 342"/>
        <xdr:cNvSpPr/>
      </xdr:nvSpPr>
      <xdr:spPr>
        <a:xfrm>
          <a:off x="169672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11931</xdr:rowOff>
    </xdr:from>
    <xdr:ext cx="762000" cy="259045"/>
    <xdr:sp macro="" textlink="">
      <xdr:nvSpPr>
        <xdr:cNvPr id="344" name="定員管理の状況該当値テキスト"/>
        <xdr:cNvSpPr txBox="1"/>
      </xdr:nvSpPr>
      <xdr:spPr>
        <a:xfrm>
          <a:off x="17106900" y="1047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66282</xdr:rowOff>
    </xdr:from>
    <xdr:to>
      <xdr:col>23</xdr:col>
      <xdr:colOff>457200</xdr:colOff>
      <xdr:row>61</xdr:row>
      <xdr:rowOff>167882</xdr:rowOff>
    </xdr:to>
    <xdr:sp macro="" textlink="">
      <xdr:nvSpPr>
        <xdr:cNvPr id="345" name="円/楕円 344"/>
        <xdr:cNvSpPr/>
      </xdr:nvSpPr>
      <xdr:spPr>
        <a:xfrm>
          <a:off x="16129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152659</xdr:rowOff>
    </xdr:from>
    <xdr:ext cx="736600" cy="259045"/>
    <xdr:sp macro="" textlink="">
      <xdr:nvSpPr>
        <xdr:cNvPr id="346" name="テキスト ボックス 345"/>
        <xdr:cNvSpPr txBox="1"/>
      </xdr:nvSpPr>
      <xdr:spPr>
        <a:xfrm>
          <a:off x="15798800" y="10611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90412</xdr:rowOff>
    </xdr:from>
    <xdr:to>
      <xdr:col>22</xdr:col>
      <xdr:colOff>254000</xdr:colOff>
      <xdr:row>62</xdr:row>
      <xdr:rowOff>20562</xdr:rowOff>
    </xdr:to>
    <xdr:sp macro="" textlink="">
      <xdr:nvSpPr>
        <xdr:cNvPr id="347" name="円/楕円 346"/>
        <xdr:cNvSpPr/>
      </xdr:nvSpPr>
      <xdr:spPr>
        <a:xfrm>
          <a:off x="15240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5339</xdr:rowOff>
    </xdr:from>
    <xdr:ext cx="762000" cy="259045"/>
    <xdr:sp macro="" textlink="">
      <xdr:nvSpPr>
        <xdr:cNvPr id="348" name="テキスト ボックス 347"/>
        <xdr:cNvSpPr txBox="1"/>
      </xdr:nvSpPr>
      <xdr:spPr>
        <a:xfrm>
          <a:off x="14909800" y="106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109946</xdr:rowOff>
    </xdr:from>
    <xdr:to>
      <xdr:col>21</xdr:col>
      <xdr:colOff>50800</xdr:colOff>
      <xdr:row>62</xdr:row>
      <xdr:rowOff>40096</xdr:rowOff>
    </xdr:to>
    <xdr:sp macro="" textlink="">
      <xdr:nvSpPr>
        <xdr:cNvPr id="349" name="円/楕円 348"/>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24873</xdr:rowOff>
    </xdr:from>
    <xdr:ext cx="762000" cy="259045"/>
    <xdr:sp macro="" textlink="">
      <xdr:nvSpPr>
        <xdr:cNvPr id="350" name="テキスト ボックス 349"/>
        <xdr:cNvSpPr txBox="1"/>
      </xdr:nvSpPr>
      <xdr:spPr>
        <a:xfrm>
          <a:off x="14020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129480</xdr:rowOff>
    </xdr:from>
    <xdr:to>
      <xdr:col>19</xdr:col>
      <xdr:colOff>533400</xdr:colOff>
      <xdr:row>62</xdr:row>
      <xdr:rowOff>59630</xdr:rowOff>
    </xdr:to>
    <xdr:sp macro="" textlink="">
      <xdr:nvSpPr>
        <xdr:cNvPr id="351" name="円/楕円 350"/>
        <xdr:cNvSpPr/>
      </xdr:nvSpPr>
      <xdr:spPr>
        <a:xfrm>
          <a:off x="13462000" y="10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44407</xdr:rowOff>
    </xdr:from>
    <xdr:ext cx="762000" cy="259045"/>
    <xdr:sp macro="" textlink="">
      <xdr:nvSpPr>
        <xdr:cNvPr id="352" name="テキスト ボックス 351"/>
        <xdr:cNvSpPr txBox="1"/>
      </xdr:nvSpPr>
      <xdr:spPr>
        <a:xfrm>
          <a:off x="13131800" y="106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類似団体の平均をやや下回った水準で推移しており、前年度に比べて</a:t>
          </a:r>
          <a:r>
            <a:rPr lang="ja-JP" altLang="en-US" sz="1100">
              <a:solidFill>
                <a:schemeClr val="dk1"/>
              </a:solidFill>
              <a:effectLst/>
              <a:latin typeface="+mn-lt"/>
              <a:ea typeface="+mn-ea"/>
              <a:cs typeface="+mn-cs"/>
            </a:rPr>
            <a:t>０．３</a:t>
          </a:r>
          <a:r>
            <a:rPr lang="ja-JP" altLang="ja-JP" sz="1100">
              <a:solidFill>
                <a:schemeClr val="dk1"/>
              </a:solidFill>
              <a:effectLst/>
              <a:latin typeface="+mn-lt"/>
              <a:ea typeface="+mn-ea"/>
              <a:cs typeface="+mn-cs"/>
            </a:rPr>
            <a:t>ポイント低下した。</a:t>
          </a:r>
          <a:endParaRPr lang="ja-JP" altLang="ja-JP" sz="1400">
            <a:effectLst/>
          </a:endParaRPr>
        </a:p>
        <a:p>
          <a:r>
            <a:rPr lang="ja-JP" altLang="ja-JP" sz="1100">
              <a:solidFill>
                <a:schemeClr val="dk1"/>
              </a:solidFill>
              <a:effectLst/>
              <a:latin typeface="+mn-lt"/>
              <a:ea typeface="+mn-ea"/>
              <a:cs typeface="+mn-cs"/>
            </a:rPr>
            <a:t>　今後も交付税算入率が高い地方債に限定した借入を行い、公債費負担の適正化に努める。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12382</xdr:rowOff>
    </xdr:from>
    <xdr:to>
      <xdr:col>24</xdr:col>
      <xdr:colOff>558800</xdr:colOff>
      <xdr:row>40</xdr:row>
      <xdr:rowOff>30480</xdr:rowOff>
    </xdr:to>
    <xdr:cxnSp macro="">
      <xdr:nvCxnSpPr>
        <xdr:cNvPr id="382" name="直線コネクタ 381"/>
        <xdr:cNvCxnSpPr/>
      </xdr:nvCxnSpPr>
      <xdr:spPr>
        <a:xfrm flipV="1">
          <a:off x="16179800" y="687038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90805</xdr:rowOff>
    </xdr:to>
    <xdr:cxnSp macro="">
      <xdr:nvCxnSpPr>
        <xdr:cNvPr id="385" name="直線コネクタ 384"/>
        <xdr:cNvCxnSpPr/>
      </xdr:nvCxnSpPr>
      <xdr:spPr>
        <a:xfrm flipV="1">
          <a:off x="15290800" y="68884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7" name="テキスト ボックス 386"/>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90805</xdr:rowOff>
    </xdr:from>
    <xdr:to>
      <xdr:col>22</xdr:col>
      <xdr:colOff>203200</xdr:colOff>
      <xdr:row>40</xdr:row>
      <xdr:rowOff>169228</xdr:rowOff>
    </xdr:to>
    <xdr:cxnSp macro="">
      <xdr:nvCxnSpPr>
        <xdr:cNvPr id="388" name="直線コネクタ 387"/>
        <xdr:cNvCxnSpPr/>
      </xdr:nvCxnSpPr>
      <xdr:spPr>
        <a:xfrm flipV="1">
          <a:off x="14401800" y="694880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90" name="テキスト ボックス 389"/>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169228</xdr:rowOff>
    </xdr:from>
    <xdr:to>
      <xdr:col>21</xdr:col>
      <xdr:colOff>0</xdr:colOff>
      <xdr:row>41</xdr:row>
      <xdr:rowOff>76200</xdr:rowOff>
    </xdr:to>
    <xdr:cxnSp macro="">
      <xdr:nvCxnSpPr>
        <xdr:cNvPr id="391" name="直線コネクタ 390"/>
        <xdr:cNvCxnSpPr/>
      </xdr:nvCxnSpPr>
      <xdr:spPr>
        <a:xfrm flipV="1">
          <a:off x="13512800" y="702722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3" name="テキスト ボックス 39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5" name="テキスト ボックス 394"/>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133032</xdr:rowOff>
    </xdr:from>
    <xdr:to>
      <xdr:col>24</xdr:col>
      <xdr:colOff>609600</xdr:colOff>
      <xdr:row>40</xdr:row>
      <xdr:rowOff>63182</xdr:rowOff>
    </xdr:to>
    <xdr:sp macro="" textlink="">
      <xdr:nvSpPr>
        <xdr:cNvPr id="401" name="円/楕円 400"/>
        <xdr:cNvSpPr/>
      </xdr:nvSpPr>
      <xdr:spPr>
        <a:xfrm>
          <a:off x="169672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149559</xdr:rowOff>
    </xdr:from>
    <xdr:ext cx="762000" cy="259045"/>
    <xdr:sp macro="" textlink="">
      <xdr:nvSpPr>
        <xdr:cNvPr id="402" name="公債費負担の状況該当値テキスト"/>
        <xdr:cNvSpPr txBox="1"/>
      </xdr:nvSpPr>
      <xdr:spPr>
        <a:xfrm>
          <a:off x="17106900" y="666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3" name="円/楕円 402"/>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4" name="テキスト ボックス 403"/>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40005</xdr:rowOff>
    </xdr:from>
    <xdr:to>
      <xdr:col>22</xdr:col>
      <xdr:colOff>254000</xdr:colOff>
      <xdr:row>40</xdr:row>
      <xdr:rowOff>141605</xdr:rowOff>
    </xdr:to>
    <xdr:sp macro="" textlink="">
      <xdr:nvSpPr>
        <xdr:cNvPr id="405" name="円/楕円 404"/>
        <xdr:cNvSpPr/>
      </xdr:nvSpPr>
      <xdr:spPr>
        <a:xfrm>
          <a:off x="15240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406" name="テキスト ボックス 405"/>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118428</xdr:rowOff>
    </xdr:from>
    <xdr:to>
      <xdr:col>21</xdr:col>
      <xdr:colOff>50800</xdr:colOff>
      <xdr:row>41</xdr:row>
      <xdr:rowOff>48578</xdr:rowOff>
    </xdr:to>
    <xdr:sp macro="" textlink="">
      <xdr:nvSpPr>
        <xdr:cNvPr id="407" name="円/楕円 406"/>
        <xdr:cNvSpPr/>
      </xdr:nvSpPr>
      <xdr:spPr>
        <a:xfrm>
          <a:off x="14351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58755</xdr:rowOff>
    </xdr:from>
    <xdr:ext cx="762000" cy="259045"/>
    <xdr:sp macro="" textlink="">
      <xdr:nvSpPr>
        <xdr:cNvPr id="408" name="テキスト ボックス 407"/>
        <xdr:cNvSpPr txBox="1"/>
      </xdr:nvSpPr>
      <xdr:spPr>
        <a:xfrm>
          <a:off x="14020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9" name="円/楕円 408"/>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10" name="テキスト ボックス 40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地方債の繰上償還や新規発行の抑制により地方債残高が減少し、財政調整基金等への積立により充当可能基金が増加したことから、平成２２年度から比率は算定されていない。</a:t>
          </a:r>
          <a:endParaRPr lang="ja-JP" altLang="ja-JP" sz="1400">
            <a:effectLst/>
          </a:endParaRPr>
        </a:p>
        <a:p>
          <a:r>
            <a:rPr lang="ja-JP" altLang="ja-JP" sz="1100">
              <a:solidFill>
                <a:schemeClr val="dk1"/>
              </a:solidFill>
              <a:effectLst/>
              <a:latin typeface="+mn-lt"/>
              <a:ea typeface="+mn-ea"/>
              <a:cs typeface="+mn-cs"/>
            </a:rPr>
            <a:t>　今後も公債費等義務的経費の削減などの行財政改革を推進し、更なる財政の健全化に努める。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0"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1" name="フローチャート : 判断 440"/>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4" name="フローチャート : 判断 443"/>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5" name="テキスト ボックス 444"/>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46" name="フローチャート : 判断 445"/>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7" name="テキスト ボックス 446"/>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8" name="フローチャート : 判断 447"/>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49" name="テキスト ボックス 448"/>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171323</xdr:rowOff>
    </xdr:from>
    <xdr:to>
      <xdr:col>19</xdr:col>
      <xdr:colOff>533400</xdr:colOff>
      <xdr:row>15</xdr:row>
      <xdr:rowOff>101473</xdr:rowOff>
    </xdr:to>
    <xdr:sp macro="" textlink="">
      <xdr:nvSpPr>
        <xdr:cNvPr id="455" name="円/楕円 454"/>
        <xdr:cNvSpPr/>
      </xdr:nvSpPr>
      <xdr:spPr>
        <a:xfrm>
          <a:off x="13462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111650</xdr:rowOff>
    </xdr:from>
    <xdr:ext cx="762000" cy="259045"/>
    <xdr:sp macro="" textlink="">
      <xdr:nvSpPr>
        <xdr:cNvPr id="456" name="テキスト ボックス 455"/>
        <xdr:cNvSpPr txBox="1"/>
      </xdr:nvSpPr>
      <xdr:spPr>
        <a:xfrm>
          <a:off x="13131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92,224
91,709
2,177.67
48,983,017
44,941,473
2,587,481
32,350,239
38,549,134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退職手当及び共済組合負担金の減により前年度から０．</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しており、類似団体平均、全国平均と比べて低い水準にある。</a:t>
          </a:r>
          <a:endParaRPr lang="ja-JP" altLang="ja-JP" sz="1400">
            <a:effectLst/>
          </a:endParaRPr>
        </a:p>
        <a:p>
          <a:r>
            <a:rPr lang="ja-JP" altLang="ja-JP" sz="1100">
              <a:solidFill>
                <a:schemeClr val="dk1"/>
              </a:solidFill>
              <a:effectLst/>
              <a:latin typeface="+mn-lt"/>
              <a:ea typeface="+mn-ea"/>
              <a:cs typeface="+mn-cs"/>
            </a:rPr>
            <a:t>　これは、経常一般財源が比較的多いことによるものであり、人口１人当たりの人件費は、類似団体平均、全国平均をともに上回っている状況である。</a:t>
          </a:r>
          <a:endParaRPr lang="ja-JP" altLang="ja-JP" sz="1400">
            <a:effectLst/>
          </a:endParaRPr>
        </a:p>
        <a:p>
          <a:r>
            <a:rPr lang="ja-JP" altLang="ja-JP" sz="1100">
              <a:solidFill>
                <a:schemeClr val="dk1"/>
              </a:solidFill>
              <a:effectLst/>
              <a:latin typeface="+mn-lt"/>
              <a:ea typeface="+mn-ea"/>
              <a:cs typeface="+mn-cs"/>
            </a:rPr>
            <a:t>　今後も定員適正化を一層推進し、人件費の削減に努める。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119380</xdr:rowOff>
    </xdr:from>
    <xdr:to>
      <xdr:col>7</xdr:col>
      <xdr:colOff>15875</xdr:colOff>
      <xdr:row>34</xdr:row>
      <xdr:rowOff>134620</xdr:rowOff>
    </xdr:to>
    <xdr:cxnSp macro="">
      <xdr:nvCxnSpPr>
        <xdr:cNvPr id="65" name="直線コネクタ 64"/>
        <xdr:cNvCxnSpPr/>
      </xdr:nvCxnSpPr>
      <xdr:spPr>
        <a:xfrm>
          <a:off x="3987800" y="594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119380</xdr:rowOff>
    </xdr:from>
    <xdr:to>
      <xdr:col>5</xdr:col>
      <xdr:colOff>549275</xdr:colOff>
      <xdr:row>35</xdr:row>
      <xdr:rowOff>1270</xdr:rowOff>
    </xdr:to>
    <xdr:cxnSp macro="">
      <xdr:nvCxnSpPr>
        <xdr:cNvPr id="68" name="直線コネクタ 67"/>
        <xdr:cNvCxnSpPr/>
      </xdr:nvCxnSpPr>
      <xdr:spPr>
        <a:xfrm flipV="1">
          <a:off x="3098800" y="594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35</xdr:row>
      <xdr:rowOff>1270</xdr:rowOff>
    </xdr:to>
    <xdr:cxnSp macro="">
      <xdr:nvCxnSpPr>
        <xdr:cNvPr id="71" name="直線コネクタ 70"/>
        <xdr:cNvCxnSpPr/>
      </xdr:nvCxnSpPr>
      <xdr:spPr>
        <a:xfrm>
          <a:off x="2209800" y="594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35</xdr:row>
      <xdr:rowOff>16510</xdr:rowOff>
    </xdr:to>
    <xdr:cxnSp macro="">
      <xdr:nvCxnSpPr>
        <xdr:cNvPr id="74" name="直線コネクタ 73"/>
        <xdr:cNvCxnSpPr/>
      </xdr:nvCxnSpPr>
      <xdr:spPr>
        <a:xfrm flipV="1">
          <a:off x="1320800" y="5948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4" name="円/楕円 83"/>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5"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68580</xdr:rowOff>
    </xdr:from>
    <xdr:to>
      <xdr:col>5</xdr:col>
      <xdr:colOff>600075</xdr:colOff>
      <xdr:row>34</xdr:row>
      <xdr:rowOff>170180</xdr:rowOff>
    </xdr:to>
    <xdr:sp macro="" textlink="">
      <xdr:nvSpPr>
        <xdr:cNvPr id="86" name="円/楕円 85"/>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8907</xdr:rowOff>
    </xdr:from>
    <xdr:ext cx="736600" cy="259045"/>
    <xdr:sp macro="" textlink="">
      <xdr:nvSpPr>
        <xdr:cNvPr id="87" name="テキスト ボックス 86"/>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121920</xdr:rowOff>
    </xdr:from>
    <xdr:to>
      <xdr:col>4</xdr:col>
      <xdr:colOff>396875</xdr:colOff>
      <xdr:row>35</xdr:row>
      <xdr:rowOff>52070</xdr:rowOff>
    </xdr:to>
    <xdr:sp macro="" textlink="">
      <xdr:nvSpPr>
        <xdr:cNvPr id="88" name="円/楕円 87"/>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62247</xdr:rowOff>
    </xdr:from>
    <xdr:ext cx="762000" cy="259045"/>
    <xdr:sp macro="" textlink="">
      <xdr:nvSpPr>
        <xdr:cNvPr id="89" name="テキスト ボックス 88"/>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90" name="円/楕円 89"/>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8907</xdr:rowOff>
    </xdr:from>
    <xdr:ext cx="762000" cy="259045"/>
    <xdr:sp macro="" textlink="">
      <xdr:nvSpPr>
        <xdr:cNvPr id="91" name="テキスト ボックス 90"/>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137160</xdr:rowOff>
    </xdr:from>
    <xdr:to>
      <xdr:col>1</xdr:col>
      <xdr:colOff>676275</xdr:colOff>
      <xdr:row>35</xdr:row>
      <xdr:rowOff>67310</xdr:rowOff>
    </xdr:to>
    <xdr:sp macro="" textlink="">
      <xdr:nvSpPr>
        <xdr:cNvPr id="92" name="円/楕円 91"/>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77487</xdr:rowOff>
    </xdr:from>
    <xdr:ext cx="762000" cy="259045"/>
    <xdr:sp macro="" textlink="">
      <xdr:nvSpPr>
        <xdr:cNvPr id="93" name="テキスト ボックス 92"/>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類似団体平均とほぼ同水準であるが、人口１人当たりの物件費は類似団体平均を上回っている状況である。</a:t>
          </a:r>
          <a:endParaRPr lang="ja-JP" altLang="ja-JP" sz="1400">
            <a:effectLst/>
          </a:endParaRPr>
        </a:p>
        <a:p>
          <a:r>
            <a:rPr lang="ja-JP" altLang="ja-JP" sz="1100">
              <a:solidFill>
                <a:schemeClr val="dk1"/>
              </a:solidFill>
              <a:effectLst/>
              <a:latin typeface="+mn-lt"/>
              <a:ea typeface="+mn-ea"/>
              <a:cs typeface="+mn-cs"/>
            </a:rPr>
            <a:t>　今後も民間活力の活用による経営の効率化や施設の統廃合等により、コスト縮減に努める。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66040</xdr:rowOff>
    </xdr:from>
    <xdr:to>
      <xdr:col>24</xdr:col>
      <xdr:colOff>31750</xdr:colOff>
      <xdr:row>16</xdr:row>
      <xdr:rowOff>81280</xdr:rowOff>
    </xdr:to>
    <xdr:cxnSp macro="">
      <xdr:nvCxnSpPr>
        <xdr:cNvPr id="126" name="直線コネクタ 125"/>
        <xdr:cNvCxnSpPr/>
      </xdr:nvCxnSpPr>
      <xdr:spPr>
        <a:xfrm>
          <a:off x="15671800" y="2809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66040</xdr:rowOff>
    </xdr:to>
    <xdr:cxnSp macro="">
      <xdr:nvCxnSpPr>
        <xdr:cNvPr id="129" name="直線コネクタ 128"/>
        <xdr:cNvCxnSpPr/>
      </xdr:nvCxnSpPr>
      <xdr:spPr>
        <a:xfrm>
          <a:off x="14782800" y="274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16</xdr:row>
      <xdr:rowOff>5080</xdr:rowOff>
    </xdr:to>
    <xdr:cxnSp macro="">
      <xdr:nvCxnSpPr>
        <xdr:cNvPr id="132" name="直線コネクタ 131"/>
        <xdr:cNvCxnSpPr/>
      </xdr:nvCxnSpPr>
      <xdr:spPr>
        <a:xfrm>
          <a:off x="13893800" y="2664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115570</xdr:rowOff>
    </xdr:to>
    <xdr:cxnSp macro="">
      <xdr:nvCxnSpPr>
        <xdr:cNvPr id="135" name="直線コネクタ 134"/>
        <xdr:cNvCxnSpPr/>
      </xdr:nvCxnSpPr>
      <xdr:spPr>
        <a:xfrm flipV="1">
          <a:off x="13004800" y="266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5" name="円/楕円 144"/>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6"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xdr:rowOff>
    </xdr:from>
    <xdr:to>
      <xdr:col>22</xdr:col>
      <xdr:colOff>615950</xdr:colOff>
      <xdr:row>16</xdr:row>
      <xdr:rowOff>116840</xdr:rowOff>
    </xdr:to>
    <xdr:sp macro="" textlink="">
      <xdr:nvSpPr>
        <xdr:cNvPr id="147" name="円/楕円 146"/>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48" name="テキスト ボックス 147"/>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9" name="円/楕円 148"/>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50" name="テキスト ボックス 149"/>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1" name="円/楕円 150"/>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2" name="テキスト ボックス 151"/>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3" name="円/楕円 152"/>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4" name="テキスト ボックス 153"/>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上昇傾向</a:t>
          </a:r>
          <a:r>
            <a:rPr lang="ja-JP" altLang="en-US" sz="1100">
              <a:solidFill>
                <a:schemeClr val="dk1"/>
              </a:solidFill>
              <a:effectLst/>
              <a:latin typeface="+mn-lt"/>
              <a:ea typeface="+mn-ea"/>
              <a:cs typeface="+mn-cs"/>
            </a:rPr>
            <a:t>であり、</a:t>
          </a:r>
          <a:r>
            <a:rPr lang="ja-JP" altLang="ja-JP" sz="1100">
              <a:solidFill>
                <a:schemeClr val="dk1"/>
              </a:solidFill>
              <a:effectLst/>
              <a:latin typeface="+mn-lt"/>
              <a:ea typeface="+mn-ea"/>
              <a:cs typeface="+mn-cs"/>
            </a:rPr>
            <a:t>今年度は０．</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　類似団体平均、全国平均と比べても低い水準にあるが、今後は各種医療費や生活保護費等の自然増により、</a:t>
          </a:r>
          <a:r>
            <a:rPr lang="ja-JP" altLang="en-US" sz="1100">
              <a:solidFill>
                <a:schemeClr val="dk1"/>
              </a:solidFill>
              <a:effectLst/>
              <a:latin typeface="+mn-lt"/>
              <a:ea typeface="+mn-ea"/>
              <a:cs typeface="+mn-cs"/>
            </a:rPr>
            <a:t>比率</a:t>
          </a:r>
          <a:r>
            <a:rPr lang="ja-JP" altLang="ja-JP" sz="1100">
              <a:solidFill>
                <a:schemeClr val="dk1"/>
              </a:solidFill>
              <a:effectLst/>
              <a:latin typeface="+mn-lt"/>
              <a:ea typeface="+mn-ea"/>
              <a:cs typeface="+mn-cs"/>
            </a:rPr>
            <a:t>は増加傾向となることが見込まれる。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62992</xdr:rowOff>
    </xdr:from>
    <xdr:to>
      <xdr:col>7</xdr:col>
      <xdr:colOff>15875</xdr:colOff>
      <xdr:row>54</xdr:row>
      <xdr:rowOff>136144</xdr:rowOff>
    </xdr:to>
    <xdr:cxnSp macro="">
      <xdr:nvCxnSpPr>
        <xdr:cNvPr id="185" name="直線コネクタ 184"/>
        <xdr:cNvCxnSpPr/>
      </xdr:nvCxnSpPr>
      <xdr:spPr>
        <a:xfrm>
          <a:off x="3987800" y="93212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62992</xdr:rowOff>
    </xdr:from>
    <xdr:to>
      <xdr:col>5</xdr:col>
      <xdr:colOff>549275</xdr:colOff>
      <xdr:row>54</xdr:row>
      <xdr:rowOff>72136</xdr:rowOff>
    </xdr:to>
    <xdr:cxnSp macro="">
      <xdr:nvCxnSpPr>
        <xdr:cNvPr id="188" name="直線コネクタ 187"/>
        <xdr:cNvCxnSpPr/>
      </xdr:nvCxnSpPr>
      <xdr:spPr>
        <a:xfrm flipV="1">
          <a:off x="3098800" y="9321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72136</xdr:rowOff>
    </xdr:to>
    <xdr:cxnSp macro="">
      <xdr:nvCxnSpPr>
        <xdr:cNvPr id="191" name="直線コネクタ 190"/>
        <xdr:cNvCxnSpPr/>
      </xdr:nvCxnSpPr>
      <xdr:spPr>
        <a:xfrm>
          <a:off x="2209800" y="92938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170434</xdr:rowOff>
    </xdr:from>
    <xdr:to>
      <xdr:col>3</xdr:col>
      <xdr:colOff>142875</xdr:colOff>
      <xdr:row>54</xdr:row>
      <xdr:rowOff>35560</xdr:rowOff>
    </xdr:to>
    <xdr:cxnSp macro="">
      <xdr:nvCxnSpPr>
        <xdr:cNvPr id="194" name="直線コネクタ 193"/>
        <xdr:cNvCxnSpPr/>
      </xdr:nvCxnSpPr>
      <xdr:spPr>
        <a:xfrm>
          <a:off x="1320800" y="92572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85344</xdr:rowOff>
    </xdr:from>
    <xdr:to>
      <xdr:col>7</xdr:col>
      <xdr:colOff>66675</xdr:colOff>
      <xdr:row>55</xdr:row>
      <xdr:rowOff>15494</xdr:rowOff>
    </xdr:to>
    <xdr:sp macro="" textlink="">
      <xdr:nvSpPr>
        <xdr:cNvPr id="204" name="円/楕円 203"/>
        <xdr:cNvSpPr/>
      </xdr:nvSpPr>
      <xdr:spPr>
        <a:xfrm>
          <a:off x="4775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101871</xdr:rowOff>
    </xdr:from>
    <xdr:ext cx="762000" cy="259045"/>
    <xdr:sp macro="" textlink="">
      <xdr:nvSpPr>
        <xdr:cNvPr id="205" name="扶助費該当値テキスト"/>
        <xdr:cNvSpPr txBox="1"/>
      </xdr:nvSpPr>
      <xdr:spPr>
        <a:xfrm>
          <a:off x="4914900" y="91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xdr:rowOff>
    </xdr:from>
    <xdr:to>
      <xdr:col>5</xdr:col>
      <xdr:colOff>600075</xdr:colOff>
      <xdr:row>54</xdr:row>
      <xdr:rowOff>113792</xdr:rowOff>
    </xdr:to>
    <xdr:sp macro="" textlink="">
      <xdr:nvSpPr>
        <xdr:cNvPr id="206" name="円/楕円 205"/>
        <xdr:cNvSpPr/>
      </xdr:nvSpPr>
      <xdr:spPr>
        <a:xfrm>
          <a:off x="3937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123969</xdr:rowOff>
    </xdr:from>
    <xdr:ext cx="736600" cy="259045"/>
    <xdr:sp macro="" textlink="">
      <xdr:nvSpPr>
        <xdr:cNvPr id="207" name="テキスト ボックス 206"/>
        <xdr:cNvSpPr txBox="1"/>
      </xdr:nvSpPr>
      <xdr:spPr>
        <a:xfrm>
          <a:off x="3606800" y="903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21336</xdr:rowOff>
    </xdr:from>
    <xdr:to>
      <xdr:col>4</xdr:col>
      <xdr:colOff>396875</xdr:colOff>
      <xdr:row>54</xdr:row>
      <xdr:rowOff>122936</xdr:rowOff>
    </xdr:to>
    <xdr:sp macro="" textlink="">
      <xdr:nvSpPr>
        <xdr:cNvPr id="208" name="円/楕円 207"/>
        <xdr:cNvSpPr/>
      </xdr:nvSpPr>
      <xdr:spPr>
        <a:xfrm>
          <a:off x="3048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133113</xdr:rowOff>
    </xdr:from>
    <xdr:ext cx="762000" cy="259045"/>
    <xdr:sp macro="" textlink="">
      <xdr:nvSpPr>
        <xdr:cNvPr id="209" name="テキスト ボックス 208"/>
        <xdr:cNvSpPr txBox="1"/>
      </xdr:nvSpPr>
      <xdr:spPr>
        <a:xfrm>
          <a:off x="2717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0" name="円/楕円 209"/>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1" name="テキスト ボックス 210"/>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119634</xdr:rowOff>
    </xdr:from>
    <xdr:to>
      <xdr:col>1</xdr:col>
      <xdr:colOff>676275</xdr:colOff>
      <xdr:row>54</xdr:row>
      <xdr:rowOff>49784</xdr:rowOff>
    </xdr:to>
    <xdr:sp macro="" textlink="">
      <xdr:nvSpPr>
        <xdr:cNvPr id="212" name="円/楕円 211"/>
        <xdr:cNvSpPr/>
      </xdr:nvSpPr>
      <xdr:spPr>
        <a:xfrm>
          <a:off x="1270000" y="920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59961</xdr:rowOff>
    </xdr:from>
    <xdr:ext cx="762000" cy="259045"/>
    <xdr:sp macro="" textlink="">
      <xdr:nvSpPr>
        <xdr:cNvPr id="213" name="テキスト ボックス 212"/>
        <xdr:cNvSpPr txBox="1"/>
      </xdr:nvSpPr>
      <xdr:spPr>
        <a:xfrm>
          <a:off x="939800" y="897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その他に係る経常収支比率の内訳は、</a:t>
          </a:r>
          <a:r>
            <a:rPr lang="ja-JP" altLang="ja-JP" sz="1100">
              <a:solidFill>
                <a:sysClr val="windowText" lastClr="000000"/>
              </a:solidFill>
              <a:effectLst/>
              <a:latin typeface="+mn-lt"/>
              <a:ea typeface="+mn-ea"/>
              <a:cs typeface="+mn-cs"/>
            </a:rPr>
            <a:t>維持補修費２．</a:t>
          </a:r>
          <a:r>
            <a:rPr lang="ja-JP" altLang="en-US" sz="1100">
              <a:solidFill>
                <a:sysClr val="windowText" lastClr="000000"/>
              </a:solidFill>
              <a:effectLst/>
              <a:latin typeface="+mn-lt"/>
              <a:ea typeface="+mn-ea"/>
              <a:cs typeface="+mn-cs"/>
            </a:rPr>
            <a:t>３</a:t>
          </a:r>
          <a:r>
            <a:rPr lang="ja-JP" altLang="ja-JP" sz="1100">
              <a:solidFill>
                <a:sysClr val="windowText" lastClr="000000"/>
              </a:solidFill>
              <a:effectLst/>
              <a:latin typeface="+mn-lt"/>
              <a:ea typeface="+mn-ea"/>
              <a:cs typeface="+mn-cs"/>
            </a:rPr>
            <a:t>（類似団体平均１．４）、繰出金１</a:t>
          </a:r>
          <a:r>
            <a:rPr lang="ja-JP" altLang="en-US" sz="1100">
              <a:solidFill>
                <a:sysClr val="windowText" lastClr="000000"/>
              </a:solidFill>
              <a:effectLst/>
              <a:latin typeface="+mn-lt"/>
              <a:ea typeface="+mn-ea"/>
              <a:cs typeface="+mn-cs"/>
            </a:rPr>
            <a:t>１．３</a:t>
          </a:r>
          <a:r>
            <a:rPr lang="ja-JP" altLang="ja-JP" sz="1100">
              <a:solidFill>
                <a:sysClr val="windowText" lastClr="000000"/>
              </a:solidFill>
              <a:effectLst/>
              <a:latin typeface="+mn-lt"/>
              <a:ea typeface="+mn-ea"/>
              <a:cs typeface="+mn-cs"/>
            </a:rPr>
            <a:t>（類似団体平均１２．５）である。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維持補修費は人口１人当たりの決算額が類似団体平均を上回っており、主に市町村合併により長大な道路延長を有していることが要因である。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また、繰出金も人口１人当たりの決算額が類似団体平均を上回っており、下水道事業等の公営企業会計に対する赤字補填的な繰出金が必要となっている。今後も公営企業においては維持管理経費を節減するとともに、独立採算の原則に立ち返った使用料の適正化を図ることなどにより、普通会計の負担額を減らしていくよう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127000</xdr:rowOff>
    </xdr:to>
    <xdr:cxnSp macro="">
      <xdr:nvCxnSpPr>
        <xdr:cNvPr id="246" name="直線コネクタ 245"/>
        <xdr:cNvCxnSpPr/>
      </xdr:nvCxnSpPr>
      <xdr:spPr>
        <a:xfrm>
          <a:off x="15671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134620</xdr:rowOff>
    </xdr:to>
    <xdr:cxnSp macro="">
      <xdr:nvCxnSpPr>
        <xdr:cNvPr id="249" name="直線コネクタ 248"/>
        <xdr:cNvCxnSpPr/>
      </xdr:nvCxnSpPr>
      <xdr:spPr>
        <a:xfrm flipV="1">
          <a:off x="14782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1270</xdr:rowOff>
    </xdr:to>
    <xdr:cxnSp macro="">
      <xdr:nvCxnSpPr>
        <xdr:cNvPr id="252" name="直線コネクタ 251"/>
        <xdr:cNvCxnSpPr/>
      </xdr:nvCxnSpPr>
      <xdr:spPr>
        <a:xfrm flipV="1">
          <a:off x="13893800" y="973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24130</xdr:rowOff>
    </xdr:to>
    <xdr:cxnSp macro="">
      <xdr:nvCxnSpPr>
        <xdr:cNvPr id="255" name="直線コネクタ 254"/>
        <xdr:cNvCxnSpPr/>
      </xdr:nvCxnSpPr>
      <xdr:spPr>
        <a:xfrm flipV="1">
          <a:off x="13004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5" name="円/楕円 264"/>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6"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7" name="円/楕円 266"/>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8" name="テキスト ボックス 26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69" name="円/楕円 268"/>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70" name="テキスト ボックス 269"/>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1" name="円/楕円 270"/>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2" name="テキスト ボックス 27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3" name="円/楕円 272"/>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4" name="テキスト ボックス 27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類似団体平均、全国平均に比べて低い水準にあるが、これは経常一般財源が比較的多いことによるものであり、人口１人当たりの補助費等は類似団体平均、全国平均ともに上回っている。</a:t>
          </a:r>
          <a:endParaRPr lang="ja-JP" altLang="ja-JP" sz="1400">
            <a:effectLst/>
          </a:endParaRPr>
        </a:p>
        <a:p>
          <a:r>
            <a:rPr lang="ja-JP" altLang="ja-JP" sz="1100">
              <a:solidFill>
                <a:schemeClr val="dk1"/>
              </a:solidFill>
              <a:effectLst/>
              <a:latin typeface="+mn-lt"/>
              <a:ea typeface="+mn-ea"/>
              <a:cs typeface="+mn-cs"/>
            </a:rPr>
            <a:t>　今後も事業評価の取り組み等により、</a:t>
          </a:r>
          <a:r>
            <a:rPr lang="ja-JP" altLang="ja-JP" sz="1100" b="0">
              <a:solidFill>
                <a:schemeClr val="dk1"/>
              </a:solidFill>
              <a:effectLst/>
              <a:latin typeface="+mn-lt"/>
              <a:ea typeface="+mn-ea"/>
              <a:cs typeface="+mn-cs"/>
            </a:rPr>
            <a:t>補助金の効果的・効率的</a:t>
          </a:r>
          <a:r>
            <a:rPr lang="ja-JP" altLang="ja-JP" sz="1100">
              <a:solidFill>
                <a:schemeClr val="dk1"/>
              </a:solidFill>
              <a:effectLst/>
              <a:latin typeface="+mn-lt"/>
              <a:ea typeface="+mn-ea"/>
              <a:cs typeface="+mn-cs"/>
            </a:rPr>
            <a:t>かつ適正な運用に努める。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62992</xdr:rowOff>
    </xdr:to>
    <xdr:cxnSp macro="">
      <xdr:nvCxnSpPr>
        <xdr:cNvPr id="304" name="直線コネクタ 303"/>
        <xdr:cNvCxnSpPr/>
      </xdr:nvCxnSpPr>
      <xdr:spPr>
        <a:xfrm flipV="1">
          <a:off x="15671800" y="58877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30988</xdr:rowOff>
    </xdr:from>
    <xdr:to>
      <xdr:col>22</xdr:col>
      <xdr:colOff>565150</xdr:colOff>
      <xdr:row>34</xdr:row>
      <xdr:rowOff>62992</xdr:rowOff>
    </xdr:to>
    <xdr:cxnSp macro="">
      <xdr:nvCxnSpPr>
        <xdr:cNvPr id="307" name="直線コネクタ 306"/>
        <xdr:cNvCxnSpPr/>
      </xdr:nvCxnSpPr>
      <xdr:spPr>
        <a:xfrm>
          <a:off x="14782800" y="58602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30988</xdr:rowOff>
    </xdr:from>
    <xdr:to>
      <xdr:col>21</xdr:col>
      <xdr:colOff>361950</xdr:colOff>
      <xdr:row>34</xdr:row>
      <xdr:rowOff>30988</xdr:rowOff>
    </xdr:to>
    <xdr:cxnSp macro="">
      <xdr:nvCxnSpPr>
        <xdr:cNvPr id="310" name="直線コネクタ 309"/>
        <xdr:cNvCxnSpPr/>
      </xdr:nvCxnSpPr>
      <xdr:spPr>
        <a:xfrm>
          <a:off x="13893800" y="5860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30988</xdr:rowOff>
    </xdr:from>
    <xdr:to>
      <xdr:col>20</xdr:col>
      <xdr:colOff>158750</xdr:colOff>
      <xdr:row>34</xdr:row>
      <xdr:rowOff>35560</xdr:rowOff>
    </xdr:to>
    <xdr:cxnSp macro="">
      <xdr:nvCxnSpPr>
        <xdr:cNvPr id="313" name="直線コネクタ 312"/>
        <xdr:cNvCxnSpPr/>
      </xdr:nvCxnSpPr>
      <xdr:spPr>
        <a:xfrm flipV="1">
          <a:off x="13004800" y="5860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23" name="円/楕円 322"/>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24147</xdr:rowOff>
    </xdr:from>
    <xdr:ext cx="762000" cy="259045"/>
    <xdr:sp macro="" textlink="">
      <xdr:nvSpPr>
        <xdr:cNvPr id="324" name="補助費等該当値テキスト"/>
        <xdr:cNvSpPr txBox="1"/>
      </xdr:nvSpPr>
      <xdr:spPr>
        <a:xfrm>
          <a:off x="16598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xdr:rowOff>
    </xdr:from>
    <xdr:to>
      <xdr:col>22</xdr:col>
      <xdr:colOff>615950</xdr:colOff>
      <xdr:row>34</xdr:row>
      <xdr:rowOff>113792</xdr:rowOff>
    </xdr:to>
    <xdr:sp macro="" textlink="">
      <xdr:nvSpPr>
        <xdr:cNvPr id="325" name="円/楕円 324"/>
        <xdr:cNvSpPr/>
      </xdr:nvSpPr>
      <xdr:spPr>
        <a:xfrm>
          <a:off x="15621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123969</xdr:rowOff>
    </xdr:from>
    <xdr:ext cx="736600" cy="259045"/>
    <xdr:sp macro="" textlink="">
      <xdr:nvSpPr>
        <xdr:cNvPr id="326" name="テキスト ボックス 325"/>
        <xdr:cNvSpPr txBox="1"/>
      </xdr:nvSpPr>
      <xdr:spPr>
        <a:xfrm>
          <a:off x="15290800" y="56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151638</xdr:rowOff>
    </xdr:from>
    <xdr:to>
      <xdr:col>21</xdr:col>
      <xdr:colOff>412750</xdr:colOff>
      <xdr:row>34</xdr:row>
      <xdr:rowOff>81788</xdr:rowOff>
    </xdr:to>
    <xdr:sp macro="" textlink="">
      <xdr:nvSpPr>
        <xdr:cNvPr id="327" name="円/楕円 326"/>
        <xdr:cNvSpPr/>
      </xdr:nvSpPr>
      <xdr:spPr>
        <a:xfrm>
          <a:off x="14732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91965</xdr:rowOff>
    </xdr:from>
    <xdr:ext cx="762000" cy="259045"/>
    <xdr:sp macro="" textlink="">
      <xdr:nvSpPr>
        <xdr:cNvPr id="328" name="テキスト ボックス 327"/>
        <xdr:cNvSpPr txBox="1"/>
      </xdr:nvSpPr>
      <xdr:spPr>
        <a:xfrm>
          <a:off x="14401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151638</xdr:rowOff>
    </xdr:from>
    <xdr:to>
      <xdr:col>20</xdr:col>
      <xdr:colOff>209550</xdr:colOff>
      <xdr:row>34</xdr:row>
      <xdr:rowOff>81788</xdr:rowOff>
    </xdr:to>
    <xdr:sp macro="" textlink="">
      <xdr:nvSpPr>
        <xdr:cNvPr id="329" name="円/楕円 328"/>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91965</xdr:rowOff>
    </xdr:from>
    <xdr:ext cx="762000" cy="259045"/>
    <xdr:sp macro="" textlink="">
      <xdr:nvSpPr>
        <xdr:cNvPr id="330" name="テキスト ボックス 329"/>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156210</xdr:rowOff>
    </xdr:from>
    <xdr:to>
      <xdr:col>19</xdr:col>
      <xdr:colOff>6350</xdr:colOff>
      <xdr:row>34</xdr:row>
      <xdr:rowOff>86360</xdr:rowOff>
    </xdr:to>
    <xdr:sp macro="" textlink="">
      <xdr:nvSpPr>
        <xdr:cNvPr id="331" name="円/楕円 330"/>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96537</xdr:rowOff>
    </xdr:from>
    <xdr:ext cx="762000" cy="259045"/>
    <xdr:sp macro="" textlink="">
      <xdr:nvSpPr>
        <xdr:cNvPr id="332" name="テキスト ボックス 331"/>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前年度と比べて</a:t>
          </a:r>
          <a:r>
            <a:rPr lang="ja-JP" altLang="en-US" sz="1100">
              <a:solidFill>
                <a:schemeClr val="dk1"/>
              </a:solidFill>
              <a:effectLst/>
              <a:latin typeface="+mn-lt"/>
              <a:ea typeface="+mn-ea"/>
              <a:cs typeface="+mn-cs"/>
            </a:rPr>
            <a:t>０．２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し、全国平均より低い水準となったが、類似団体平均と比べると未だ上回っている。</a:t>
          </a:r>
          <a:endParaRPr lang="ja-JP" altLang="ja-JP" sz="1400">
            <a:effectLst/>
          </a:endParaRPr>
        </a:p>
        <a:p>
          <a:r>
            <a:rPr lang="ja-JP" altLang="ja-JP" sz="1100">
              <a:solidFill>
                <a:schemeClr val="dk1"/>
              </a:solidFill>
              <a:effectLst/>
              <a:latin typeface="+mn-lt"/>
              <a:ea typeface="+mn-ea"/>
              <a:cs typeface="+mn-cs"/>
            </a:rPr>
            <a:t>　これは、合併町村の地方債を引き継いだことにより地方債残高が増加したためで、類似団体平均を上回る地方債残高を有している状況である。</a:t>
          </a:r>
          <a:endParaRPr lang="ja-JP" altLang="ja-JP" sz="1400">
            <a:effectLst/>
          </a:endParaRPr>
        </a:p>
        <a:p>
          <a:r>
            <a:rPr lang="ja-JP" altLang="ja-JP" sz="1100" baseline="0">
              <a:solidFill>
                <a:schemeClr val="dk1"/>
              </a:solidFill>
              <a:effectLst/>
              <a:latin typeface="+mn-lt"/>
              <a:ea typeface="+mn-ea"/>
              <a:cs typeface="+mn-cs"/>
            </a:rPr>
            <a:t>　今後も地方債の新規発行の抑制等により、公債費の削減に努める。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53848</xdr:rowOff>
    </xdr:to>
    <xdr:cxnSp macro="">
      <xdr:nvCxnSpPr>
        <xdr:cNvPr id="362" name="直線コネクタ 361"/>
        <xdr:cNvCxnSpPr/>
      </xdr:nvCxnSpPr>
      <xdr:spPr>
        <a:xfrm>
          <a:off x="3987800" y="13417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90424</xdr:rowOff>
    </xdr:to>
    <xdr:cxnSp macro="">
      <xdr:nvCxnSpPr>
        <xdr:cNvPr id="365" name="直線コネクタ 364"/>
        <xdr:cNvCxnSpPr/>
      </xdr:nvCxnSpPr>
      <xdr:spPr>
        <a:xfrm flipV="1">
          <a:off x="3098800" y="13417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90424</xdr:rowOff>
    </xdr:from>
    <xdr:to>
      <xdr:col>4</xdr:col>
      <xdr:colOff>346075</xdr:colOff>
      <xdr:row>78</xdr:row>
      <xdr:rowOff>136144</xdr:rowOff>
    </xdr:to>
    <xdr:cxnSp macro="">
      <xdr:nvCxnSpPr>
        <xdr:cNvPr id="368" name="直線コネクタ 367"/>
        <xdr:cNvCxnSpPr/>
      </xdr:nvCxnSpPr>
      <xdr:spPr>
        <a:xfrm flipV="1">
          <a:off x="2209800" y="13463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79</xdr:row>
      <xdr:rowOff>37846</xdr:rowOff>
    </xdr:to>
    <xdr:cxnSp macro="">
      <xdr:nvCxnSpPr>
        <xdr:cNvPr id="371" name="直線コネクタ 370"/>
        <xdr:cNvCxnSpPr/>
      </xdr:nvCxnSpPr>
      <xdr:spPr>
        <a:xfrm flipV="1">
          <a:off x="1320800" y="135092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3048</xdr:rowOff>
    </xdr:from>
    <xdr:to>
      <xdr:col>7</xdr:col>
      <xdr:colOff>66675</xdr:colOff>
      <xdr:row>78</xdr:row>
      <xdr:rowOff>104648</xdr:rowOff>
    </xdr:to>
    <xdr:sp macro="" textlink="">
      <xdr:nvSpPr>
        <xdr:cNvPr id="381" name="円/楕円 380"/>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146575</xdr:rowOff>
    </xdr:from>
    <xdr:ext cx="762000" cy="259045"/>
    <xdr:sp macro="" textlink="">
      <xdr:nvSpPr>
        <xdr:cNvPr id="382"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3" name="円/楕円 382"/>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4" name="テキスト ボックス 383"/>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85" name="円/楕円 384"/>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126001</xdr:rowOff>
    </xdr:from>
    <xdr:ext cx="762000" cy="259045"/>
    <xdr:sp macro="" textlink="">
      <xdr:nvSpPr>
        <xdr:cNvPr id="386" name="テキスト ボックス 385"/>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387" name="円/楕円 386"/>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8" name="テキスト ボックス 387"/>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158496</xdr:rowOff>
    </xdr:from>
    <xdr:to>
      <xdr:col>1</xdr:col>
      <xdr:colOff>676275</xdr:colOff>
      <xdr:row>79</xdr:row>
      <xdr:rowOff>88646</xdr:rowOff>
    </xdr:to>
    <xdr:sp macro="" textlink="">
      <xdr:nvSpPr>
        <xdr:cNvPr id="389" name="円/楕円 388"/>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73423</xdr:rowOff>
    </xdr:from>
    <xdr:ext cx="762000" cy="259045"/>
    <xdr:sp macro="" textlink="">
      <xdr:nvSpPr>
        <xdr:cNvPr id="390" name="テキスト ボックス 389"/>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類似団体平均、全国平均と比べて低い水準にある。</a:t>
          </a:r>
          <a:endParaRPr lang="ja-JP" altLang="ja-JP" sz="1400">
            <a:effectLst/>
          </a:endParaRPr>
        </a:p>
        <a:p>
          <a:r>
            <a:rPr lang="ja-JP" altLang="ja-JP" sz="1100">
              <a:solidFill>
                <a:schemeClr val="dk1"/>
              </a:solidFill>
              <a:effectLst/>
              <a:latin typeface="+mn-lt"/>
              <a:ea typeface="+mn-ea"/>
              <a:cs typeface="+mn-cs"/>
            </a:rPr>
            <a:t>　これは、経常一般財源が比較的多いことによるものであり、公債費以外の人口１人当たりの決算額は、扶助費を除き類似団体平均を上回っている状況である。</a:t>
          </a:r>
          <a:endParaRPr lang="ja-JP" altLang="ja-JP" sz="1400">
            <a:effectLst/>
          </a:endParaRPr>
        </a:p>
        <a:p>
          <a:r>
            <a:rPr lang="ja-JP" altLang="ja-JP" sz="1100">
              <a:solidFill>
                <a:schemeClr val="dk1"/>
              </a:solidFill>
              <a:effectLst/>
              <a:latin typeface="+mn-lt"/>
              <a:ea typeface="+mn-ea"/>
              <a:cs typeface="+mn-cs"/>
            </a:rPr>
            <a:t>　今後も定員適正化をはじめとする行財政改革を推進し、健全で持続可能な財政基盤の確立に努める。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31750</xdr:rowOff>
    </xdr:from>
    <xdr:to>
      <xdr:col>24</xdr:col>
      <xdr:colOff>31750</xdr:colOff>
      <xdr:row>74</xdr:row>
      <xdr:rowOff>73660</xdr:rowOff>
    </xdr:to>
    <xdr:cxnSp macro="">
      <xdr:nvCxnSpPr>
        <xdr:cNvPr id="423" name="直線コネクタ 422"/>
        <xdr:cNvCxnSpPr/>
      </xdr:nvCxnSpPr>
      <xdr:spPr>
        <a:xfrm>
          <a:off x="15671800" y="127190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8890</xdr:rowOff>
    </xdr:from>
    <xdr:to>
      <xdr:col>22</xdr:col>
      <xdr:colOff>565150</xdr:colOff>
      <xdr:row>74</xdr:row>
      <xdr:rowOff>31750</xdr:rowOff>
    </xdr:to>
    <xdr:cxnSp macro="">
      <xdr:nvCxnSpPr>
        <xdr:cNvPr id="426" name="直線コネクタ 425"/>
        <xdr:cNvCxnSpPr/>
      </xdr:nvCxnSpPr>
      <xdr:spPr>
        <a:xfrm>
          <a:off x="14782800" y="12696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115570</xdr:rowOff>
    </xdr:from>
    <xdr:to>
      <xdr:col>21</xdr:col>
      <xdr:colOff>361950</xdr:colOff>
      <xdr:row>74</xdr:row>
      <xdr:rowOff>8890</xdr:rowOff>
    </xdr:to>
    <xdr:cxnSp macro="">
      <xdr:nvCxnSpPr>
        <xdr:cNvPr id="429" name="直線コネクタ 428"/>
        <xdr:cNvCxnSpPr/>
      </xdr:nvCxnSpPr>
      <xdr:spPr>
        <a:xfrm>
          <a:off x="13893800" y="126314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115570</xdr:rowOff>
    </xdr:from>
    <xdr:to>
      <xdr:col>20</xdr:col>
      <xdr:colOff>158750</xdr:colOff>
      <xdr:row>73</xdr:row>
      <xdr:rowOff>161290</xdr:rowOff>
    </xdr:to>
    <xdr:cxnSp macro="">
      <xdr:nvCxnSpPr>
        <xdr:cNvPr id="432" name="直線コネクタ 431"/>
        <xdr:cNvCxnSpPr/>
      </xdr:nvCxnSpPr>
      <xdr:spPr>
        <a:xfrm flipV="1">
          <a:off x="13004800" y="12631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2" name="円/楕円 441"/>
        <xdr:cNvSpPr/>
      </xdr:nvSpPr>
      <xdr:spPr>
        <a:xfrm>
          <a:off x="16459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102887</xdr:rowOff>
    </xdr:from>
    <xdr:ext cx="762000" cy="259045"/>
    <xdr:sp macro="" textlink="">
      <xdr:nvSpPr>
        <xdr:cNvPr id="443" name="公債費以外該当値テキスト"/>
        <xdr:cNvSpPr txBox="1"/>
      </xdr:nvSpPr>
      <xdr:spPr>
        <a:xfrm>
          <a:off x="16598900" y="1261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152400</xdr:rowOff>
    </xdr:from>
    <xdr:to>
      <xdr:col>22</xdr:col>
      <xdr:colOff>615950</xdr:colOff>
      <xdr:row>74</xdr:row>
      <xdr:rowOff>82550</xdr:rowOff>
    </xdr:to>
    <xdr:sp macro="" textlink="">
      <xdr:nvSpPr>
        <xdr:cNvPr id="444" name="円/楕円 443"/>
        <xdr:cNvSpPr/>
      </xdr:nvSpPr>
      <xdr:spPr>
        <a:xfrm>
          <a:off x="15621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92727</xdr:rowOff>
    </xdr:from>
    <xdr:ext cx="736600" cy="259045"/>
    <xdr:sp macro="" textlink="">
      <xdr:nvSpPr>
        <xdr:cNvPr id="445" name="テキスト ボックス 444"/>
        <xdr:cNvSpPr txBox="1"/>
      </xdr:nvSpPr>
      <xdr:spPr>
        <a:xfrm>
          <a:off x="15290800" y="1243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129540</xdr:rowOff>
    </xdr:from>
    <xdr:to>
      <xdr:col>21</xdr:col>
      <xdr:colOff>412750</xdr:colOff>
      <xdr:row>74</xdr:row>
      <xdr:rowOff>59690</xdr:rowOff>
    </xdr:to>
    <xdr:sp macro="" textlink="">
      <xdr:nvSpPr>
        <xdr:cNvPr id="446" name="円/楕円 445"/>
        <xdr:cNvSpPr/>
      </xdr:nvSpPr>
      <xdr:spPr>
        <a:xfrm>
          <a:off x="14732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69867</xdr:rowOff>
    </xdr:from>
    <xdr:ext cx="762000" cy="259045"/>
    <xdr:sp macro="" textlink="">
      <xdr:nvSpPr>
        <xdr:cNvPr id="447" name="テキスト ボックス 446"/>
        <xdr:cNvSpPr txBox="1"/>
      </xdr:nvSpPr>
      <xdr:spPr>
        <a:xfrm>
          <a:off x="14401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64770</xdr:rowOff>
    </xdr:from>
    <xdr:to>
      <xdr:col>20</xdr:col>
      <xdr:colOff>209550</xdr:colOff>
      <xdr:row>73</xdr:row>
      <xdr:rowOff>166370</xdr:rowOff>
    </xdr:to>
    <xdr:sp macro="" textlink="">
      <xdr:nvSpPr>
        <xdr:cNvPr id="448" name="円/楕円 447"/>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5097</xdr:rowOff>
    </xdr:from>
    <xdr:ext cx="762000" cy="259045"/>
    <xdr:sp macro="" textlink="">
      <xdr:nvSpPr>
        <xdr:cNvPr id="449" name="テキスト ボックス 448"/>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110490</xdr:rowOff>
    </xdr:from>
    <xdr:to>
      <xdr:col>19</xdr:col>
      <xdr:colOff>6350</xdr:colOff>
      <xdr:row>74</xdr:row>
      <xdr:rowOff>40640</xdr:rowOff>
    </xdr:to>
    <xdr:sp macro="" textlink="">
      <xdr:nvSpPr>
        <xdr:cNvPr id="450" name="円/楕円 449"/>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50817</xdr:rowOff>
    </xdr:from>
    <xdr:ext cx="762000" cy="259045"/>
    <xdr:sp macro="" textlink="">
      <xdr:nvSpPr>
        <xdr:cNvPr id="451" name="テキスト ボックス 450"/>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岐阜県高山市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18320</xdr:rowOff>
    </xdr:from>
    <xdr:to>
      <xdr:col>4</xdr:col>
      <xdr:colOff>1117600</xdr:colOff>
      <xdr:row>16</xdr:row>
      <xdr:rowOff>80061</xdr:rowOff>
    </xdr:to>
    <xdr:cxnSp macro="">
      <xdr:nvCxnSpPr>
        <xdr:cNvPr id="50" name="直線コネクタ 49"/>
        <xdr:cNvCxnSpPr/>
      </xdr:nvCxnSpPr>
      <xdr:spPr bwMode="auto">
        <a:xfrm>
          <a:off x="5003800" y="2809145"/>
          <a:ext cx="647700" cy="6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164948</xdr:rowOff>
    </xdr:from>
    <xdr:to>
      <xdr:col>4</xdr:col>
      <xdr:colOff>469900</xdr:colOff>
      <xdr:row>16</xdr:row>
      <xdr:rowOff>18320</xdr:rowOff>
    </xdr:to>
    <xdr:cxnSp macro="">
      <xdr:nvCxnSpPr>
        <xdr:cNvPr id="53" name="直線コネクタ 52"/>
        <xdr:cNvCxnSpPr/>
      </xdr:nvCxnSpPr>
      <xdr:spPr bwMode="auto">
        <a:xfrm>
          <a:off x="4305300" y="2784323"/>
          <a:ext cx="698500" cy="2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164948</xdr:rowOff>
    </xdr:from>
    <xdr:to>
      <xdr:col>3</xdr:col>
      <xdr:colOff>904875</xdr:colOff>
      <xdr:row>16</xdr:row>
      <xdr:rowOff>1403</xdr:rowOff>
    </xdr:to>
    <xdr:cxnSp macro="">
      <xdr:nvCxnSpPr>
        <xdr:cNvPr id="56" name="直線コネクタ 55"/>
        <xdr:cNvCxnSpPr/>
      </xdr:nvCxnSpPr>
      <xdr:spPr bwMode="auto">
        <a:xfrm flipV="1">
          <a:off x="3606800" y="2784323"/>
          <a:ext cx="698500" cy="7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156966</xdr:rowOff>
    </xdr:from>
    <xdr:to>
      <xdr:col>3</xdr:col>
      <xdr:colOff>206375</xdr:colOff>
      <xdr:row>16</xdr:row>
      <xdr:rowOff>1403</xdr:rowOff>
    </xdr:to>
    <xdr:cxnSp macro="">
      <xdr:nvCxnSpPr>
        <xdr:cNvPr id="59" name="直線コネクタ 58"/>
        <xdr:cNvCxnSpPr/>
      </xdr:nvCxnSpPr>
      <xdr:spPr bwMode="auto">
        <a:xfrm>
          <a:off x="2908300" y="2776341"/>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29261</xdr:rowOff>
    </xdr:from>
    <xdr:to>
      <xdr:col>5</xdr:col>
      <xdr:colOff>34925</xdr:colOff>
      <xdr:row>16</xdr:row>
      <xdr:rowOff>130861</xdr:rowOff>
    </xdr:to>
    <xdr:sp macro="" textlink="">
      <xdr:nvSpPr>
        <xdr:cNvPr id="69" name="円/楕円 68"/>
        <xdr:cNvSpPr/>
      </xdr:nvSpPr>
      <xdr:spPr bwMode="auto">
        <a:xfrm>
          <a:off x="5600700" y="282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45788</xdr:rowOff>
    </xdr:from>
    <xdr:ext cx="762000" cy="259045"/>
    <xdr:sp macro="" textlink="">
      <xdr:nvSpPr>
        <xdr:cNvPr id="70" name="人口1人当たり決算額の推移該当値テキスト130"/>
        <xdr:cNvSpPr txBox="1"/>
      </xdr:nvSpPr>
      <xdr:spPr>
        <a:xfrm>
          <a:off x="5740400" y="266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75,964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138970</xdr:rowOff>
    </xdr:from>
    <xdr:to>
      <xdr:col>4</xdr:col>
      <xdr:colOff>520700</xdr:colOff>
      <xdr:row>16</xdr:row>
      <xdr:rowOff>69120</xdr:rowOff>
    </xdr:to>
    <xdr:sp macro="" textlink="">
      <xdr:nvSpPr>
        <xdr:cNvPr id="71" name="円/楕円 70"/>
        <xdr:cNvSpPr/>
      </xdr:nvSpPr>
      <xdr:spPr bwMode="auto">
        <a:xfrm>
          <a:off x="4953000" y="275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79297</xdr:rowOff>
    </xdr:from>
    <xdr:ext cx="736600" cy="259045"/>
    <xdr:sp macro="" textlink="">
      <xdr:nvSpPr>
        <xdr:cNvPr id="72" name="テキスト ボックス 71"/>
        <xdr:cNvSpPr txBox="1"/>
      </xdr:nvSpPr>
      <xdr:spPr>
        <a:xfrm>
          <a:off x="4622800" y="252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79,205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114148</xdr:rowOff>
    </xdr:from>
    <xdr:to>
      <xdr:col>3</xdr:col>
      <xdr:colOff>955675</xdr:colOff>
      <xdr:row>16</xdr:row>
      <xdr:rowOff>44298</xdr:rowOff>
    </xdr:to>
    <xdr:sp macro="" textlink="">
      <xdr:nvSpPr>
        <xdr:cNvPr id="73" name="円/楕円 72"/>
        <xdr:cNvSpPr/>
      </xdr:nvSpPr>
      <xdr:spPr bwMode="auto">
        <a:xfrm>
          <a:off x="4254500" y="2733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54475</xdr:rowOff>
    </xdr:from>
    <xdr:ext cx="762000" cy="259045"/>
    <xdr:sp macro="" textlink="">
      <xdr:nvSpPr>
        <xdr:cNvPr id="74" name="テキスト ボックス 73"/>
        <xdr:cNvSpPr txBox="1"/>
      </xdr:nvSpPr>
      <xdr:spPr>
        <a:xfrm>
          <a:off x="3924300" y="250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80,508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122053</xdr:rowOff>
    </xdr:from>
    <xdr:to>
      <xdr:col>3</xdr:col>
      <xdr:colOff>257175</xdr:colOff>
      <xdr:row>16</xdr:row>
      <xdr:rowOff>52203</xdr:rowOff>
    </xdr:to>
    <xdr:sp macro="" textlink="">
      <xdr:nvSpPr>
        <xdr:cNvPr id="75" name="円/楕円 74"/>
        <xdr:cNvSpPr/>
      </xdr:nvSpPr>
      <xdr:spPr bwMode="auto">
        <a:xfrm>
          <a:off x="3556000" y="2741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36980</xdr:rowOff>
    </xdr:from>
    <xdr:ext cx="762000" cy="259045"/>
    <xdr:sp macro="" textlink="">
      <xdr:nvSpPr>
        <xdr:cNvPr id="76" name="テキスト ボックス 75"/>
        <xdr:cNvSpPr txBox="1"/>
      </xdr:nvSpPr>
      <xdr:spPr>
        <a:xfrm>
          <a:off x="3225800" y="28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80,093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106166</xdr:rowOff>
    </xdr:from>
    <xdr:to>
      <xdr:col>2</xdr:col>
      <xdr:colOff>692150</xdr:colOff>
      <xdr:row>16</xdr:row>
      <xdr:rowOff>36316</xdr:rowOff>
    </xdr:to>
    <xdr:sp macro="" textlink="">
      <xdr:nvSpPr>
        <xdr:cNvPr id="77" name="円/楕円 76"/>
        <xdr:cNvSpPr/>
      </xdr:nvSpPr>
      <xdr:spPr bwMode="auto">
        <a:xfrm>
          <a:off x="2857500" y="2725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21093</xdr:rowOff>
    </xdr:from>
    <xdr:ext cx="762000" cy="259045"/>
    <xdr:sp macro="" textlink="">
      <xdr:nvSpPr>
        <xdr:cNvPr id="78" name="テキスト ボックス 77"/>
        <xdr:cNvSpPr txBox="1"/>
      </xdr:nvSpPr>
      <xdr:spPr>
        <a:xfrm>
          <a:off x="2527300" y="281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302976</xdr:rowOff>
    </xdr:from>
    <xdr:to>
      <xdr:col>4</xdr:col>
      <xdr:colOff>1117600</xdr:colOff>
      <xdr:row>36</xdr:row>
      <xdr:rowOff>1178</xdr:rowOff>
    </xdr:to>
    <xdr:cxnSp macro="">
      <xdr:nvCxnSpPr>
        <xdr:cNvPr id="110" name="直線コネクタ 109"/>
        <xdr:cNvCxnSpPr/>
      </xdr:nvCxnSpPr>
      <xdr:spPr bwMode="auto">
        <a:xfrm flipV="1">
          <a:off x="5003800" y="6913326"/>
          <a:ext cx="647700" cy="4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1178</xdr:rowOff>
    </xdr:from>
    <xdr:to>
      <xdr:col>4</xdr:col>
      <xdr:colOff>469900</xdr:colOff>
      <xdr:row>36</xdr:row>
      <xdr:rowOff>11054</xdr:rowOff>
    </xdr:to>
    <xdr:cxnSp macro="">
      <xdr:nvCxnSpPr>
        <xdr:cNvPr id="113" name="直線コネクタ 112"/>
        <xdr:cNvCxnSpPr/>
      </xdr:nvCxnSpPr>
      <xdr:spPr bwMode="auto">
        <a:xfrm flipV="1">
          <a:off x="4305300" y="6954428"/>
          <a:ext cx="698500" cy="9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274813</xdr:rowOff>
    </xdr:from>
    <xdr:to>
      <xdr:col>3</xdr:col>
      <xdr:colOff>904875</xdr:colOff>
      <xdr:row>36</xdr:row>
      <xdr:rowOff>11054</xdr:rowOff>
    </xdr:to>
    <xdr:cxnSp macro="">
      <xdr:nvCxnSpPr>
        <xdr:cNvPr id="116" name="直線コネクタ 115"/>
        <xdr:cNvCxnSpPr/>
      </xdr:nvCxnSpPr>
      <xdr:spPr bwMode="auto">
        <a:xfrm>
          <a:off x="3606800" y="6885163"/>
          <a:ext cx="698500" cy="79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187716</xdr:rowOff>
    </xdr:from>
    <xdr:to>
      <xdr:col>3</xdr:col>
      <xdr:colOff>206375</xdr:colOff>
      <xdr:row>35</xdr:row>
      <xdr:rowOff>274813</xdr:rowOff>
    </xdr:to>
    <xdr:cxnSp macro="">
      <xdr:nvCxnSpPr>
        <xdr:cNvPr id="119" name="直線コネクタ 118"/>
        <xdr:cNvCxnSpPr/>
      </xdr:nvCxnSpPr>
      <xdr:spPr bwMode="auto">
        <a:xfrm>
          <a:off x="2908300" y="6798066"/>
          <a:ext cx="698500" cy="87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252176</xdr:rowOff>
    </xdr:from>
    <xdr:to>
      <xdr:col>5</xdr:col>
      <xdr:colOff>34925</xdr:colOff>
      <xdr:row>36</xdr:row>
      <xdr:rowOff>10876</xdr:rowOff>
    </xdr:to>
    <xdr:sp macro="" textlink="">
      <xdr:nvSpPr>
        <xdr:cNvPr id="129" name="円/楕円 128"/>
        <xdr:cNvSpPr/>
      </xdr:nvSpPr>
      <xdr:spPr bwMode="auto">
        <a:xfrm>
          <a:off x="5600700" y="6862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97253</xdr:rowOff>
    </xdr:from>
    <xdr:ext cx="762000" cy="259045"/>
    <xdr:sp macro="" textlink="">
      <xdr:nvSpPr>
        <xdr:cNvPr id="130" name="人口1人当たり決算額の推移該当値テキスト445"/>
        <xdr:cNvSpPr txBox="1"/>
      </xdr:nvSpPr>
      <xdr:spPr>
        <a:xfrm>
          <a:off x="5740400" y="670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293278</xdr:rowOff>
    </xdr:from>
    <xdr:to>
      <xdr:col>4</xdr:col>
      <xdr:colOff>520700</xdr:colOff>
      <xdr:row>36</xdr:row>
      <xdr:rowOff>51978</xdr:rowOff>
    </xdr:to>
    <xdr:sp macro="" textlink="">
      <xdr:nvSpPr>
        <xdr:cNvPr id="131" name="円/楕円 130"/>
        <xdr:cNvSpPr/>
      </xdr:nvSpPr>
      <xdr:spPr bwMode="auto">
        <a:xfrm>
          <a:off x="4953000" y="690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62155</xdr:rowOff>
    </xdr:from>
    <xdr:ext cx="736600" cy="259045"/>
    <xdr:sp macro="" textlink="">
      <xdr:nvSpPr>
        <xdr:cNvPr id="132" name="テキスト ボックス 131"/>
        <xdr:cNvSpPr txBox="1"/>
      </xdr:nvSpPr>
      <xdr:spPr>
        <a:xfrm>
          <a:off x="4622800" y="667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303154</xdr:rowOff>
    </xdr:from>
    <xdr:to>
      <xdr:col>3</xdr:col>
      <xdr:colOff>955675</xdr:colOff>
      <xdr:row>36</xdr:row>
      <xdr:rowOff>61854</xdr:rowOff>
    </xdr:to>
    <xdr:sp macro="" textlink="">
      <xdr:nvSpPr>
        <xdr:cNvPr id="133" name="円/楕円 132"/>
        <xdr:cNvSpPr/>
      </xdr:nvSpPr>
      <xdr:spPr bwMode="auto">
        <a:xfrm>
          <a:off x="4254500" y="691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72031</xdr:rowOff>
    </xdr:from>
    <xdr:ext cx="762000" cy="259045"/>
    <xdr:sp macro="" textlink="">
      <xdr:nvSpPr>
        <xdr:cNvPr id="134" name="テキスト ボックス 133"/>
        <xdr:cNvSpPr txBox="1"/>
      </xdr:nvSpPr>
      <xdr:spPr>
        <a:xfrm>
          <a:off x="3924300" y="668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22,572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224013</xdr:rowOff>
    </xdr:from>
    <xdr:to>
      <xdr:col>3</xdr:col>
      <xdr:colOff>257175</xdr:colOff>
      <xdr:row>35</xdr:row>
      <xdr:rowOff>325613</xdr:rowOff>
    </xdr:to>
    <xdr:sp macro="" textlink="">
      <xdr:nvSpPr>
        <xdr:cNvPr id="135" name="円/楕円 134"/>
        <xdr:cNvSpPr/>
      </xdr:nvSpPr>
      <xdr:spPr bwMode="auto">
        <a:xfrm>
          <a:off x="3556000" y="683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335790</xdr:rowOff>
    </xdr:from>
    <xdr:ext cx="762000" cy="259045"/>
    <xdr:sp macro="" textlink="">
      <xdr:nvSpPr>
        <xdr:cNvPr id="136" name="テキスト ボックス 135"/>
        <xdr:cNvSpPr txBox="1"/>
      </xdr:nvSpPr>
      <xdr:spPr>
        <a:xfrm>
          <a:off x="3225800" y="660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136916</xdr:rowOff>
    </xdr:from>
    <xdr:to>
      <xdr:col>2</xdr:col>
      <xdr:colOff>692150</xdr:colOff>
      <xdr:row>35</xdr:row>
      <xdr:rowOff>238516</xdr:rowOff>
    </xdr:to>
    <xdr:sp macro="" textlink="">
      <xdr:nvSpPr>
        <xdr:cNvPr id="137" name="円/楕円 136"/>
        <xdr:cNvSpPr/>
      </xdr:nvSpPr>
      <xdr:spPr bwMode="auto">
        <a:xfrm>
          <a:off x="2857500" y="674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248693</xdr:rowOff>
    </xdr:from>
    <xdr:ext cx="762000" cy="259045"/>
    <xdr:sp macro="" textlink="">
      <xdr:nvSpPr>
        <xdr:cNvPr id="138" name="テキスト ボックス 137"/>
        <xdr:cNvSpPr txBox="1"/>
      </xdr:nvSpPr>
      <xdr:spPr>
        <a:xfrm>
          <a:off x="2527300" y="651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ja-JP" altLang="ja-JP" sz="1100">
            <a:effectLst/>
          </a:endParaRPr>
        </a:p>
        <a:p>
          <a:pPr rtl="0" eaLnBrk="1" fontAlgn="auto" latinLnBrk="0" hangingPunct="1"/>
          <a:r>
            <a:rPr lang="ja-JP" altLang="ja-JP" sz="1100">
              <a:solidFill>
                <a:schemeClr val="dk1"/>
              </a:solidFill>
              <a:effectLst/>
              <a:latin typeface="+mn-lt"/>
              <a:ea typeface="+mn-ea"/>
              <a:cs typeface="+mn-cs"/>
            </a:rPr>
            <a:t>　人件費や公債費など義務的経費の削減をはじめ行財政改革を推進しており、合併特例期間終了後の財源不足に備えるため、計画的な財政調整基金への積立てを行っている。</a:t>
          </a:r>
          <a:endParaRPr lang="ja-JP" altLang="ja-JP" sz="1100">
            <a:effectLst/>
          </a:endParaRPr>
        </a:p>
        <a:p>
          <a:pPr rtl="0" eaLnBrk="1" fontAlgn="auto" latinLnBrk="0" hangingPunct="1"/>
          <a:r>
            <a:rPr lang="ja-JP" altLang="ja-JP" sz="1100">
              <a:solidFill>
                <a:schemeClr val="dk1"/>
              </a:solidFill>
              <a:effectLst/>
              <a:latin typeface="+mn-lt"/>
              <a:ea typeface="+mn-ea"/>
              <a:cs typeface="+mn-cs"/>
            </a:rPr>
            <a:t>　実質単年度収支については、平成２３年度以降、歳計剰余金処分による積立てを行っているため、比率は低くなっている。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実質収支額に増減はあるが、全ての会計において黒字となっている。</a:t>
          </a:r>
          <a:endParaRPr lang="ja-JP" altLang="ja-JP" sz="1100">
            <a:effectLst/>
          </a:endParaRPr>
        </a:p>
        <a:p>
          <a:r>
            <a:rPr lang="ja-JP" altLang="ja-JP" sz="1100">
              <a:solidFill>
                <a:schemeClr val="dk1"/>
              </a:solidFill>
              <a:effectLst/>
              <a:latin typeface="+mn-lt"/>
              <a:ea typeface="+mn-ea"/>
              <a:cs typeface="+mn-cs"/>
            </a:rPr>
            <a:t>　なお、前年度に比べ差が生じている一般会計については、</a:t>
          </a:r>
          <a:r>
            <a:rPr lang="ja-JP" altLang="en-US" sz="1100">
              <a:solidFill>
                <a:schemeClr val="dk1"/>
              </a:solidFill>
              <a:effectLst/>
              <a:latin typeface="+mn-lt"/>
              <a:ea typeface="+mn-ea"/>
              <a:cs typeface="+mn-cs"/>
            </a:rPr>
            <a:t>実質収支の減により</a:t>
          </a:r>
          <a:r>
            <a:rPr lang="ja-JP" altLang="ja-JP" sz="1100">
              <a:solidFill>
                <a:schemeClr val="dk1"/>
              </a:solidFill>
              <a:effectLst/>
              <a:latin typeface="+mn-lt"/>
              <a:ea typeface="+mn-ea"/>
              <a:cs typeface="+mn-cs"/>
            </a:rPr>
            <a:t>実質収支比率が低下している。</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ja-JP" altLang="ja-JP" sz="1100">
            <a:effectLst/>
          </a:endParaRPr>
        </a:p>
        <a:p>
          <a:pPr rtl="0" eaLnBrk="1" fontAlgn="auto" latinLnBrk="0" hangingPunct="1"/>
          <a:r>
            <a:rPr lang="ja-JP" altLang="ja-JP" sz="1100">
              <a:solidFill>
                <a:schemeClr val="dk1"/>
              </a:solidFill>
              <a:effectLst/>
              <a:latin typeface="+mn-lt"/>
              <a:ea typeface="+mn-ea"/>
              <a:cs typeface="+mn-cs"/>
            </a:rPr>
            <a:t>　実質公債費比率の分子は、前年度に比べ増加した。</a:t>
          </a:r>
          <a:endParaRPr lang="ja-JP" altLang="ja-JP" sz="1100">
            <a:effectLst/>
          </a:endParaRPr>
        </a:p>
        <a:p>
          <a:pPr rtl="0" eaLnBrk="1" fontAlgn="auto" latinLnBrk="0" hangingPunct="1"/>
          <a:r>
            <a:rPr lang="ja-JP" altLang="ja-JP" sz="1100">
              <a:solidFill>
                <a:schemeClr val="dk1"/>
              </a:solidFill>
              <a:effectLst/>
              <a:latin typeface="+mn-lt"/>
              <a:ea typeface="+mn-ea"/>
              <a:cs typeface="+mn-cs"/>
            </a:rPr>
            <a:t>　主な要因として、</a:t>
          </a:r>
          <a:r>
            <a:rPr lang="ja-JP" altLang="en-US" sz="1100">
              <a:solidFill>
                <a:schemeClr val="dk1"/>
              </a:solidFill>
              <a:effectLst/>
              <a:latin typeface="+mn-lt"/>
              <a:ea typeface="+mn-ea"/>
              <a:cs typeface="+mn-cs"/>
            </a:rPr>
            <a:t>算入公債費等に含まれる特定財源の額が減少</a:t>
          </a:r>
          <a:r>
            <a:rPr lang="ja-JP" altLang="ja-JP" sz="1100">
              <a:solidFill>
                <a:schemeClr val="dk1"/>
              </a:solidFill>
              <a:effectLst/>
              <a:latin typeface="+mn-lt"/>
              <a:ea typeface="+mn-ea"/>
              <a:cs typeface="+mn-cs"/>
            </a:rPr>
            <a:t>したことによる。</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地方債の繰上償還や新規発行の抑制により一般会計等に係る地方債の現在高が減少し、財政調整基金等の積立により充当可能基金が増加し、平成２２年度以降、将来負担比率の分子がマイナスとなっており、将来負担は発生していない状況である。</a:t>
          </a:r>
          <a:endParaRPr lang="ja-JP" altLang="ja-JP" sz="1100">
            <a:effectLst/>
          </a:endParaRPr>
        </a:p>
        <a:p>
          <a:pPr rtl="0" eaLnBrk="1" fontAlgn="auto" latinLnBrk="0" hangingPunct="1"/>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年度においても、公債費等の義務的経費の削減などによる行財政改革の推進により、数値の改善傾向が続いている。</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48983017</v>
      </c>
      <c r="BO4" s="379"/>
      <c r="BP4" s="379"/>
      <c r="BQ4" s="379"/>
      <c r="BR4" s="379"/>
      <c r="BS4" s="379"/>
      <c r="BT4" s="379"/>
      <c r="BU4" s="380"/>
      <c r="BV4" s="378">
        <v>50885994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v>
      </c>
      <c r="CU4" s="554"/>
      <c r="CV4" s="554"/>
      <c r="CW4" s="554"/>
      <c r="CX4" s="554"/>
      <c r="CY4" s="554"/>
      <c r="CZ4" s="554"/>
      <c r="DA4" s="555"/>
      <c r="DB4" s="553">
        <v>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44941473</v>
      </c>
      <c r="BO5" s="384"/>
      <c r="BP5" s="384"/>
      <c r="BQ5" s="384"/>
      <c r="BR5" s="384"/>
      <c r="BS5" s="384"/>
      <c r="BT5" s="384"/>
      <c r="BU5" s="385"/>
      <c r="BV5" s="383">
        <v>47253198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75</v>
      </c>
      <c r="CU5" s="354"/>
      <c r="CV5" s="354"/>
      <c r="CW5" s="354"/>
      <c r="CX5" s="354"/>
      <c r="CY5" s="354"/>
      <c r="CZ5" s="354"/>
      <c r="DA5" s="355"/>
      <c r="DB5" s="353">
        <v>73.7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4041544</v>
      </c>
      <c r="BO6" s="384"/>
      <c r="BP6" s="384"/>
      <c r="BQ6" s="384"/>
      <c r="BR6" s="384"/>
      <c r="BS6" s="384"/>
      <c r="BT6" s="384"/>
      <c r="BU6" s="385"/>
      <c r="BV6" s="383">
        <v>3632796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80.2</v>
      </c>
      <c r="CU6" s="528"/>
      <c r="CV6" s="528"/>
      <c r="CW6" s="528"/>
      <c r="CX6" s="528"/>
      <c r="CY6" s="528"/>
      <c r="CZ6" s="528"/>
      <c r="DA6" s="529"/>
      <c r="DB6" s="527">
        <v>79.3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1454063</v>
      </c>
      <c r="BO7" s="384"/>
      <c r="BP7" s="384"/>
      <c r="BQ7" s="384"/>
      <c r="BR7" s="384"/>
      <c r="BS7" s="384"/>
      <c r="BT7" s="384"/>
      <c r="BU7" s="385"/>
      <c r="BV7" s="383">
        <v>511728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32350239</v>
      </c>
      <c r="CU7" s="384"/>
      <c r="CV7" s="384"/>
      <c r="CW7" s="384"/>
      <c r="CX7" s="384"/>
      <c r="CY7" s="384"/>
      <c r="CZ7" s="384"/>
      <c r="DA7" s="385"/>
      <c r="DB7" s="383">
        <v>32602153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2587481</v>
      </c>
      <c r="BO8" s="384"/>
      <c r="BP8" s="384"/>
      <c r="BQ8" s="384"/>
      <c r="BR8" s="384"/>
      <c r="BS8" s="384"/>
      <c r="BT8" s="384"/>
      <c r="BU8" s="385"/>
      <c r="BV8" s="383">
        <v>3121068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0.53</v>
      </c>
      <c r="CU8" s="491"/>
      <c r="CV8" s="491"/>
      <c r="CW8" s="491"/>
      <c r="CX8" s="491"/>
      <c r="CY8" s="491"/>
      <c r="CZ8" s="491"/>
      <c r="DA8" s="492"/>
      <c r="DB8" s="490">
        <v>0.53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92747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-533587</v>
      </c>
      <c r="BO9" s="384"/>
      <c r="BP9" s="384"/>
      <c r="BQ9" s="384"/>
      <c r="BR9" s="384"/>
      <c r="BS9" s="384"/>
      <c r="BT9" s="384"/>
      <c r="BU9" s="385"/>
      <c r="BV9" s="383">
        <v>-234915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15.8</v>
      </c>
      <c r="CU9" s="354"/>
      <c r="CV9" s="354"/>
      <c r="CW9" s="354"/>
      <c r="CX9" s="354"/>
      <c r="CY9" s="354"/>
      <c r="CZ9" s="354"/>
      <c r="DA9" s="355"/>
      <c r="DB9" s="353">
        <v>15.7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96231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1492154</v>
      </c>
      <c r="BO10" s="384"/>
      <c r="BP10" s="384"/>
      <c r="BQ10" s="384"/>
      <c r="BR10" s="384"/>
      <c r="BS10" s="384"/>
      <c r="BT10" s="384"/>
      <c r="BU10" s="385"/>
      <c r="BV10" s="383">
        <v>1178501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92224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91709</v>
      </c>
      <c r="S13" s="483"/>
      <c r="T13" s="483"/>
      <c r="U13" s="483"/>
      <c r="V13" s="484"/>
      <c r="W13" s="470" t="s">
        <v>124</v>
      </c>
      <c r="X13" s="396"/>
      <c r="Y13" s="396"/>
      <c r="Z13" s="396"/>
      <c r="AA13" s="396"/>
      <c r="AB13" s="397"/>
      <c r="AC13" s="359">
        <v>5419</v>
      </c>
      <c r="AD13" s="360"/>
      <c r="AE13" s="360"/>
      <c r="AF13" s="360"/>
      <c r="AG13" s="361"/>
      <c r="AH13" s="359">
        <v>5726</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958567</v>
      </c>
      <c r="BO13" s="384"/>
      <c r="BP13" s="384"/>
      <c r="BQ13" s="384"/>
      <c r="BR13" s="384"/>
      <c r="BS13" s="384"/>
      <c r="BT13" s="384"/>
      <c r="BU13" s="385"/>
      <c r="BV13" s="383">
        <v>943586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8.4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92326</v>
      </c>
      <c r="S14" s="483"/>
      <c r="T14" s="483"/>
      <c r="U14" s="483"/>
      <c r="V14" s="484"/>
      <c r="W14" s="485"/>
      <c r="X14" s="399"/>
      <c r="Y14" s="399"/>
      <c r="Z14" s="399"/>
      <c r="AA14" s="399"/>
      <c r="AB14" s="400"/>
      <c r="AC14" s="475">
        <v>11.1</v>
      </c>
      <c r="AD14" s="476"/>
      <c r="AE14" s="476"/>
      <c r="AF14" s="476"/>
      <c r="AG14" s="477"/>
      <c r="AH14" s="475">
        <v>10.9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91801</v>
      </c>
      <c r="S15" s="483"/>
      <c r="T15" s="483"/>
      <c r="U15" s="483"/>
      <c r="V15" s="484"/>
      <c r="W15" s="470" t="s">
        <v>130</v>
      </c>
      <c r="X15" s="396"/>
      <c r="Y15" s="396"/>
      <c r="Z15" s="396"/>
      <c r="AA15" s="396"/>
      <c r="AB15" s="397"/>
      <c r="AC15" s="359">
        <v>11130</v>
      </c>
      <c r="AD15" s="360"/>
      <c r="AE15" s="360"/>
      <c r="AF15" s="360"/>
      <c r="AG15" s="361"/>
      <c r="AH15" s="359">
        <v>13001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11095963</v>
      </c>
      <c r="BO15" s="379"/>
      <c r="BP15" s="379"/>
      <c r="BQ15" s="379"/>
      <c r="BR15" s="379"/>
      <c r="BS15" s="379"/>
      <c r="BT15" s="379"/>
      <c r="BU15" s="380"/>
      <c r="BV15" s="378">
        <v>11303544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22.8</v>
      </c>
      <c r="AD16" s="476"/>
      <c r="AE16" s="476"/>
      <c r="AF16" s="476"/>
      <c r="AG16" s="477"/>
      <c r="AH16" s="475">
        <v>24.8</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21182493</v>
      </c>
      <c r="BO16" s="384"/>
      <c r="BP16" s="384"/>
      <c r="BQ16" s="384"/>
      <c r="BR16" s="384"/>
      <c r="BS16" s="384"/>
      <c r="BT16" s="384"/>
      <c r="BU16" s="385"/>
      <c r="BV16" s="383">
        <v>21482328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32328</v>
      </c>
      <c r="AD17" s="360"/>
      <c r="AE17" s="360"/>
      <c r="AF17" s="360"/>
      <c r="AG17" s="361"/>
      <c r="AH17" s="359">
        <v>33709</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14302323</v>
      </c>
      <c r="BO17" s="384"/>
      <c r="BP17" s="384"/>
      <c r="BQ17" s="384"/>
      <c r="BR17" s="384"/>
      <c r="BS17" s="384"/>
      <c r="BT17" s="384"/>
      <c r="BU17" s="385"/>
      <c r="BV17" s="383">
        <v>14569629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2177.67</v>
      </c>
      <c r="M18" s="446"/>
      <c r="N18" s="446"/>
      <c r="O18" s="446"/>
      <c r="P18" s="446"/>
      <c r="Q18" s="446"/>
      <c r="R18" s="447"/>
      <c r="S18" s="447"/>
      <c r="T18" s="447"/>
      <c r="U18" s="447"/>
      <c r="V18" s="448"/>
      <c r="W18" s="462"/>
      <c r="X18" s="463"/>
      <c r="Y18" s="463"/>
      <c r="Z18" s="463"/>
      <c r="AA18" s="463"/>
      <c r="AB18" s="471"/>
      <c r="AC18" s="347">
        <v>66.099999999999994</v>
      </c>
      <c r="AD18" s="348"/>
      <c r="AE18" s="348"/>
      <c r="AF18" s="348"/>
      <c r="AG18" s="449"/>
      <c r="AH18" s="347">
        <v>64.2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24364727</v>
      </c>
      <c r="BO18" s="384"/>
      <c r="BP18" s="384"/>
      <c r="BQ18" s="384"/>
      <c r="BR18" s="384"/>
      <c r="BS18" s="384"/>
      <c r="BT18" s="384"/>
      <c r="BU18" s="385"/>
      <c r="BV18" s="383">
        <v>24223987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43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37668460</v>
      </c>
      <c r="BO19" s="384"/>
      <c r="BP19" s="384"/>
      <c r="BQ19" s="384"/>
      <c r="BR19" s="384"/>
      <c r="BS19" s="384"/>
      <c r="BT19" s="384"/>
      <c r="BU19" s="385"/>
      <c r="BV19" s="383">
        <v>38087018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32213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38549134</v>
      </c>
      <c r="BO23" s="384"/>
      <c r="BP23" s="384"/>
      <c r="BQ23" s="384"/>
      <c r="BR23" s="384"/>
      <c r="BS23" s="384"/>
      <c r="BT23" s="384"/>
      <c r="BU23" s="385"/>
      <c r="BV23" s="383">
        <v>41919247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9610</v>
      </c>
      <c r="R24" s="360"/>
      <c r="S24" s="360"/>
      <c r="T24" s="360"/>
      <c r="U24" s="360"/>
      <c r="V24" s="361"/>
      <c r="W24" s="425"/>
      <c r="X24" s="416"/>
      <c r="Y24" s="417"/>
      <c r="Z24" s="356" t="s">
        <v>153</v>
      </c>
      <c r="AA24" s="357"/>
      <c r="AB24" s="357"/>
      <c r="AC24" s="357"/>
      <c r="AD24" s="357"/>
      <c r="AE24" s="357"/>
      <c r="AF24" s="357"/>
      <c r="AG24" s="358"/>
      <c r="AH24" s="359">
        <v>771</v>
      </c>
      <c r="AI24" s="360"/>
      <c r="AJ24" s="360"/>
      <c r="AK24" s="360"/>
      <c r="AL24" s="361"/>
      <c r="AM24" s="359">
        <v>2582850</v>
      </c>
      <c r="AN24" s="360"/>
      <c r="AO24" s="360"/>
      <c r="AP24" s="360"/>
      <c r="AQ24" s="360"/>
      <c r="AR24" s="361"/>
      <c r="AS24" s="359">
        <v>3350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22634124</v>
      </c>
      <c r="BO24" s="384"/>
      <c r="BP24" s="384"/>
      <c r="BQ24" s="384"/>
      <c r="BR24" s="384"/>
      <c r="BS24" s="384"/>
      <c r="BT24" s="384"/>
      <c r="BU24" s="385"/>
      <c r="BV24" s="383">
        <v>26228348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8020</v>
      </c>
      <c r="R25" s="360"/>
      <c r="S25" s="360"/>
      <c r="T25" s="360"/>
      <c r="U25" s="360"/>
      <c r="V25" s="361"/>
      <c r="W25" s="425"/>
      <c r="X25" s="416"/>
      <c r="Y25" s="417"/>
      <c r="Z25" s="356" t="s">
        <v>156</v>
      </c>
      <c r="AA25" s="357"/>
      <c r="AB25" s="357"/>
      <c r="AC25" s="357"/>
      <c r="AD25" s="357"/>
      <c r="AE25" s="357"/>
      <c r="AF25" s="357"/>
      <c r="AG25" s="358"/>
      <c r="AH25" s="359">
        <v>146</v>
      </c>
      <c r="AI25" s="360"/>
      <c r="AJ25" s="360"/>
      <c r="AK25" s="360"/>
      <c r="AL25" s="361"/>
      <c r="AM25" s="359">
        <v>452308</v>
      </c>
      <c r="AN25" s="360"/>
      <c r="AO25" s="360"/>
      <c r="AP25" s="360"/>
      <c r="AQ25" s="360"/>
      <c r="AR25" s="361"/>
      <c r="AS25" s="359">
        <v>3098</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7939018</v>
      </c>
      <c r="BO25" s="379"/>
      <c r="BP25" s="379"/>
      <c r="BQ25" s="379"/>
      <c r="BR25" s="379"/>
      <c r="BS25" s="379"/>
      <c r="BT25" s="379"/>
      <c r="BU25" s="380"/>
      <c r="BV25" s="378">
        <v>4122873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6500</v>
      </c>
      <c r="R26" s="360"/>
      <c r="S26" s="360"/>
      <c r="T26" s="360"/>
      <c r="U26" s="360"/>
      <c r="V26" s="361"/>
      <c r="W26" s="425"/>
      <c r="X26" s="416"/>
      <c r="Y26" s="417"/>
      <c r="Z26" s="356" t="s">
        <v>159</v>
      </c>
      <c r="AA26" s="436"/>
      <c r="AB26" s="436"/>
      <c r="AC26" s="436"/>
      <c r="AD26" s="436"/>
      <c r="AE26" s="436"/>
      <c r="AF26" s="436"/>
      <c r="AG26" s="437"/>
      <c r="AH26" s="359">
        <v>65</v>
      </c>
      <c r="AI26" s="360"/>
      <c r="AJ26" s="360"/>
      <c r="AK26" s="360"/>
      <c r="AL26" s="361"/>
      <c r="AM26" s="359">
        <v>192530</v>
      </c>
      <c r="AN26" s="360"/>
      <c r="AO26" s="360"/>
      <c r="AP26" s="360"/>
      <c r="AQ26" s="360"/>
      <c r="AR26" s="361"/>
      <c r="AS26" s="359">
        <v>2962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4880</v>
      </c>
      <c r="R27" s="360"/>
      <c r="S27" s="360"/>
      <c r="T27" s="360"/>
      <c r="U27" s="360"/>
      <c r="V27" s="361"/>
      <c r="W27" s="425"/>
      <c r="X27" s="416"/>
      <c r="Y27" s="417"/>
      <c r="Z27" s="356" t="s">
        <v>162</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1535389</v>
      </c>
      <c r="BO27" s="387"/>
      <c r="BP27" s="387"/>
      <c r="BQ27" s="387"/>
      <c r="BR27" s="387"/>
      <c r="BS27" s="387"/>
      <c r="BT27" s="387"/>
      <c r="BU27" s="388"/>
      <c r="BV27" s="386">
        <v>1524202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4420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20907289</v>
      </c>
      <c r="BO28" s="379"/>
      <c r="BP28" s="379"/>
      <c r="BQ28" s="379"/>
      <c r="BR28" s="379"/>
      <c r="BS28" s="379"/>
      <c r="BT28" s="379"/>
      <c r="BU28" s="380"/>
      <c r="BV28" s="378">
        <v>17815135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22</v>
      </c>
      <c r="M29" s="360"/>
      <c r="N29" s="360"/>
      <c r="O29" s="360"/>
      <c r="P29" s="361"/>
      <c r="Q29" s="359">
        <v>4160</v>
      </c>
      <c r="R29" s="360"/>
      <c r="S29" s="360"/>
      <c r="T29" s="360"/>
      <c r="U29" s="360"/>
      <c r="V29" s="361"/>
      <c r="W29" s="425"/>
      <c r="X29" s="416"/>
      <c r="Y29" s="417"/>
      <c r="Z29" s="356" t="s">
        <v>169</v>
      </c>
      <c r="AA29" s="357"/>
      <c r="AB29" s="357"/>
      <c r="AC29" s="357"/>
      <c r="AD29" s="357"/>
      <c r="AE29" s="357"/>
      <c r="AF29" s="357"/>
      <c r="AG29" s="358"/>
      <c r="AH29" s="359">
        <v>771</v>
      </c>
      <c r="AI29" s="360"/>
      <c r="AJ29" s="360"/>
      <c r="AK29" s="360"/>
      <c r="AL29" s="361"/>
      <c r="AM29" s="359">
        <v>2582850</v>
      </c>
      <c r="AN29" s="360"/>
      <c r="AO29" s="360"/>
      <c r="AP29" s="360"/>
      <c r="AQ29" s="360"/>
      <c r="AR29" s="361"/>
      <c r="AS29" s="359">
        <v>3350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5576567</v>
      </c>
      <c r="BO29" s="384"/>
      <c r="BP29" s="384"/>
      <c r="BQ29" s="384"/>
      <c r="BR29" s="384"/>
      <c r="BS29" s="384"/>
      <c r="BT29" s="384"/>
      <c r="BU29" s="385"/>
      <c r="BV29" s="383">
        <v>5553768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15550637</v>
      </c>
      <c r="BO30" s="387"/>
      <c r="BP30" s="387"/>
      <c r="BQ30" s="387"/>
      <c r="BR30" s="387"/>
      <c r="BS30" s="387"/>
      <c r="BT30" s="387"/>
      <c r="BU30" s="388"/>
      <c r="BV30" s="386">
        <v>15188789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岐阜県市町村会館組合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高山市施設振興公社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学校給食費特別会計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国民健康保険事業特別会計（直診勘定）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飛騨農業共済事務組合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高山市福祉サービス公社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簡易水道事業特別会計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古川国府給食センター利用組合（一般会計）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高山市土地開発公社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介護保険事業特別会計（介護サービス事業勘定）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IF('各会計、関係団体の財政状況及び健全化判断比率'!B37="","",'各会計、関係団体の財政状況及び健全化判断比率'!B37)</f>
        <v>農業集落排水事業特別会計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古川国府給食センター利用組合（特別会計）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飛騨高山テレ・エフエム</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後期高齢者医療事業特別会計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IF('各会計、関係団体の財政状況及び健全化判断比率'!B38="","",'各会計、関係団体の財政状況及び健全化判断比率'!B38)</f>
        <v>観光施設事業特別会計</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岐阜県後期高齢者医療広域連合（一般会計）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乗鞍国際観光</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岐阜県後期高齢者医療広域連合（特別会計）</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飛騨大鍾乳洞観光</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ふるさと清見２１</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27</v>
      </c>
      <c r="CP41" s="343"/>
      <c r="CQ41" s="342" t="str">
        <f>IF('各会計、関係団体の財政状況及び健全化判断比率'!BS14="","",'各会計、関係団体の財政状況及び健全化判断比率'!BS14)</f>
        <v>荘川観光振興公社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28</v>
      </c>
      <c r="CP42" s="343"/>
      <c r="CQ42" s="342" t="str">
        <f>IF('各会計、関係団体の財政状況及び健全化判断比率'!BS15="","",'各会計、関係団体の財政状況及び健全化判断比率'!BS15)</f>
        <v>位山ふれあいの里</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29</v>
      </c>
      <c r="CP43" s="343"/>
      <c r="CQ43" s="342" t="str">
        <f>IF('各会計、関係団体の財政状況及び健全化判断比率'!BS16="","",'各会計、関係団体の財政状況及び健全化判断比率'!BS16)</f>
        <v>ひだ桃源郷</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0" t="s">
        <v>24</v>
      </c>
      <c r="C41" s="1181"/>
      <c r="D41" s="81"/>
      <c r="E41" s="1182" t="s">
        <v>25</v>
      </c>
      <c r="F41" s="1182"/>
      <c r="G41" s="1182"/>
      <c r="H41" s="1183"/>
      <c r="I41" s="82">
        <v>51548</v>
      </c>
      <c r="J41" s="83">
        <v>48766</v>
      </c>
      <c r="K41" s="83">
        <v>45512</v>
      </c>
      <c r="L41" s="83">
        <v>42287</v>
      </c>
      <c r="M41" s="84">
        <v>38868</v>
      </c>
    </row>
    <row r="42" spans="2:13" ht="27.75" customHeight="1">
      <c r="B42" s="1170"/>
      <c r="C42" s="1171"/>
      <c r="D42" s="85"/>
      <c r="E42" s="1174" t="s">
        <v>26</v>
      </c>
      <c r="F42" s="1174"/>
      <c r="G42" s="1174"/>
      <c r="H42" s="1175"/>
      <c r="I42" s="86">
        <v>2429</v>
      </c>
      <c r="J42" s="87">
        <v>2226</v>
      </c>
      <c r="K42" s="87">
        <v>3068</v>
      </c>
      <c r="L42" s="87">
        <v>2686</v>
      </c>
      <c r="M42" s="88">
        <v>2300</v>
      </c>
    </row>
    <row r="43" spans="2:13" ht="27.75" customHeight="1">
      <c r="B43" s="1170"/>
      <c r="C43" s="1171"/>
      <c r="D43" s="85"/>
      <c r="E43" s="1174" t="s">
        <v>27</v>
      </c>
      <c r="F43" s="1174"/>
      <c r="G43" s="1174"/>
      <c r="H43" s="1175"/>
      <c r="I43" s="86">
        <v>25091</v>
      </c>
      <c r="J43" s="87">
        <v>23176</v>
      </c>
      <c r="K43" s="87">
        <v>21615</v>
      </c>
      <c r="L43" s="87">
        <v>20208</v>
      </c>
      <c r="M43" s="88">
        <v>19451</v>
      </c>
    </row>
    <row r="44" spans="2:13" ht="27.75" customHeight="1">
      <c r="B44" s="1170"/>
      <c r="C44" s="1171"/>
      <c r="D44" s="85"/>
      <c r="E44" s="1174" t="s">
        <v>28</v>
      </c>
      <c r="F44" s="1174"/>
      <c r="G44" s="1174"/>
      <c r="H44" s="1175"/>
      <c r="I44" s="86">
        <v>115</v>
      </c>
      <c r="J44" s="87">
        <v>106</v>
      </c>
      <c r="K44" s="87">
        <v>98</v>
      </c>
      <c r="L44" s="87">
        <v>89</v>
      </c>
      <c r="M44" s="88">
        <v>81</v>
      </c>
    </row>
    <row r="45" spans="2:13" ht="27.75" customHeight="1">
      <c r="B45" s="1170"/>
      <c r="C45" s="1171"/>
      <c r="D45" s="85"/>
      <c r="E45" s="1174" t="s">
        <v>29</v>
      </c>
      <c r="F45" s="1174"/>
      <c r="G45" s="1174"/>
      <c r="H45" s="1175"/>
      <c r="I45" s="86">
        <v>8075</v>
      </c>
      <c r="J45" s="87">
        <v>8326</v>
      </c>
      <c r="K45" s="87">
        <v>8387</v>
      </c>
      <c r="L45" s="87">
        <v>8544</v>
      </c>
      <c r="M45" s="88">
        <v>8475</v>
      </c>
    </row>
    <row r="46" spans="2:13" ht="27.75" customHeight="1">
      <c r="B46" s="1170"/>
      <c r="C46" s="1171"/>
      <c r="D46" s="85"/>
      <c r="E46" s="1174" t="s">
        <v>30</v>
      </c>
      <c r="F46" s="1174"/>
      <c r="G46" s="1174"/>
      <c r="H46" s="1175"/>
      <c r="I46" s="86" t="s">
        <v>481</v>
      </c>
      <c r="J46" s="87" t="s">
        <v>481</v>
      </c>
      <c r="K46" s="87" t="s">
        <v>481</v>
      </c>
      <c r="L46" s="87" t="s">
        <v>481</v>
      </c>
      <c r="M46" s="88" t="s">
        <v>481</v>
      </c>
    </row>
    <row r="47" spans="2:13" ht="27.75" customHeight="1">
      <c r="B47" s="1170"/>
      <c r="C47" s="1171"/>
      <c r="D47" s="85"/>
      <c r="E47" s="1174" t="s">
        <v>31</v>
      </c>
      <c r="F47" s="1174"/>
      <c r="G47" s="1174"/>
      <c r="H47" s="1175"/>
      <c r="I47" s="86" t="s">
        <v>481</v>
      </c>
      <c r="J47" s="87" t="s">
        <v>481</v>
      </c>
      <c r="K47" s="87" t="s">
        <v>481</v>
      </c>
      <c r="L47" s="87" t="s">
        <v>481</v>
      </c>
      <c r="M47" s="88" t="s">
        <v>481</v>
      </c>
    </row>
    <row r="48" spans="2:13" ht="27.75" customHeight="1">
      <c r="B48" s="1172"/>
      <c r="C48" s="1173"/>
      <c r="D48" s="85"/>
      <c r="E48" s="1174" t="s">
        <v>32</v>
      </c>
      <c r="F48" s="1174"/>
      <c r="G48" s="1174"/>
      <c r="H48" s="1175"/>
      <c r="I48" s="86" t="s">
        <v>481</v>
      </c>
      <c r="J48" s="87" t="s">
        <v>481</v>
      </c>
      <c r="K48" s="87" t="s">
        <v>481</v>
      </c>
      <c r="L48" s="87" t="s">
        <v>481</v>
      </c>
      <c r="M48" s="88" t="s">
        <v>481</v>
      </c>
    </row>
    <row r="49" spans="2:13" ht="27.75" customHeight="1">
      <c r="B49" s="1168" t="s">
        <v>33</v>
      </c>
      <c r="C49" s="1169"/>
      <c r="D49" s="89"/>
      <c r="E49" s="1174" t="s">
        <v>34</v>
      </c>
      <c r="F49" s="1174"/>
      <c r="G49" s="1174"/>
      <c r="H49" s="1175"/>
      <c r="I49" s="86">
        <v>23609</v>
      </c>
      <c r="J49" s="87">
        <v>27098</v>
      </c>
      <c r="K49" s="87">
        <v>33239</v>
      </c>
      <c r="L49" s="87">
        <v>37274</v>
      </c>
      <c r="M49" s="88">
        <v>40627</v>
      </c>
    </row>
    <row r="50" spans="2:13" ht="27.75" customHeight="1">
      <c r="B50" s="1170"/>
      <c r="C50" s="1171"/>
      <c r="D50" s="85"/>
      <c r="E50" s="1174" t="s">
        <v>35</v>
      </c>
      <c r="F50" s="1174"/>
      <c r="G50" s="1174"/>
      <c r="H50" s="1175"/>
      <c r="I50" s="86">
        <v>5904</v>
      </c>
      <c r="J50" s="87">
        <v>6299</v>
      </c>
      <c r="K50" s="87">
        <v>7174</v>
      </c>
      <c r="L50" s="87">
        <v>8080</v>
      </c>
      <c r="M50" s="88">
        <v>7846</v>
      </c>
    </row>
    <row r="51" spans="2:13" ht="27.75" customHeight="1">
      <c r="B51" s="1172"/>
      <c r="C51" s="1173"/>
      <c r="D51" s="85"/>
      <c r="E51" s="1174" t="s">
        <v>36</v>
      </c>
      <c r="F51" s="1174"/>
      <c r="G51" s="1174"/>
      <c r="H51" s="1175"/>
      <c r="I51" s="86">
        <v>55586</v>
      </c>
      <c r="J51" s="87">
        <v>54114</v>
      </c>
      <c r="K51" s="87">
        <v>51878</v>
      </c>
      <c r="L51" s="87">
        <v>49405</v>
      </c>
      <c r="M51" s="88">
        <v>47591</v>
      </c>
    </row>
    <row r="52" spans="2:13" ht="27.75" customHeight="1" thickBot="1">
      <c r="B52" s="1176" t="s">
        <v>37</v>
      </c>
      <c r="C52" s="1177"/>
      <c r="D52" s="90"/>
      <c r="E52" s="1178" t="s">
        <v>38</v>
      </c>
      <c r="F52" s="1178"/>
      <c r="G52" s="1178"/>
      <c r="H52" s="1179"/>
      <c r="I52" s="91">
        <v>2159</v>
      </c>
      <c r="J52" s="92">
        <v>-4911</v>
      </c>
      <c r="K52" s="92">
        <v>-13610</v>
      </c>
      <c r="L52" s="92">
        <v>-20945</v>
      </c>
      <c r="M52" s="93">
        <v>-26890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82789</v>
      </c>
      <c r="E3" s="116"/>
      <c r="F3" s="117">
        <v>58009</v>
      </c>
      <c r="G3" s="118"/>
      <c r="H3" s="119"/>
    </row>
    <row r="4" spans="1:8">
      <c r="A4" s="120"/>
      <c r="B4" s="121"/>
      <c r="C4" s="122"/>
      <c r="D4" s="123">
        <v>57277</v>
      </c>
      <c r="E4" s="124"/>
      <c r="F4" s="125">
        <v>32190</v>
      </c>
      <c r="G4" s="126"/>
      <c r="H4" s="127"/>
    </row>
    <row r="5" spans="1:8">
      <c r="A5" s="108" t="s">
        <v>514</v>
      </c>
      <c r="B5" s="113"/>
      <c r="C5" s="114"/>
      <c r="D5" s="115">
        <v>96443</v>
      </c>
      <c r="E5" s="116"/>
      <c r="F5" s="117">
        <v>61882</v>
      </c>
      <c r="G5" s="118"/>
      <c r="H5" s="119"/>
    </row>
    <row r="6" spans="1:8">
      <c r="A6" s="120"/>
      <c r="B6" s="121"/>
      <c r="C6" s="122"/>
      <c r="D6" s="123">
        <v>57928</v>
      </c>
      <c r="E6" s="124"/>
      <c r="F6" s="125">
        <v>32175</v>
      </c>
      <c r="G6" s="126"/>
      <c r="H6" s="127"/>
    </row>
    <row r="7" spans="1:8">
      <c r="A7" s="108" t="s">
        <v>515</v>
      </c>
      <c r="B7" s="113"/>
      <c r="C7" s="114"/>
      <c r="D7" s="115">
        <v>77112</v>
      </c>
      <c r="E7" s="116"/>
      <c r="F7" s="117">
        <v>47569</v>
      </c>
      <c r="G7" s="118"/>
      <c r="H7" s="119"/>
    </row>
    <row r="8" spans="1:8">
      <c r="A8" s="120"/>
      <c r="B8" s="121"/>
      <c r="C8" s="122"/>
      <c r="D8" s="123">
        <v>40382</v>
      </c>
      <c r="E8" s="124"/>
      <c r="F8" s="125">
        <v>26255</v>
      </c>
      <c r="G8" s="126"/>
      <c r="H8" s="127"/>
    </row>
    <row r="9" spans="1:8">
      <c r="A9" s="108" t="s">
        <v>516</v>
      </c>
      <c r="B9" s="113"/>
      <c r="C9" s="114"/>
      <c r="D9" s="115">
        <v>68011</v>
      </c>
      <c r="E9" s="116"/>
      <c r="F9" s="117">
        <v>50880</v>
      </c>
      <c r="G9" s="118"/>
      <c r="H9" s="119"/>
    </row>
    <row r="10" spans="1:8">
      <c r="A10" s="120"/>
      <c r="B10" s="121"/>
      <c r="C10" s="122"/>
      <c r="D10" s="123">
        <v>23105</v>
      </c>
      <c r="E10" s="124"/>
      <c r="F10" s="125">
        <v>26879</v>
      </c>
      <c r="G10" s="126"/>
      <c r="H10" s="127"/>
    </row>
    <row r="11" spans="1:8">
      <c r="A11" s="108" t="s">
        <v>517</v>
      </c>
      <c r="B11" s="113"/>
      <c r="C11" s="114"/>
      <c r="D11" s="115">
        <v>60895</v>
      </c>
      <c r="E11" s="116"/>
      <c r="F11" s="117">
        <v>63956</v>
      </c>
      <c r="G11" s="118"/>
      <c r="H11" s="119"/>
    </row>
    <row r="12" spans="1:8">
      <c r="A12" s="120"/>
      <c r="B12" s="121"/>
      <c r="C12" s="128"/>
      <c r="D12" s="123">
        <v>30880</v>
      </c>
      <c r="E12" s="124"/>
      <c r="F12" s="125">
        <v>29239</v>
      </c>
      <c r="G12" s="126"/>
      <c r="H12" s="127"/>
    </row>
    <row r="13" spans="1:8">
      <c r="A13" s="108"/>
      <c r="B13" s="113"/>
      <c r="C13" s="129"/>
      <c r="D13" s="130">
        <v>77050</v>
      </c>
      <c r="E13" s="131"/>
      <c r="F13" s="132">
        <v>56459</v>
      </c>
      <c r="G13" s="133"/>
      <c r="H13" s="119"/>
    </row>
    <row r="14" spans="1:8">
      <c r="A14" s="120"/>
      <c r="B14" s="121"/>
      <c r="C14" s="122"/>
      <c r="D14" s="123">
        <v>41914</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9.25</v>
      </c>
      <c r="C19" s="134">
        <f>ROUND(VALUE(SUBSTITUTE(実質収支比率等に係る経年分析!G$48,"▲","-")),2)</f>
        <v>10.24</v>
      </c>
      <c r="D19" s="134">
        <f>ROUND(VALUE(SUBSTITUTE(実質収支比率等に係る経年分析!H$48,"▲","-")),2)</f>
        <v>10.68</v>
      </c>
      <c r="E19" s="134">
        <f>ROUND(VALUE(SUBSTITUTE(実質収支比率等に係る経年分析!I$48,"▲","-")),2)</f>
        <v>9.57</v>
      </c>
      <c r="F19" s="134">
        <f>ROUND(VALUE(SUBSTITUTE(実質収支比率等に係る経年分析!J$48,"▲","-")),2)</f>
        <v>8</v>
      </c>
    </row>
    <row r="20" spans="1:11">
      <c r="A20" s="134" t="s">
        <v>43</v>
      </c>
      <c r="B20" s="134">
        <f>ROUND(VALUE(SUBSTITUTE(実質収支比率等に係る経年分析!F$47,"▲","-")),2)</f>
        <v>30.96</v>
      </c>
      <c r="C20" s="134">
        <f>ROUND(VALUE(SUBSTITUTE(実質収支比率等に係る経年分析!G$47,"▲","-")),2)</f>
        <v>41.2</v>
      </c>
      <c r="D20" s="134">
        <f>ROUND(VALUE(SUBSTITUTE(実質収支比率等に係る経年分析!H$47,"▲","-")),2)</f>
        <v>47.55</v>
      </c>
      <c r="E20" s="134">
        <f>ROUND(VALUE(SUBSTITUTE(実質収支比率等に係る経年分析!I$47,"▲","-")),2)</f>
        <v>54.64</v>
      </c>
      <c r="F20" s="134">
        <f>ROUND(VALUE(SUBSTITUTE(実質収支比率等に係る経年分析!J$47,"▲","-")),2)</f>
        <v>64.63</v>
      </c>
    </row>
    <row r="21" spans="1:11">
      <c r="A21" s="134" t="s">
        <v>44</v>
      </c>
      <c r="B21" s="134">
        <f>IF(ISNUMBER(VALUE(SUBSTITUTE(実質収支比率等に係る経年分析!F$49,"▲","-"))),ROUND(VALUE(SUBSTITUTE(実質収支比率等に係る経年分析!F$49,"▲","-")),2),NA())</f>
        <v>4.62</v>
      </c>
      <c r="C21" s="134">
        <f>IF(ISNUMBER(VALUE(SUBSTITUTE(実質収支比率等に係る経年分析!G$49,"▲","-"))),ROUND(VALUE(SUBSTITUTE(実質収支比率等に係る経年分析!G$49,"▲","-")),2),NA())</f>
        <v>12.05</v>
      </c>
      <c r="D21" s="134">
        <f>IF(ISNUMBER(VALUE(SUBSTITUTE(実質収支比率等に係る経年分析!H$49,"▲","-"))),ROUND(VALUE(SUBSTITUTE(実質収支比率等に係る経年分析!H$49,"▲","-")),2),NA())</f>
        <v>0.42</v>
      </c>
      <c r="E21" s="134">
        <f>IF(ISNUMBER(VALUE(SUBSTITUTE(実質収支比率等に係る経年分析!I$49,"▲","-"))),ROUND(VALUE(SUBSTITUTE(実質収支比率等に係る経年分析!I$49,"▲","-")),2),NA())</f>
        <v>2.89</v>
      </c>
      <c r="F21" s="134">
        <f>IF(ISNUMBER(VALUE(SUBSTITUTE(実質収支比率等に係る経年分析!J$49,"▲","-"))),ROUND(VALUE(SUBSTITUTE(実質収支比率等に係る経年分析!J$49,"▲","-")),2),NA())</f>
        <v>2.96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1.91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0.28000000000000003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観光施設事業特別会計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国民健康保険事業特別会計（直診勘定）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介護保険事業特別会計（保険事業勘定）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0.56999999999999995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6620</v>
      </c>
      <c r="E42" s="136"/>
      <c r="F42" s="136"/>
      <c r="G42" s="136">
        <f>'実質公債費比率（分子）の構造'!L$52</f>
        <v>6571</v>
      </c>
      <c r="H42" s="136"/>
      <c r="I42" s="136"/>
      <c r="J42" s="136">
        <f>'実質公債費比率（分子）の構造'!M$52</f>
        <v>6429</v>
      </c>
      <c r="K42" s="136"/>
      <c r="L42" s="136"/>
      <c r="M42" s="136">
        <f>'実質公債費比率（分子）の構造'!N$52</f>
        <v>6398</v>
      </c>
      <c r="N42" s="136"/>
      <c r="O42" s="136"/>
      <c r="P42" s="136">
        <f>'実質公債費比率（分子）の構造'!O$52</f>
        <v>6062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292</v>
      </c>
      <c r="C44" s="136"/>
      <c r="D44" s="136"/>
      <c r="E44" s="136">
        <f>'実質公債費比率（分子）の構造'!L$50</f>
        <v>353</v>
      </c>
      <c r="F44" s="136"/>
      <c r="G44" s="136"/>
      <c r="H44" s="136">
        <f>'実質公債費比率（分子）の構造'!M$50</f>
        <v>363</v>
      </c>
      <c r="I44" s="136"/>
      <c r="J44" s="136"/>
      <c r="K44" s="136">
        <f>'実質公債費比率（分子）の構造'!N$50</f>
        <v>611</v>
      </c>
      <c r="L44" s="136"/>
      <c r="M44" s="136"/>
      <c r="N44" s="136">
        <f>'実質公債費比率（分子）の構造'!O$50</f>
        <v>566</v>
      </c>
      <c r="O44" s="136"/>
      <c r="P44" s="136"/>
    </row>
    <row r="45" spans="1:16">
      <c r="A45" s="136" t="s">
        <v>54</v>
      </c>
      <c r="B45" s="136">
        <f>'実質公債費比率（分子）の構造'!K$49</f>
        <v>9</v>
      </c>
      <c r="C45" s="136"/>
      <c r="D45" s="136"/>
      <c r="E45" s="136">
        <f>'実質公債費比率（分子）の構造'!L$49</f>
        <v>9</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c r="A46" s="136" t="s">
        <v>55</v>
      </c>
      <c r="B46" s="136">
        <f>'実質公債費比率（分子）の構造'!K$48</f>
        <v>1957</v>
      </c>
      <c r="C46" s="136"/>
      <c r="D46" s="136"/>
      <c r="E46" s="136">
        <f>'実質公債費比率（分子）の構造'!L$48</f>
        <v>1755</v>
      </c>
      <c r="F46" s="136"/>
      <c r="G46" s="136"/>
      <c r="H46" s="136">
        <f>'実質公債費比率（分子）の構造'!M$48</f>
        <v>1804</v>
      </c>
      <c r="I46" s="136"/>
      <c r="J46" s="136"/>
      <c r="K46" s="136">
        <f>'実質公債費比率（分子）の構造'!N$48</f>
        <v>1740</v>
      </c>
      <c r="L46" s="136"/>
      <c r="M46" s="136"/>
      <c r="N46" s="136">
        <f>'実質公債費比率（分子）の構造'!O$48</f>
        <v>1700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7150</v>
      </c>
      <c r="C49" s="136"/>
      <c r="D49" s="136"/>
      <c r="E49" s="136">
        <f>'実質公債費比率（分子）の構造'!L$45</f>
        <v>6872</v>
      </c>
      <c r="F49" s="136"/>
      <c r="G49" s="136"/>
      <c r="H49" s="136">
        <f>'実質公債費比率（分子）の構造'!M$45</f>
        <v>6340</v>
      </c>
      <c r="I49" s="136"/>
      <c r="J49" s="136"/>
      <c r="K49" s="136">
        <f>'実質公債費比率（分子）の構造'!N$45</f>
        <v>6161</v>
      </c>
      <c r="L49" s="136"/>
      <c r="M49" s="136"/>
      <c r="N49" s="136">
        <f>'実質公債費比率（分子）の構造'!O$45</f>
        <v>6074</v>
      </c>
      <c r="O49" s="136"/>
      <c r="P49" s="136"/>
    </row>
    <row r="50" spans="1:16">
      <c r="A50" s="136" t="s">
        <v>59</v>
      </c>
      <c r="B50" s="136" t="e">
        <f>NA()</f>
        <v>#N/A</v>
      </c>
      <c r="C50" s="136">
        <f>IF(ISNUMBER('実質公債費比率（分子）の構造'!K$53),'実質公債費比率（分子）の構造'!K$53,NA())</f>
        <v>2788</v>
      </c>
      <c r="D50" s="136" t="e">
        <f>NA()</f>
        <v>#N/A</v>
      </c>
      <c r="E50" s="136" t="e">
        <f>NA()</f>
        <v>#N/A</v>
      </c>
      <c r="F50" s="136">
        <f>IF(ISNUMBER('実質公債費比率（分子）の構造'!L$53),'実質公債費比率（分子）の構造'!L$53,NA())</f>
        <v>2418</v>
      </c>
      <c r="G50" s="136" t="e">
        <f>NA()</f>
        <v>#N/A</v>
      </c>
      <c r="H50" s="136" t="e">
        <f>NA()</f>
        <v>#N/A</v>
      </c>
      <c r="I50" s="136">
        <f>IF(ISNUMBER('実質公債費比率（分子）の構造'!M$53),'実質公債費比率（分子）の構造'!M$53,NA())</f>
        <v>2087</v>
      </c>
      <c r="J50" s="136" t="e">
        <f>NA()</f>
        <v>#N/A</v>
      </c>
      <c r="K50" s="136" t="e">
        <f>NA()</f>
        <v>#N/A</v>
      </c>
      <c r="L50" s="136">
        <f>IF(ISNUMBER('実質公債費比率（分子）の構造'!N$53),'実質公債費比率（分子）の構造'!N$53,NA())</f>
        <v>2123</v>
      </c>
      <c r="M50" s="136" t="e">
        <f>NA()</f>
        <v>#N/A</v>
      </c>
      <c r="N50" s="136" t="e">
        <f>NA()</f>
        <v>#N/A</v>
      </c>
      <c r="O50" s="136">
        <f>IF(ISNUMBER('実質公債費比率（分子）の構造'!O$53),'実質公債費比率（分子）の構造'!O$53,NA())</f>
        <v>2287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55586</v>
      </c>
      <c r="E56" s="135"/>
      <c r="F56" s="135"/>
      <c r="G56" s="135">
        <f>'将来負担比率（分子）の構造'!J$51</f>
        <v>54114</v>
      </c>
      <c r="H56" s="135"/>
      <c r="I56" s="135"/>
      <c r="J56" s="135">
        <f>'将来負担比率（分子）の構造'!K$51</f>
        <v>51878</v>
      </c>
      <c r="K56" s="135"/>
      <c r="L56" s="135"/>
      <c r="M56" s="135">
        <f>'将来負担比率（分子）の構造'!L$51</f>
        <v>49405</v>
      </c>
      <c r="N56" s="135"/>
      <c r="O56" s="135"/>
      <c r="P56" s="135">
        <f>'将来負担比率（分子）の構造'!M$51</f>
        <v>47591</v>
      </c>
    </row>
    <row r="57" spans="1:16">
      <c r="A57" s="135" t="s">
        <v>35</v>
      </c>
      <c r="B57" s="135"/>
      <c r="C57" s="135"/>
      <c r="D57" s="135">
        <f>'将来負担比率（分子）の構造'!I$50</f>
        <v>5904</v>
      </c>
      <c r="E57" s="135"/>
      <c r="F57" s="135"/>
      <c r="G57" s="135">
        <f>'将来負担比率（分子）の構造'!J$50</f>
        <v>6299</v>
      </c>
      <c r="H57" s="135"/>
      <c r="I57" s="135"/>
      <c r="J57" s="135">
        <f>'将来負担比率（分子）の構造'!K$50</f>
        <v>7174</v>
      </c>
      <c r="K57" s="135"/>
      <c r="L57" s="135"/>
      <c r="M57" s="135">
        <f>'将来負担比率（分子）の構造'!L$50</f>
        <v>8080</v>
      </c>
      <c r="N57" s="135"/>
      <c r="O57" s="135"/>
      <c r="P57" s="135">
        <f>'将来負担比率（分子）の構造'!M$50</f>
        <v>7846</v>
      </c>
    </row>
    <row r="58" spans="1:16">
      <c r="A58" s="135" t="s">
        <v>34</v>
      </c>
      <c r="B58" s="135"/>
      <c r="C58" s="135"/>
      <c r="D58" s="135">
        <f>'将来負担比率（分子）の構造'!I$49</f>
        <v>23609</v>
      </c>
      <c r="E58" s="135"/>
      <c r="F58" s="135"/>
      <c r="G58" s="135">
        <f>'将来負担比率（分子）の構造'!J$49</f>
        <v>27098</v>
      </c>
      <c r="H58" s="135"/>
      <c r="I58" s="135"/>
      <c r="J58" s="135">
        <f>'将来負担比率（分子）の構造'!K$49</f>
        <v>33239</v>
      </c>
      <c r="K58" s="135"/>
      <c r="L58" s="135"/>
      <c r="M58" s="135">
        <f>'将来負担比率（分子）の構造'!L$49</f>
        <v>37274</v>
      </c>
      <c r="N58" s="135"/>
      <c r="O58" s="135"/>
      <c r="P58" s="135">
        <f>'将来負担比率（分子）の構造'!M$49</f>
        <v>40627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8075</v>
      </c>
      <c r="C62" s="135"/>
      <c r="D62" s="135"/>
      <c r="E62" s="135">
        <f>'将来負担比率（分子）の構造'!J$45</f>
        <v>8326</v>
      </c>
      <c r="F62" s="135"/>
      <c r="G62" s="135"/>
      <c r="H62" s="135">
        <f>'将来負担比率（分子）の構造'!K$45</f>
        <v>8387</v>
      </c>
      <c r="I62" s="135"/>
      <c r="J62" s="135"/>
      <c r="K62" s="135">
        <f>'将来負担比率（分子）の構造'!L$45</f>
        <v>8544</v>
      </c>
      <c r="L62" s="135"/>
      <c r="M62" s="135"/>
      <c r="N62" s="135">
        <f>'将来負担比率（分子）の構造'!M$45</f>
        <v>8475</v>
      </c>
      <c r="O62" s="135"/>
      <c r="P62" s="135"/>
    </row>
    <row r="63" spans="1:16">
      <c r="A63" s="135" t="s">
        <v>28</v>
      </c>
      <c r="B63" s="135">
        <f>'将来負担比率（分子）の構造'!I$44</f>
        <v>115</v>
      </c>
      <c r="C63" s="135"/>
      <c r="D63" s="135"/>
      <c r="E63" s="135">
        <f>'将来負担比率（分子）の構造'!J$44</f>
        <v>106</v>
      </c>
      <c r="F63" s="135"/>
      <c r="G63" s="135"/>
      <c r="H63" s="135">
        <f>'将来負担比率（分子）の構造'!K$44</f>
        <v>98</v>
      </c>
      <c r="I63" s="135"/>
      <c r="J63" s="135"/>
      <c r="K63" s="135">
        <f>'将来負担比率（分子）の構造'!L$44</f>
        <v>89</v>
      </c>
      <c r="L63" s="135"/>
      <c r="M63" s="135"/>
      <c r="N63" s="135">
        <f>'将来負担比率（分子）の構造'!M$44</f>
        <v>81</v>
      </c>
      <c r="O63" s="135"/>
      <c r="P63" s="135"/>
    </row>
    <row r="64" spans="1:16">
      <c r="A64" s="135" t="s">
        <v>27</v>
      </c>
      <c r="B64" s="135">
        <f>'将来負担比率（分子）の構造'!I$43</f>
        <v>25091</v>
      </c>
      <c r="C64" s="135"/>
      <c r="D64" s="135"/>
      <c r="E64" s="135">
        <f>'将来負担比率（分子）の構造'!J$43</f>
        <v>23176</v>
      </c>
      <c r="F64" s="135"/>
      <c r="G64" s="135"/>
      <c r="H64" s="135">
        <f>'将来負担比率（分子）の構造'!K$43</f>
        <v>21615</v>
      </c>
      <c r="I64" s="135"/>
      <c r="J64" s="135"/>
      <c r="K64" s="135">
        <f>'将来負担比率（分子）の構造'!L$43</f>
        <v>20208</v>
      </c>
      <c r="L64" s="135"/>
      <c r="M64" s="135"/>
      <c r="N64" s="135">
        <f>'将来負担比率（分子）の構造'!M$43</f>
        <v>19451</v>
      </c>
      <c r="O64" s="135"/>
      <c r="P64" s="135"/>
    </row>
    <row r="65" spans="1:16">
      <c r="A65" s="135" t="s">
        <v>26</v>
      </c>
      <c r="B65" s="135">
        <f>'将来負担比率（分子）の構造'!I$42</f>
        <v>2429</v>
      </c>
      <c r="C65" s="135"/>
      <c r="D65" s="135"/>
      <c r="E65" s="135">
        <f>'将来負担比率（分子）の構造'!J$42</f>
        <v>2226</v>
      </c>
      <c r="F65" s="135"/>
      <c r="G65" s="135"/>
      <c r="H65" s="135">
        <f>'将来負担比率（分子）の構造'!K$42</f>
        <v>3068</v>
      </c>
      <c r="I65" s="135"/>
      <c r="J65" s="135"/>
      <c r="K65" s="135">
        <f>'将来負担比率（分子）の構造'!L$42</f>
        <v>2686</v>
      </c>
      <c r="L65" s="135"/>
      <c r="M65" s="135"/>
      <c r="N65" s="135">
        <f>'将来負担比率（分子）の構造'!M$42</f>
        <v>2300</v>
      </c>
      <c r="O65" s="135"/>
      <c r="P65" s="135"/>
    </row>
    <row r="66" spans="1:16">
      <c r="A66" s="135" t="s">
        <v>25</v>
      </c>
      <c r="B66" s="135">
        <f>'将来負担比率（分子）の構造'!I$41</f>
        <v>51548</v>
      </c>
      <c r="C66" s="135"/>
      <c r="D66" s="135"/>
      <c r="E66" s="135">
        <f>'将来負担比率（分子）の構造'!J$41</f>
        <v>48766</v>
      </c>
      <c r="F66" s="135"/>
      <c r="G66" s="135"/>
      <c r="H66" s="135">
        <f>'将来負担比率（分子）の構造'!K$41</f>
        <v>45512</v>
      </c>
      <c r="I66" s="135"/>
      <c r="J66" s="135"/>
      <c r="K66" s="135">
        <f>'将来負担比率（分子）の構造'!L$41</f>
        <v>42287</v>
      </c>
      <c r="L66" s="135"/>
      <c r="M66" s="135"/>
      <c r="N66" s="135">
        <f>'将来負担比率（分子）の構造'!M$41</f>
        <v>38868</v>
      </c>
      <c r="O66" s="135"/>
      <c r="P66" s="135"/>
    </row>
    <row r="67" spans="1:16">
      <c r="A67" s="135" t="s">
        <v>63</v>
      </c>
      <c r="B67" s="135" t="e">
        <f>NA()</f>
        <v>#N/A</v>
      </c>
      <c r="C67" s="135">
        <f>IF(ISNUMBER('将来負担比率（分子）の構造'!I$52), IF('将来負担比率（分子）の構造'!I$52 &lt; 0, 0, '将来負担比率（分子）の構造'!I$52), NA())</f>
        <v>2159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13637884</v>
      </c>
      <c r="S5" s="637"/>
      <c r="T5" s="637"/>
      <c r="U5" s="637"/>
      <c r="V5" s="637"/>
      <c r="W5" s="637"/>
      <c r="X5" s="637"/>
      <c r="Y5" s="684"/>
      <c r="Z5" s="697">
        <v>27.8</v>
      </c>
      <c r="AA5" s="697"/>
      <c r="AB5" s="697"/>
      <c r="AC5" s="697"/>
      <c r="AD5" s="698">
        <v>12702909</v>
      </c>
      <c r="AE5" s="698"/>
      <c r="AF5" s="698"/>
      <c r="AG5" s="698"/>
      <c r="AH5" s="698"/>
      <c r="AI5" s="698"/>
      <c r="AJ5" s="698"/>
      <c r="AK5" s="698"/>
      <c r="AL5" s="685">
        <v>41.8</v>
      </c>
      <c r="AM5" s="654"/>
      <c r="AN5" s="654"/>
      <c r="AO5" s="686"/>
      <c r="AP5" s="673" t="s">
        <v>207</v>
      </c>
      <c r="AQ5" s="674"/>
      <c r="AR5" s="674"/>
      <c r="AS5" s="674"/>
      <c r="AT5" s="674"/>
      <c r="AU5" s="674"/>
      <c r="AV5" s="674"/>
      <c r="AW5" s="674"/>
      <c r="AX5" s="674"/>
      <c r="AY5" s="674"/>
      <c r="AZ5" s="674"/>
      <c r="BA5" s="674"/>
      <c r="BB5" s="674"/>
      <c r="BC5" s="674"/>
      <c r="BD5" s="674"/>
      <c r="BE5" s="674"/>
      <c r="BF5" s="675"/>
      <c r="BG5" s="586">
        <v>12471251</v>
      </c>
      <c r="BH5" s="587"/>
      <c r="BI5" s="587"/>
      <c r="BJ5" s="587"/>
      <c r="BK5" s="587"/>
      <c r="BL5" s="587"/>
      <c r="BM5" s="587"/>
      <c r="BN5" s="588"/>
      <c r="BO5" s="639">
        <v>91.4</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571254</v>
      </c>
      <c r="S6" s="587"/>
      <c r="T6" s="587"/>
      <c r="U6" s="587"/>
      <c r="V6" s="587"/>
      <c r="W6" s="587"/>
      <c r="X6" s="587"/>
      <c r="Y6" s="588"/>
      <c r="Z6" s="639">
        <v>1.2</v>
      </c>
      <c r="AA6" s="639"/>
      <c r="AB6" s="639"/>
      <c r="AC6" s="639"/>
      <c r="AD6" s="640">
        <v>571254</v>
      </c>
      <c r="AE6" s="640"/>
      <c r="AF6" s="640"/>
      <c r="AG6" s="640"/>
      <c r="AH6" s="640"/>
      <c r="AI6" s="640"/>
      <c r="AJ6" s="640"/>
      <c r="AK6" s="640"/>
      <c r="AL6" s="609">
        <v>1.9</v>
      </c>
      <c r="AM6" s="641"/>
      <c r="AN6" s="641"/>
      <c r="AO6" s="642"/>
      <c r="AP6" s="583" t="s">
        <v>213</v>
      </c>
      <c r="AQ6" s="584"/>
      <c r="AR6" s="584"/>
      <c r="AS6" s="584"/>
      <c r="AT6" s="584"/>
      <c r="AU6" s="584"/>
      <c r="AV6" s="584"/>
      <c r="AW6" s="584"/>
      <c r="AX6" s="584"/>
      <c r="AY6" s="584"/>
      <c r="AZ6" s="584"/>
      <c r="BA6" s="584"/>
      <c r="BB6" s="584"/>
      <c r="BC6" s="584"/>
      <c r="BD6" s="584"/>
      <c r="BE6" s="584"/>
      <c r="BF6" s="585"/>
      <c r="BG6" s="586">
        <v>12471251</v>
      </c>
      <c r="BH6" s="587"/>
      <c r="BI6" s="587"/>
      <c r="BJ6" s="587"/>
      <c r="BK6" s="587"/>
      <c r="BL6" s="587"/>
      <c r="BM6" s="587"/>
      <c r="BN6" s="588"/>
      <c r="BO6" s="639">
        <v>91.4</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306879</v>
      </c>
      <c r="CS6" s="587"/>
      <c r="CT6" s="587"/>
      <c r="CU6" s="587"/>
      <c r="CV6" s="587"/>
      <c r="CW6" s="587"/>
      <c r="CX6" s="587"/>
      <c r="CY6" s="588"/>
      <c r="CZ6" s="639">
        <v>0.7</v>
      </c>
      <c r="DA6" s="639"/>
      <c r="DB6" s="639"/>
      <c r="DC6" s="639"/>
      <c r="DD6" s="592" t="s">
        <v>208</v>
      </c>
      <c r="DE6" s="587"/>
      <c r="DF6" s="587"/>
      <c r="DG6" s="587"/>
      <c r="DH6" s="587"/>
      <c r="DI6" s="587"/>
      <c r="DJ6" s="587"/>
      <c r="DK6" s="587"/>
      <c r="DL6" s="587"/>
      <c r="DM6" s="587"/>
      <c r="DN6" s="587"/>
      <c r="DO6" s="587"/>
      <c r="DP6" s="588"/>
      <c r="DQ6" s="592">
        <v>306879</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30999</v>
      </c>
      <c r="S7" s="587"/>
      <c r="T7" s="587"/>
      <c r="U7" s="587"/>
      <c r="V7" s="587"/>
      <c r="W7" s="587"/>
      <c r="X7" s="587"/>
      <c r="Y7" s="588"/>
      <c r="Z7" s="639">
        <v>0.1</v>
      </c>
      <c r="AA7" s="639"/>
      <c r="AB7" s="639"/>
      <c r="AC7" s="639"/>
      <c r="AD7" s="640">
        <v>30999</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4660122</v>
      </c>
      <c r="BH7" s="587"/>
      <c r="BI7" s="587"/>
      <c r="BJ7" s="587"/>
      <c r="BK7" s="587"/>
      <c r="BL7" s="587"/>
      <c r="BM7" s="587"/>
      <c r="BN7" s="588"/>
      <c r="BO7" s="639">
        <v>34.200000000000003</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5665139</v>
      </c>
      <c r="CS7" s="587"/>
      <c r="CT7" s="587"/>
      <c r="CU7" s="587"/>
      <c r="CV7" s="587"/>
      <c r="CW7" s="587"/>
      <c r="CX7" s="587"/>
      <c r="CY7" s="588"/>
      <c r="CZ7" s="639">
        <v>12.6</v>
      </c>
      <c r="DA7" s="639"/>
      <c r="DB7" s="639"/>
      <c r="DC7" s="639"/>
      <c r="DD7" s="592">
        <v>110565</v>
      </c>
      <c r="DE7" s="587"/>
      <c r="DF7" s="587"/>
      <c r="DG7" s="587"/>
      <c r="DH7" s="587"/>
      <c r="DI7" s="587"/>
      <c r="DJ7" s="587"/>
      <c r="DK7" s="587"/>
      <c r="DL7" s="587"/>
      <c r="DM7" s="587"/>
      <c r="DN7" s="587"/>
      <c r="DO7" s="587"/>
      <c r="DP7" s="588"/>
      <c r="DQ7" s="592">
        <v>5050775</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42351</v>
      </c>
      <c r="S8" s="587"/>
      <c r="T8" s="587"/>
      <c r="U8" s="587"/>
      <c r="V8" s="587"/>
      <c r="W8" s="587"/>
      <c r="X8" s="587"/>
      <c r="Y8" s="588"/>
      <c r="Z8" s="639">
        <v>0.1</v>
      </c>
      <c r="AA8" s="639"/>
      <c r="AB8" s="639"/>
      <c r="AC8" s="639"/>
      <c r="AD8" s="640">
        <v>42351</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142433</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11597612</v>
      </c>
      <c r="CS8" s="587"/>
      <c r="CT8" s="587"/>
      <c r="CU8" s="587"/>
      <c r="CV8" s="587"/>
      <c r="CW8" s="587"/>
      <c r="CX8" s="587"/>
      <c r="CY8" s="588"/>
      <c r="CZ8" s="639">
        <v>25.8</v>
      </c>
      <c r="DA8" s="639"/>
      <c r="DB8" s="639"/>
      <c r="DC8" s="639"/>
      <c r="DD8" s="592">
        <v>198629</v>
      </c>
      <c r="DE8" s="587"/>
      <c r="DF8" s="587"/>
      <c r="DG8" s="587"/>
      <c r="DH8" s="587"/>
      <c r="DI8" s="587"/>
      <c r="DJ8" s="587"/>
      <c r="DK8" s="587"/>
      <c r="DL8" s="587"/>
      <c r="DM8" s="587"/>
      <c r="DN8" s="587"/>
      <c r="DO8" s="587"/>
      <c r="DP8" s="588"/>
      <c r="DQ8" s="592">
        <v>6694913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68173</v>
      </c>
      <c r="S9" s="587"/>
      <c r="T9" s="587"/>
      <c r="U9" s="587"/>
      <c r="V9" s="587"/>
      <c r="W9" s="587"/>
      <c r="X9" s="587"/>
      <c r="Y9" s="588"/>
      <c r="Z9" s="639">
        <v>0.1</v>
      </c>
      <c r="AA9" s="639"/>
      <c r="AB9" s="639"/>
      <c r="AC9" s="639"/>
      <c r="AD9" s="640">
        <v>68173</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3748789</v>
      </c>
      <c r="BH9" s="587"/>
      <c r="BI9" s="587"/>
      <c r="BJ9" s="587"/>
      <c r="BK9" s="587"/>
      <c r="BL9" s="587"/>
      <c r="BM9" s="587"/>
      <c r="BN9" s="588"/>
      <c r="BO9" s="639">
        <v>27.5</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3537407</v>
      </c>
      <c r="CS9" s="587"/>
      <c r="CT9" s="587"/>
      <c r="CU9" s="587"/>
      <c r="CV9" s="587"/>
      <c r="CW9" s="587"/>
      <c r="CX9" s="587"/>
      <c r="CY9" s="588"/>
      <c r="CZ9" s="639">
        <v>7.9</v>
      </c>
      <c r="DA9" s="639"/>
      <c r="DB9" s="639"/>
      <c r="DC9" s="639"/>
      <c r="DD9" s="592">
        <v>441803</v>
      </c>
      <c r="DE9" s="587"/>
      <c r="DF9" s="587"/>
      <c r="DG9" s="587"/>
      <c r="DH9" s="587"/>
      <c r="DI9" s="587"/>
      <c r="DJ9" s="587"/>
      <c r="DK9" s="587"/>
      <c r="DL9" s="587"/>
      <c r="DM9" s="587"/>
      <c r="DN9" s="587"/>
      <c r="DO9" s="587"/>
      <c r="DP9" s="588"/>
      <c r="DQ9" s="592">
        <v>3277778</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915935</v>
      </c>
      <c r="S10" s="587"/>
      <c r="T10" s="587"/>
      <c r="U10" s="587"/>
      <c r="V10" s="587"/>
      <c r="W10" s="587"/>
      <c r="X10" s="587"/>
      <c r="Y10" s="588"/>
      <c r="Z10" s="639">
        <v>1.9</v>
      </c>
      <c r="AA10" s="639"/>
      <c r="AB10" s="639"/>
      <c r="AC10" s="639"/>
      <c r="AD10" s="640">
        <v>915935</v>
      </c>
      <c r="AE10" s="640"/>
      <c r="AF10" s="640"/>
      <c r="AG10" s="640"/>
      <c r="AH10" s="640"/>
      <c r="AI10" s="640"/>
      <c r="AJ10" s="640"/>
      <c r="AK10" s="640"/>
      <c r="AL10" s="609">
        <v>3</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312717</v>
      </c>
      <c r="BH10" s="587"/>
      <c r="BI10" s="587"/>
      <c r="BJ10" s="587"/>
      <c r="BK10" s="587"/>
      <c r="BL10" s="587"/>
      <c r="BM10" s="587"/>
      <c r="BN10" s="588"/>
      <c r="BO10" s="639">
        <v>2.2999999999999998</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711619</v>
      </c>
      <c r="CS10" s="587"/>
      <c r="CT10" s="587"/>
      <c r="CU10" s="587"/>
      <c r="CV10" s="587"/>
      <c r="CW10" s="587"/>
      <c r="CX10" s="587"/>
      <c r="CY10" s="588"/>
      <c r="CZ10" s="639">
        <v>1.6</v>
      </c>
      <c r="DA10" s="639"/>
      <c r="DB10" s="639"/>
      <c r="DC10" s="639"/>
      <c r="DD10" s="592">
        <v>893</v>
      </c>
      <c r="DE10" s="587"/>
      <c r="DF10" s="587"/>
      <c r="DG10" s="587"/>
      <c r="DH10" s="587"/>
      <c r="DI10" s="587"/>
      <c r="DJ10" s="587"/>
      <c r="DK10" s="587"/>
      <c r="DL10" s="587"/>
      <c r="DM10" s="587"/>
      <c r="DN10" s="587"/>
      <c r="DO10" s="587"/>
      <c r="DP10" s="588"/>
      <c r="DQ10" s="592">
        <v>122905</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30968</v>
      </c>
      <c r="S11" s="587"/>
      <c r="T11" s="587"/>
      <c r="U11" s="587"/>
      <c r="V11" s="587"/>
      <c r="W11" s="587"/>
      <c r="X11" s="587"/>
      <c r="Y11" s="588"/>
      <c r="Z11" s="639">
        <v>0.1</v>
      </c>
      <c r="AA11" s="639"/>
      <c r="AB11" s="639"/>
      <c r="AC11" s="639"/>
      <c r="AD11" s="640">
        <v>30968</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456183</v>
      </c>
      <c r="BH11" s="587"/>
      <c r="BI11" s="587"/>
      <c r="BJ11" s="587"/>
      <c r="BK11" s="587"/>
      <c r="BL11" s="587"/>
      <c r="BM11" s="587"/>
      <c r="BN11" s="588"/>
      <c r="BO11" s="639">
        <v>3.3</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2381259</v>
      </c>
      <c r="CS11" s="587"/>
      <c r="CT11" s="587"/>
      <c r="CU11" s="587"/>
      <c r="CV11" s="587"/>
      <c r="CW11" s="587"/>
      <c r="CX11" s="587"/>
      <c r="CY11" s="588"/>
      <c r="CZ11" s="639">
        <v>5.3</v>
      </c>
      <c r="DA11" s="639"/>
      <c r="DB11" s="639"/>
      <c r="DC11" s="639"/>
      <c r="DD11" s="592">
        <v>474281</v>
      </c>
      <c r="DE11" s="587"/>
      <c r="DF11" s="587"/>
      <c r="DG11" s="587"/>
      <c r="DH11" s="587"/>
      <c r="DI11" s="587"/>
      <c r="DJ11" s="587"/>
      <c r="DK11" s="587"/>
      <c r="DL11" s="587"/>
      <c r="DM11" s="587"/>
      <c r="DN11" s="587"/>
      <c r="DO11" s="587"/>
      <c r="DP11" s="588"/>
      <c r="DQ11" s="592">
        <v>1824854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6899524</v>
      </c>
      <c r="BH12" s="587"/>
      <c r="BI12" s="587"/>
      <c r="BJ12" s="587"/>
      <c r="BK12" s="587"/>
      <c r="BL12" s="587"/>
      <c r="BM12" s="587"/>
      <c r="BN12" s="588"/>
      <c r="BO12" s="639">
        <v>50.6</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2785307</v>
      </c>
      <c r="CS12" s="587"/>
      <c r="CT12" s="587"/>
      <c r="CU12" s="587"/>
      <c r="CV12" s="587"/>
      <c r="CW12" s="587"/>
      <c r="CX12" s="587"/>
      <c r="CY12" s="588"/>
      <c r="CZ12" s="639">
        <v>6.2</v>
      </c>
      <c r="DA12" s="639"/>
      <c r="DB12" s="639"/>
      <c r="DC12" s="639"/>
      <c r="DD12" s="592">
        <v>237298</v>
      </c>
      <c r="DE12" s="587"/>
      <c r="DF12" s="587"/>
      <c r="DG12" s="587"/>
      <c r="DH12" s="587"/>
      <c r="DI12" s="587"/>
      <c r="DJ12" s="587"/>
      <c r="DK12" s="587"/>
      <c r="DL12" s="587"/>
      <c r="DM12" s="587"/>
      <c r="DN12" s="587"/>
      <c r="DO12" s="587"/>
      <c r="DP12" s="588"/>
      <c r="DQ12" s="592">
        <v>1410141</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180516</v>
      </c>
      <c r="S13" s="587"/>
      <c r="T13" s="587"/>
      <c r="U13" s="587"/>
      <c r="V13" s="587"/>
      <c r="W13" s="587"/>
      <c r="X13" s="587"/>
      <c r="Y13" s="588"/>
      <c r="Z13" s="639">
        <v>0.4</v>
      </c>
      <c r="AA13" s="639"/>
      <c r="AB13" s="639"/>
      <c r="AC13" s="639"/>
      <c r="AD13" s="640">
        <v>180516</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6871652</v>
      </c>
      <c r="BH13" s="587"/>
      <c r="BI13" s="587"/>
      <c r="BJ13" s="587"/>
      <c r="BK13" s="587"/>
      <c r="BL13" s="587"/>
      <c r="BM13" s="587"/>
      <c r="BN13" s="588"/>
      <c r="BO13" s="639">
        <v>50.4</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6243942</v>
      </c>
      <c r="CS13" s="587"/>
      <c r="CT13" s="587"/>
      <c r="CU13" s="587"/>
      <c r="CV13" s="587"/>
      <c r="CW13" s="587"/>
      <c r="CX13" s="587"/>
      <c r="CY13" s="588"/>
      <c r="CZ13" s="639">
        <v>13.9</v>
      </c>
      <c r="DA13" s="639"/>
      <c r="DB13" s="639"/>
      <c r="DC13" s="639"/>
      <c r="DD13" s="592">
        <v>3323343</v>
      </c>
      <c r="DE13" s="587"/>
      <c r="DF13" s="587"/>
      <c r="DG13" s="587"/>
      <c r="DH13" s="587"/>
      <c r="DI13" s="587"/>
      <c r="DJ13" s="587"/>
      <c r="DK13" s="587"/>
      <c r="DL13" s="587"/>
      <c r="DM13" s="587"/>
      <c r="DN13" s="587"/>
      <c r="DO13" s="587"/>
      <c r="DP13" s="588"/>
      <c r="DQ13" s="592">
        <v>4291624</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227759</v>
      </c>
      <c r="BH14" s="587"/>
      <c r="BI14" s="587"/>
      <c r="BJ14" s="587"/>
      <c r="BK14" s="587"/>
      <c r="BL14" s="587"/>
      <c r="BM14" s="587"/>
      <c r="BN14" s="588"/>
      <c r="BO14" s="639">
        <v>1.7</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1562833</v>
      </c>
      <c r="CS14" s="587"/>
      <c r="CT14" s="587"/>
      <c r="CU14" s="587"/>
      <c r="CV14" s="587"/>
      <c r="CW14" s="587"/>
      <c r="CX14" s="587"/>
      <c r="CY14" s="588"/>
      <c r="CZ14" s="639">
        <v>3.5</v>
      </c>
      <c r="DA14" s="639"/>
      <c r="DB14" s="639"/>
      <c r="DC14" s="639"/>
      <c r="DD14" s="592">
        <v>111086</v>
      </c>
      <c r="DE14" s="587"/>
      <c r="DF14" s="587"/>
      <c r="DG14" s="587"/>
      <c r="DH14" s="587"/>
      <c r="DI14" s="587"/>
      <c r="DJ14" s="587"/>
      <c r="DK14" s="587"/>
      <c r="DL14" s="587"/>
      <c r="DM14" s="587"/>
      <c r="DN14" s="587"/>
      <c r="DO14" s="587"/>
      <c r="DP14" s="588"/>
      <c r="DQ14" s="592">
        <v>1412324</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48573</v>
      </c>
      <c r="S15" s="587"/>
      <c r="T15" s="587"/>
      <c r="U15" s="587"/>
      <c r="V15" s="587"/>
      <c r="W15" s="587"/>
      <c r="X15" s="587"/>
      <c r="Y15" s="588"/>
      <c r="Z15" s="639">
        <v>0.1</v>
      </c>
      <c r="AA15" s="639"/>
      <c r="AB15" s="639"/>
      <c r="AC15" s="639"/>
      <c r="AD15" s="640">
        <v>48573</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683846</v>
      </c>
      <c r="BH15" s="587"/>
      <c r="BI15" s="587"/>
      <c r="BJ15" s="587"/>
      <c r="BK15" s="587"/>
      <c r="BL15" s="587"/>
      <c r="BM15" s="587"/>
      <c r="BN15" s="588"/>
      <c r="BO15" s="639">
        <v>5</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3967195</v>
      </c>
      <c r="CS15" s="587"/>
      <c r="CT15" s="587"/>
      <c r="CU15" s="587"/>
      <c r="CV15" s="587"/>
      <c r="CW15" s="587"/>
      <c r="CX15" s="587"/>
      <c r="CY15" s="588"/>
      <c r="CZ15" s="639">
        <v>8.8000000000000007</v>
      </c>
      <c r="DA15" s="639"/>
      <c r="DB15" s="639"/>
      <c r="DC15" s="639"/>
      <c r="DD15" s="592">
        <v>718064</v>
      </c>
      <c r="DE15" s="587"/>
      <c r="DF15" s="587"/>
      <c r="DG15" s="587"/>
      <c r="DH15" s="587"/>
      <c r="DI15" s="587"/>
      <c r="DJ15" s="587"/>
      <c r="DK15" s="587"/>
      <c r="DL15" s="587"/>
      <c r="DM15" s="587"/>
      <c r="DN15" s="587"/>
      <c r="DO15" s="587"/>
      <c r="DP15" s="588"/>
      <c r="DQ15" s="592">
        <v>3250365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17551156</v>
      </c>
      <c r="S16" s="587"/>
      <c r="T16" s="587"/>
      <c r="U16" s="587"/>
      <c r="V16" s="587"/>
      <c r="W16" s="587"/>
      <c r="X16" s="587"/>
      <c r="Y16" s="588"/>
      <c r="Z16" s="639">
        <v>35.799999999999997</v>
      </c>
      <c r="AA16" s="639"/>
      <c r="AB16" s="639"/>
      <c r="AC16" s="639"/>
      <c r="AD16" s="640">
        <v>15579117</v>
      </c>
      <c r="AE16" s="640"/>
      <c r="AF16" s="640"/>
      <c r="AG16" s="640"/>
      <c r="AH16" s="640"/>
      <c r="AI16" s="640"/>
      <c r="AJ16" s="640"/>
      <c r="AK16" s="640"/>
      <c r="AL16" s="609">
        <v>51.3</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162233</v>
      </c>
      <c r="CS16" s="587"/>
      <c r="CT16" s="587"/>
      <c r="CU16" s="587"/>
      <c r="CV16" s="587"/>
      <c r="CW16" s="587"/>
      <c r="CX16" s="587"/>
      <c r="CY16" s="588"/>
      <c r="CZ16" s="639">
        <v>0.4</v>
      </c>
      <c r="DA16" s="639"/>
      <c r="DB16" s="639"/>
      <c r="DC16" s="639"/>
      <c r="DD16" s="592" t="s">
        <v>112</v>
      </c>
      <c r="DE16" s="587"/>
      <c r="DF16" s="587"/>
      <c r="DG16" s="587"/>
      <c r="DH16" s="587"/>
      <c r="DI16" s="587"/>
      <c r="DJ16" s="587"/>
      <c r="DK16" s="587"/>
      <c r="DL16" s="587"/>
      <c r="DM16" s="587"/>
      <c r="DN16" s="587"/>
      <c r="DO16" s="587"/>
      <c r="DP16" s="588"/>
      <c r="DQ16" s="592">
        <v>22012</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15579117</v>
      </c>
      <c r="S17" s="587"/>
      <c r="T17" s="587"/>
      <c r="U17" s="587"/>
      <c r="V17" s="587"/>
      <c r="W17" s="587"/>
      <c r="X17" s="587"/>
      <c r="Y17" s="588"/>
      <c r="Z17" s="639">
        <v>31.8</v>
      </c>
      <c r="AA17" s="639"/>
      <c r="AB17" s="639"/>
      <c r="AC17" s="639"/>
      <c r="AD17" s="640">
        <v>15579117</v>
      </c>
      <c r="AE17" s="640"/>
      <c r="AF17" s="640"/>
      <c r="AG17" s="640"/>
      <c r="AH17" s="640"/>
      <c r="AI17" s="640"/>
      <c r="AJ17" s="640"/>
      <c r="AK17" s="640"/>
      <c r="AL17" s="609">
        <v>51.3</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6020048</v>
      </c>
      <c r="CS17" s="587"/>
      <c r="CT17" s="587"/>
      <c r="CU17" s="587"/>
      <c r="CV17" s="587"/>
      <c r="CW17" s="587"/>
      <c r="CX17" s="587"/>
      <c r="CY17" s="588"/>
      <c r="CZ17" s="639">
        <v>13.4</v>
      </c>
      <c r="DA17" s="639"/>
      <c r="DB17" s="639"/>
      <c r="DC17" s="639"/>
      <c r="DD17" s="592" t="s">
        <v>112</v>
      </c>
      <c r="DE17" s="587"/>
      <c r="DF17" s="587"/>
      <c r="DG17" s="587"/>
      <c r="DH17" s="587"/>
      <c r="DI17" s="587"/>
      <c r="DJ17" s="587"/>
      <c r="DK17" s="587"/>
      <c r="DL17" s="587"/>
      <c r="DM17" s="587"/>
      <c r="DN17" s="587"/>
      <c r="DO17" s="587"/>
      <c r="DP17" s="588"/>
      <c r="DQ17" s="592">
        <v>5963211</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1970229</v>
      </c>
      <c r="S18" s="587"/>
      <c r="T18" s="587"/>
      <c r="U18" s="587"/>
      <c r="V18" s="587"/>
      <c r="W18" s="587"/>
      <c r="X18" s="587"/>
      <c r="Y18" s="588"/>
      <c r="Z18" s="639">
        <v>4</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1810</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1166633</v>
      </c>
      <c r="BH19" s="587"/>
      <c r="BI19" s="587"/>
      <c r="BJ19" s="587"/>
      <c r="BK19" s="587"/>
      <c r="BL19" s="587"/>
      <c r="BM19" s="587"/>
      <c r="BN19" s="588"/>
      <c r="BO19" s="639">
        <v>8.6</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33077809</v>
      </c>
      <c r="S20" s="587"/>
      <c r="T20" s="587"/>
      <c r="U20" s="587"/>
      <c r="V20" s="587"/>
      <c r="W20" s="587"/>
      <c r="X20" s="587"/>
      <c r="Y20" s="588"/>
      <c r="Z20" s="639">
        <v>67.5</v>
      </c>
      <c r="AA20" s="639"/>
      <c r="AB20" s="639"/>
      <c r="AC20" s="639"/>
      <c r="AD20" s="640">
        <v>30170795</v>
      </c>
      <c r="AE20" s="640"/>
      <c r="AF20" s="640"/>
      <c r="AG20" s="640"/>
      <c r="AH20" s="640"/>
      <c r="AI20" s="640"/>
      <c r="AJ20" s="640"/>
      <c r="AK20" s="640"/>
      <c r="AL20" s="609">
        <v>99.3</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1166633</v>
      </c>
      <c r="BH20" s="587"/>
      <c r="BI20" s="587"/>
      <c r="BJ20" s="587"/>
      <c r="BK20" s="587"/>
      <c r="BL20" s="587"/>
      <c r="BM20" s="587"/>
      <c r="BN20" s="588"/>
      <c r="BO20" s="639">
        <v>8.6</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44941473</v>
      </c>
      <c r="CS20" s="587"/>
      <c r="CT20" s="587"/>
      <c r="CU20" s="587"/>
      <c r="CV20" s="587"/>
      <c r="CW20" s="587"/>
      <c r="CX20" s="587"/>
      <c r="CY20" s="588"/>
      <c r="CZ20" s="639">
        <v>100</v>
      </c>
      <c r="DA20" s="639"/>
      <c r="DB20" s="639"/>
      <c r="DC20" s="639"/>
      <c r="DD20" s="592">
        <v>5615962</v>
      </c>
      <c r="DE20" s="587"/>
      <c r="DF20" s="587"/>
      <c r="DG20" s="587"/>
      <c r="DH20" s="587"/>
      <c r="DI20" s="587"/>
      <c r="DJ20" s="587"/>
      <c r="DK20" s="587"/>
      <c r="DL20" s="587"/>
      <c r="DM20" s="587"/>
      <c r="DN20" s="587"/>
      <c r="DO20" s="587"/>
      <c r="DP20" s="588"/>
      <c r="DQ20" s="592">
        <v>33627781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14266</v>
      </c>
      <c r="S21" s="587"/>
      <c r="T21" s="587"/>
      <c r="U21" s="587"/>
      <c r="V21" s="587"/>
      <c r="W21" s="587"/>
      <c r="X21" s="587"/>
      <c r="Y21" s="588"/>
      <c r="Z21" s="639">
        <v>0</v>
      </c>
      <c r="AA21" s="639"/>
      <c r="AB21" s="639"/>
      <c r="AC21" s="639"/>
      <c r="AD21" s="640">
        <v>14266</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231658</v>
      </c>
      <c r="BH21" s="587"/>
      <c r="BI21" s="587"/>
      <c r="BJ21" s="587"/>
      <c r="BK21" s="587"/>
      <c r="BL21" s="587"/>
      <c r="BM21" s="587"/>
      <c r="BN21" s="588"/>
      <c r="BO21" s="639">
        <v>1.7</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458467</v>
      </c>
      <c r="S22" s="587"/>
      <c r="T22" s="587"/>
      <c r="U22" s="587"/>
      <c r="V22" s="587"/>
      <c r="W22" s="587"/>
      <c r="X22" s="587"/>
      <c r="Y22" s="588"/>
      <c r="Z22" s="639">
        <v>0.9</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463477</v>
      </c>
      <c r="S23" s="587"/>
      <c r="T23" s="587"/>
      <c r="U23" s="587"/>
      <c r="V23" s="587"/>
      <c r="W23" s="587"/>
      <c r="X23" s="587"/>
      <c r="Y23" s="588"/>
      <c r="Z23" s="639">
        <v>0.9</v>
      </c>
      <c r="AA23" s="639"/>
      <c r="AB23" s="639"/>
      <c r="AC23" s="639"/>
      <c r="AD23" s="640">
        <v>101935</v>
      </c>
      <c r="AE23" s="640"/>
      <c r="AF23" s="640"/>
      <c r="AG23" s="640"/>
      <c r="AH23" s="640"/>
      <c r="AI23" s="640"/>
      <c r="AJ23" s="640"/>
      <c r="AK23" s="640"/>
      <c r="AL23" s="609">
        <v>0.3</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934975</v>
      </c>
      <c r="BH23" s="587"/>
      <c r="BI23" s="587"/>
      <c r="BJ23" s="587"/>
      <c r="BK23" s="587"/>
      <c r="BL23" s="587"/>
      <c r="BM23" s="587"/>
      <c r="BN23" s="588"/>
      <c r="BO23" s="639">
        <v>6.9</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165761</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19734006</v>
      </c>
      <c r="CS24" s="637"/>
      <c r="CT24" s="637"/>
      <c r="CU24" s="637"/>
      <c r="CV24" s="637"/>
      <c r="CW24" s="637"/>
      <c r="CX24" s="637"/>
      <c r="CY24" s="684"/>
      <c r="CZ24" s="688">
        <v>43.9</v>
      </c>
      <c r="DA24" s="689"/>
      <c r="DB24" s="689"/>
      <c r="DC24" s="690"/>
      <c r="DD24" s="683">
        <v>15060332</v>
      </c>
      <c r="DE24" s="637"/>
      <c r="DF24" s="637"/>
      <c r="DG24" s="637"/>
      <c r="DH24" s="637"/>
      <c r="DI24" s="637"/>
      <c r="DJ24" s="637"/>
      <c r="DK24" s="684"/>
      <c r="DL24" s="683">
        <v>14644269</v>
      </c>
      <c r="DM24" s="637"/>
      <c r="DN24" s="637"/>
      <c r="DO24" s="637"/>
      <c r="DP24" s="637"/>
      <c r="DQ24" s="637"/>
      <c r="DR24" s="637"/>
      <c r="DS24" s="637"/>
      <c r="DT24" s="637"/>
      <c r="DU24" s="637"/>
      <c r="DV24" s="684"/>
      <c r="DW24" s="685">
        <v>45.1</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4540583</v>
      </c>
      <c r="S25" s="587"/>
      <c r="T25" s="587"/>
      <c r="U25" s="587"/>
      <c r="V25" s="587"/>
      <c r="W25" s="587"/>
      <c r="X25" s="587"/>
      <c r="Y25" s="588"/>
      <c r="Z25" s="639">
        <v>9.3000000000000007</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6869461</v>
      </c>
      <c r="CS25" s="605"/>
      <c r="CT25" s="605"/>
      <c r="CU25" s="605"/>
      <c r="CV25" s="605"/>
      <c r="CW25" s="605"/>
      <c r="CX25" s="605"/>
      <c r="CY25" s="606"/>
      <c r="CZ25" s="589">
        <v>15.3</v>
      </c>
      <c r="DA25" s="607"/>
      <c r="DB25" s="607"/>
      <c r="DC25" s="608"/>
      <c r="DD25" s="592">
        <v>6443298</v>
      </c>
      <c r="DE25" s="605"/>
      <c r="DF25" s="605"/>
      <c r="DG25" s="605"/>
      <c r="DH25" s="605"/>
      <c r="DI25" s="605"/>
      <c r="DJ25" s="605"/>
      <c r="DK25" s="606"/>
      <c r="DL25" s="592">
        <v>6217973</v>
      </c>
      <c r="DM25" s="605"/>
      <c r="DN25" s="605"/>
      <c r="DO25" s="605"/>
      <c r="DP25" s="605"/>
      <c r="DQ25" s="605"/>
      <c r="DR25" s="605"/>
      <c r="DS25" s="605"/>
      <c r="DT25" s="605"/>
      <c r="DU25" s="605"/>
      <c r="DV25" s="606"/>
      <c r="DW25" s="609">
        <v>19.100000000000001</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4385669</v>
      </c>
      <c r="CS26" s="587"/>
      <c r="CT26" s="587"/>
      <c r="CU26" s="587"/>
      <c r="CV26" s="587"/>
      <c r="CW26" s="587"/>
      <c r="CX26" s="587"/>
      <c r="CY26" s="588"/>
      <c r="CZ26" s="589">
        <v>9.8000000000000007</v>
      </c>
      <c r="DA26" s="607"/>
      <c r="DB26" s="607"/>
      <c r="DC26" s="608"/>
      <c r="DD26" s="592">
        <v>4052665</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2496508</v>
      </c>
      <c r="S27" s="587"/>
      <c r="T27" s="587"/>
      <c r="U27" s="587"/>
      <c r="V27" s="587"/>
      <c r="W27" s="587"/>
      <c r="X27" s="587"/>
      <c r="Y27" s="588"/>
      <c r="Z27" s="639">
        <v>5.0999999999999996</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13637884</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6844497</v>
      </c>
      <c r="CS27" s="605"/>
      <c r="CT27" s="605"/>
      <c r="CU27" s="605"/>
      <c r="CV27" s="605"/>
      <c r="CW27" s="605"/>
      <c r="CX27" s="605"/>
      <c r="CY27" s="606"/>
      <c r="CZ27" s="589">
        <v>15.2</v>
      </c>
      <c r="DA27" s="607"/>
      <c r="DB27" s="607"/>
      <c r="DC27" s="608"/>
      <c r="DD27" s="592">
        <v>2653823</v>
      </c>
      <c r="DE27" s="605"/>
      <c r="DF27" s="605"/>
      <c r="DG27" s="605"/>
      <c r="DH27" s="605"/>
      <c r="DI27" s="605"/>
      <c r="DJ27" s="605"/>
      <c r="DK27" s="606"/>
      <c r="DL27" s="592">
        <v>2463085</v>
      </c>
      <c r="DM27" s="605"/>
      <c r="DN27" s="605"/>
      <c r="DO27" s="605"/>
      <c r="DP27" s="605"/>
      <c r="DQ27" s="605"/>
      <c r="DR27" s="605"/>
      <c r="DS27" s="605"/>
      <c r="DT27" s="605"/>
      <c r="DU27" s="605"/>
      <c r="DV27" s="606"/>
      <c r="DW27" s="609">
        <v>7.6</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445265</v>
      </c>
      <c r="S28" s="587"/>
      <c r="T28" s="587"/>
      <c r="U28" s="587"/>
      <c r="V28" s="587"/>
      <c r="W28" s="587"/>
      <c r="X28" s="587"/>
      <c r="Y28" s="588"/>
      <c r="Z28" s="639">
        <v>0.9</v>
      </c>
      <c r="AA28" s="639"/>
      <c r="AB28" s="639"/>
      <c r="AC28" s="639"/>
      <c r="AD28" s="640">
        <v>59680</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6020048</v>
      </c>
      <c r="CS28" s="587"/>
      <c r="CT28" s="587"/>
      <c r="CU28" s="587"/>
      <c r="CV28" s="587"/>
      <c r="CW28" s="587"/>
      <c r="CX28" s="587"/>
      <c r="CY28" s="588"/>
      <c r="CZ28" s="589">
        <v>13.4</v>
      </c>
      <c r="DA28" s="607"/>
      <c r="DB28" s="607"/>
      <c r="DC28" s="608"/>
      <c r="DD28" s="592">
        <v>5963211</v>
      </c>
      <c r="DE28" s="587"/>
      <c r="DF28" s="587"/>
      <c r="DG28" s="587"/>
      <c r="DH28" s="587"/>
      <c r="DI28" s="587"/>
      <c r="DJ28" s="587"/>
      <c r="DK28" s="588"/>
      <c r="DL28" s="592">
        <v>5963211</v>
      </c>
      <c r="DM28" s="587"/>
      <c r="DN28" s="587"/>
      <c r="DO28" s="587"/>
      <c r="DP28" s="587"/>
      <c r="DQ28" s="587"/>
      <c r="DR28" s="587"/>
      <c r="DS28" s="587"/>
      <c r="DT28" s="587"/>
      <c r="DU28" s="587"/>
      <c r="DV28" s="588"/>
      <c r="DW28" s="609">
        <v>18.399999999999999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22287</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6020048</v>
      </c>
      <c r="CS29" s="605"/>
      <c r="CT29" s="605"/>
      <c r="CU29" s="605"/>
      <c r="CV29" s="605"/>
      <c r="CW29" s="605"/>
      <c r="CX29" s="605"/>
      <c r="CY29" s="606"/>
      <c r="CZ29" s="589">
        <v>13.4</v>
      </c>
      <c r="DA29" s="607"/>
      <c r="DB29" s="607"/>
      <c r="DC29" s="608"/>
      <c r="DD29" s="592">
        <v>5963211</v>
      </c>
      <c r="DE29" s="605"/>
      <c r="DF29" s="605"/>
      <c r="DG29" s="605"/>
      <c r="DH29" s="605"/>
      <c r="DI29" s="605"/>
      <c r="DJ29" s="605"/>
      <c r="DK29" s="606"/>
      <c r="DL29" s="592">
        <v>5963211</v>
      </c>
      <c r="DM29" s="605"/>
      <c r="DN29" s="605"/>
      <c r="DO29" s="605"/>
      <c r="DP29" s="605"/>
      <c r="DQ29" s="605"/>
      <c r="DR29" s="605"/>
      <c r="DS29" s="605"/>
      <c r="DT29" s="605"/>
      <c r="DU29" s="605"/>
      <c r="DV29" s="606"/>
      <c r="DW29" s="609">
        <v>18.399999999999999</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503141</v>
      </c>
      <c r="S30" s="587"/>
      <c r="T30" s="587"/>
      <c r="U30" s="587"/>
      <c r="V30" s="587"/>
      <c r="W30" s="587"/>
      <c r="X30" s="587"/>
      <c r="Y30" s="588"/>
      <c r="Z30" s="639">
        <v>1</v>
      </c>
      <c r="AA30" s="639"/>
      <c r="AB30" s="639"/>
      <c r="AC30" s="639"/>
      <c r="AD30" s="640">
        <v>17705</v>
      </c>
      <c r="AE30" s="640"/>
      <c r="AF30" s="640"/>
      <c r="AG30" s="640"/>
      <c r="AH30" s="640"/>
      <c r="AI30" s="640"/>
      <c r="AJ30" s="640"/>
      <c r="AK30" s="640"/>
      <c r="AL30" s="609">
        <v>0.1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v>
      </c>
      <c r="BH30" s="653"/>
      <c r="BI30" s="653"/>
      <c r="BJ30" s="653"/>
      <c r="BK30" s="653"/>
      <c r="BL30" s="653"/>
      <c r="BM30" s="654">
        <v>91.8</v>
      </c>
      <c r="BN30" s="653"/>
      <c r="BO30" s="653"/>
      <c r="BP30" s="653"/>
      <c r="BQ30" s="655"/>
      <c r="BR30" s="652">
        <v>97.8</v>
      </c>
      <c r="BS30" s="653"/>
      <c r="BT30" s="653"/>
      <c r="BU30" s="653"/>
      <c r="BV30" s="653"/>
      <c r="BW30" s="653"/>
      <c r="BX30" s="654">
        <v>91.8</v>
      </c>
      <c r="BY30" s="653"/>
      <c r="BZ30" s="653"/>
      <c r="CA30" s="653"/>
      <c r="CB30" s="655"/>
      <c r="CD30" s="658"/>
      <c r="CE30" s="659"/>
      <c r="CF30" s="623" t="s">
        <v>291</v>
      </c>
      <c r="CG30" s="620"/>
      <c r="CH30" s="620"/>
      <c r="CI30" s="620"/>
      <c r="CJ30" s="620"/>
      <c r="CK30" s="620"/>
      <c r="CL30" s="620"/>
      <c r="CM30" s="620"/>
      <c r="CN30" s="620"/>
      <c r="CO30" s="620"/>
      <c r="CP30" s="620"/>
      <c r="CQ30" s="621"/>
      <c r="CR30" s="586">
        <v>5470113</v>
      </c>
      <c r="CS30" s="587"/>
      <c r="CT30" s="587"/>
      <c r="CU30" s="587"/>
      <c r="CV30" s="587"/>
      <c r="CW30" s="587"/>
      <c r="CX30" s="587"/>
      <c r="CY30" s="588"/>
      <c r="CZ30" s="589">
        <v>12.2</v>
      </c>
      <c r="DA30" s="607"/>
      <c r="DB30" s="607"/>
      <c r="DC30" s="608"/>
      <c r="DD30" s="592">
        <v>5421124</v>
      </c>
      <c r="DE30" s="587"/>
      <c r="DF30" s="587"/>
      <c r="DG30" s="587"/>
      <c r="DH30" s="587"/>
      <c r="DI30" s="587"/>
      <c r="DJ30" s="587"/>
      <c r="DK30" s="588"/>
      <c r="DL30" s="592">
        <v>5421124</v>
      </c>
      <c r="DM30" s="587"/>
      <c r="DN30" s="587"/>
      <c r="DO30" s="587"/>
      <c r="DP30" s="587"/>
      <c r="DQ30" s="587"/>
      <c r="DR30" s="587"/>
      <c r="DS30" s="587"/>
      <c r="DT30" s="587"/>
      <c r="DU30" s="587"/>
      <c r="DV30" s="588"/>
      <c r="DW30" s="609">
        <v>16.7</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2032796</v>
      </c>
      <c r="S31" s="587"/>
      <c r="T31" s="587"/>
      <c r="U31" s="587"/>
      <c r="V31" s="587"/>
      <c r="W31" s="587"/>
      <c r="X31" s="587"/>
      <c r="Y31" s="588"/>
      <c r="Z31" s="639">
        <v>4.2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98.4</v>
      </c>
      <c r="BH31" s="605"/>
      <c r="BI31" s="605"/>
      <c r="BJ31" s="605"/>
      <c r="BK31" s="605"/>
      <c r="BL31" s="605"/>
      <c r="BM31" s="641">
        <v>93.9</v>
      </c>
      <c r="BN31" s="651"/>
      <c r="BO31" s="651"/>
      <c r="BP31" s="651"/>
      <c r="BQ31" s="615"/>
      <c r="BR31" s="650">
        <v>98.2</v>
      </c>
      <c r="BS31" s="605"/>
      <c r="BT31" s="605"/>
      <c r="BU31" s="605"/>
      <c r="BV31" s="605"/>
      <c r="BW31" s="605"/>
      <c r="BX31" s="641">
        <v>94.2</v>
      </c>
      <c r="BY31" s="651"/>
      <c r="BZ31" s="651"/>
      <c r="CA31" s="651"/>
      <c r="CB31" s="615"/>
      <c r="CD31" s="658"/>
      <c r="CE31" s="659"/>
      <c r="CF31" s="623" t="s">
        <v>295</v>
      </c>
      <c r="CG31" s="620"/>
      <c r="CH31" s="620"/>
      <c r="CI31" s="620"/>
      <c r="CJ31" s="620"/>
      <c r="CK31" s="620"/>
      <c r="CL31" s="620"/>
      <c r="CM31" s="620"/>
      <c r="CN31" s="620"/>
      <c r="CO31" s="620"/>
      <c r="CP31" s="620"/>
      <c r="CQ31" s="621"/>
      <c r="CR31" s="586">
        <v>549935</v>
      </c>
      <c r="CS31" s="605"/>
      <c r="CT31" s="605"/>
      <c r="CU31" s="605"/>
      <c r="CV31" s="605"/>
      <c r="CW31" s="605"/>
      <c r="CX31" s="605"/>
      <c r="CY31" s="606"/>
      <c r="CZ31" s="589">
        <v>1.2</v>
      </c>
      <c r="DA31" s="607"/>
      <c r="DB31" s="607"/>
      <c r="DC31" s="608"/>
      <c r="DD31" s="592">
        <v>542087</v>
      </c>
      <c r="DE31" s="605"/>
      <c r="DF31" s="605"/>
      <c r="DG31" s="605"/>
      <c r="DH31" s="605"/>
      <c r="DI31" s="605"/>
      <c r="DJ31" s="605"/>
      <c r="DK31" s="606"/>
      <c r="DL31" s="592">
        <v>542087</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2662657</v>
      </c>
      <c r="S32" s="587"/>
      <c r="T32" s="587"/>
      <c r="U32" s="587"/>
      <c r="V32" s="587"/>
      <c r="W32" s="587"/>
      <c r="X32" s="587"/>
      <c r="Y32" s="588"/>
      <c r="Z32" s="639">
        <v>5.4</v>
      </c>
      <c r="AA32" s="639"/>
      <c r="AB32" s="639"/>
      <c r="AC32" s="639"/>
      <c r="AD32" s="640">
        <v>11918</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97.6</v>
      </c>
      <c r="BH32" s="571"/>
      <c r="BI32" s="571"/>
      <c r="BJ32" s="571"/>
      <c r="BK32" s="571"/>
      <c r="BL32" s="571"/>
      <c r="BM32" s="634">
        <v>90</v>
      </c>
      <c r="BN32" s="571"/>
      <c r="BO32" s="571"/>
      <c r="BP32" s="571"/>
      <c r="BQ32" s="628"/>
      <c r="BR32" s="649">
        <v>97.4</v>
      </c>
      <c r="BS32" s="571"/>
      <c r="BT32" s="571"/>
      <c r="BU32" s="571"/>
      <c r="BV32" s="571"/>
      <c r="BW32" s="571"/>
      <c r="BX32" s="634">
        <v>89.9</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2100000</v>
      </c>
      <c r="S33" s="587"/>
      <c r="T33" s="587"/>
      <c r="U33" s="587"/>
      <c r="V33" s="587"/>
      <c r="W33" s="587"/>
      <c r="X33" s="587"/>
      <c r="Y33" s="588"/>
      <c r="Z33" s="639">
        <v>4.3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19429272</v>
      </c>
      <c r="CS33" s="605"/>
      <c r="CT33" s="605"/>
      <c r="CU33" s="605"/>
      <c r="CV33" s="605"/>
      <c r="CW33" s="605"/>
      <c r="CX33" s="605"/>
      <c r="CY33" s="606"/>
      <c r="CZ33" s="589">
        <v>43.2</v>
      </c>
      <c r="DA33" s="607"/>
      <c r="DB33" s="607"/>
      <c r="DC33" s="608"/>
      <c r="DD33" s="592">
        <v>15160655</v>
      </c>
      <c r="DE33" s="605"/>
      <c r="DF33" s="605"/>
      <c r="DG33" s="605"/>
      <c r="DH33" s="605"/>
      <c r="DI33" s="605"/>
      <c r="DJ33" s="605"/>
      <c r="DK33" s="606"/>
      <c r="DL33" s="592">
        <v>9720458</v>
      </c>
      <c r="DM33" s="605"/>
      <c r="DN33" s="605"/>
      <c r="DO33" s="605"/>
      <c r="DP33" s="605"/>
      <c r="DQ33" s="605"/>
      <c r="DR33" s="605"/>
      <c r="DS33" s="605"/>
      <c r="DT33" s="605"/>
      <c r="DU33" s="605"/>
      <c r="DV33" s="606"/>
      <c r="DW33" s="609">
        <v>29.9</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6040187</v>
      </c>
      <c r="CS34" s="587"/>
      <c r="CT34" s="587"/>
      <c r="CU34" s="587"/>
      <c r="CV34" s="587"/>
      <c r="CW34" s="587"/>
      <c r="CX34" s="587"/>
      <c r="CY34" s="588"/>
      <c r="CZ34" s="589">
        <v>13.4</v>
      </c>
      <c r="DA34" s="607"/>
      <c r="DB34" s="607"/>
      <c r="DC34" s="608"/>
      <c r="DD34" s="592">
        <v>4762930</v>
      </c>
      <c r="DE34" s="587"/>
      <c r="DF34" s="587"/>
      <c r="DG34" s="587"/>
      <c r="DH34" s="587"/>
      <c r="DI34" s="587"/>
      <c r="DJ34" s="587"/>
      <c r="DK34" s="588"/>
      <c r="DL34" s="592">
        <v>4203522</v>
      </c>
      <c r="DM34" s="587"/>
      <c r="DN34" s="587"/>
      <c r="DO34" s="587"/>
      <c r="DP34" s="587"/>
      <c r="DQ34" s="587"/>
      <c r="DR34" s="587"/>
      <c r="DS34" s="587"/>
      <c r="DT34" s="587"/>
      <c r="DU34" s="587"/>
      <c r="DV34" s="588"/>
      <c r="DW34" s="609">
        <v>12.9</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2100000</v>
      </c>
      <c r="S35" s="587"/>
      <c r="T35" s="587"/>
      <c r="U35" s="587"/>
      <c r="V35" s="587"/>
      <c r="W35" s="587"/>
      <c r="X35" s="587"/>
      <c r="Y35" s="588"/>
      <c r="Z35" s="639">
        <v>4.3</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5084179</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18666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906365</v>
      </c>
      <c r="CS35" s="605"/>
      <c r="CT35" s="605"/>
      <c r="CU35" s="605"/>
      <c r="CV35" s="605"/>
      <c r="CW35" s="605"/>
      <c r="CX35" s="605"/>
      <c r="CY35" s="606"/>
      <c r="CZ35" s="589">
        <v>2</v>
      </c>
      <c r="DA35" s="607"/>
      <c r="DB35" s="607"/>
      <c r="DC35" s="608"/>
      <c r="DD35" s="592">
        <v>842985</v>
      </c>
      <c r="DE35" s="605"/>
      <c r="DF35" s="605"/>
      <c r="DG35" s="605"/>
      <c r="DH35" s="605"/>
      <c r="DI35" s="605"/>
      <c r="DJ35" s="605"/>
      <c r="DK35" s="606"/>
      <c r="DL35" s="592">
        <v>734635</v>
      </c>
      <c r="DM35" s="605"/>
      <c r="DN35" s="605"/>
      <c r="DO35" s="605"/>
      <c r="DP35" s="605"/>
      <c r="DQ35" s="605"/>
      <c r="DR35" s="605"/>
      <c r="DS35" s="605"/>
      <c r="DT35" s="605"/>
      <c r="DU35" s="605"/>
      <c r="DV35" s="606"/>
      <c r="DW35" s="609">
        <v>2.2999999999999998</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48983017</v>
      </c>
      <c r="S36" s="627"/>
      <c r="T36" s="627"/>
      <c r="U36" s="627"/>
      <c r="V36" s="627"/>
      <c r="W36" s="627"/>
      <c r="X36" s="627"/>
      <c r="Y36" s="630"/>
      <c r="Z36" s="631">
        <v>100</v>
      </c>
      <c r="AA36" s="631"/>
      <c r="AB36" s="631"/>
      <c r="AC36" s="631"/>
      <c r="AD36" s="632">
        <v>30376299</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1735000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-122145</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3541868</v>
      </c>
      <c r="CS36" s="587"/>
      <c r="CT36" s="587"/>
      <c r="CU36" s="587"/>
      <c r="CV36" s="587"/>
      <c r="CW36" s="587"/>
      <c r="CX36" s="587"/>
      <c r="CY36" s="588"/>
      <c r="CZ36" s="589">
        <v>7.9</v>
      </c>
      <c r="DA36" s="607"/>
      <c r="DB36" s="607"/>
      <c r="DC36" s="608"/>
      <c r="DD36" s="592">
        <v>3031907</v>
      </c>
      <c r="DE36" s="587"/>
      <c r="DF36" s="587"/>
      <c r="DG36" s="587"/>
      <c r="DH36" s="587"/>
      <c r="DI36" s="587"/>
      <c r="DJ36" s="587"/>
      <c r="DK36" s="588"/>
      <c r="DL36" s="592">
        <v>1121700</v>
      </c>
      <c r="DM36" s="587"/>
      <c r="DN36" s="587"/>
      <c r="DO36" s="587"/>
      <c r="DP36" s="587"/>
      <c r="DQ36" s="587"/>
      <c r="DR36" s="587"/>
      <c r="DS36" s="587"/>
      <c r="DT36" s="587"/>
      <c r="DU36" s="587"/>
      <c r="DV36" s="588"/>
      <c r="DW36" s="609">
        <v>3.5</v>
      </c>
      <c r="DX36" s="610"/>
      <c r="DY36" s="610"/>
      <c r="DZ36" s="610"/>
      <c r="EA36" s="610"/>
      <c r="EB36" s="610"/>
      <c r="EC36" s="611"/>
    </row>
    <row r="37" spans="2:133" ht="11.25" customHeight="1">
      <c r="AQ37" s="612" t="s">
        <v>313</v>
      </c>
      <c r="AR37" s="613"/>
      <c r="AS37" s="613"/>
      <c r="AT37" s="613"/>
      <c r="AU37" s="613"/>
      <c r="AV37" s="613"/>
      <c r="AW37" s="613"/>
      <c r="AX37" s="613"/>
      <c r="AY37" s="614"/>
      <c r="AZ37" s="586">
        <v>165000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14393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79611</v>
      </c>
      <c r="CS37" s="605"/>
      <c r="CT37" s="605"/>
      <c r="CU37" s="605"/>
      <c r="CV37" s="605"/>
      <c r="CW37" s="605"/>
      <c r="CX37" s="605"/>
      <c r="CY37" s="606"/>
      <c r="CZ37" s="589">
        <v>0.2</v>
      </c>
      <c r="DA37" s="607"/>
      <c r="DB37" s="607"/>
      <c r="DC37" s="608"/>
      <c r="DD37" s="592">
        <v>79611</v>
      </c>
      <c r="DE37" s="605"/>
      <c r="DF37" s="605"/>
      <c r="DG37" s="605"/>
      <c r="DH37" s="605"/>
      <c r="DI37" s="605"/>
      <c r="DJ37" s="605"/>
      <c r="DK37" s="606"/>
      <c r="DL37" s="592">
        <v>79611</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316</v>
      </c>
      <c r="AR38" s="613"/>
      <c r="AS38" s="613"/>
      <c r="AT38" s="613"/>
      <c r="AU38" s="613"/>
      <c r="AV38" s="613"/>
      <c r="AW38" s="613"/>
      <c r="AX38" s="613"/>
      <c r="AY38" s="614"/>
      <c r="AZ38" s="586">
        <v>80606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26012</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4981886</v>
      </c>
      <c r="CS38" s="587"/>
      <c r="CT38" s="587"/>
      <c r="CU38" s="587"/>
      <c r="CV38" s="587"/>
      <c r="CW38" s="587"/>
      <c r="CX38" s="587"/>
      <c r="CY38" s="588"/>
      <c r="CZ38" s="589">
        <v>11.1</v>
      </c>
      <c r="DA38" s="607"/>
      <c r="DB38" s="607"/>
      <c r="DC38" s="608"/>
      <c r="DD38" s="592">
        <v>4500950</v>
      </c>
      <c r="DE38" s="587"/>
      <c r="DF38" s="587"/>
      <c r="DG38" s="587"/>
      <c r="DH38" s="587"/>
      <c r="DI38" s="587"/>
      <c r="DJ38" s="587"/>
      <c r="DK38" s="588"/>
      <c r="DL38" s="592">
        <v>3660601</v>
      </c>
      <c r="DM38" s="587"/>
      <c r="DN38" s="587"/>
      <c r="DO38" s="587"/>
      <c r="DP38" s="587"/>
      <c r="DQ38" s="587"/>
      <c r="DR38" s="587"/>
      <c r="DS38" s="587"/>
      <c r="DT38" s="587"/>
      <c r="DU38" s="587"/>
      <c r="DV38" s="588"/>
      <c r="DW38" s="609">
        <v>11.3</v>
      </c>
      <c r="DX38" s="610"/>
      <c r="DY38" s="610"/>
      <c r="DZ38" s="610"/>
      <c r="EA38" s="610"/>
      <c r="EB38" s="610"/>
      <c r="EC38" s="611"/>
    </row>
    <row r="39" spans="2:133" ht="11.25" customHeight="1">
      <c r="AQ39" s="612" t="s">
        <v>319</v>
      </c>
      <c r="AR39" s="613"/>
      <c r="AS39" s="613"/>
      <c r="AT39" s="613"/>
      <c r="AU39" s="613"/>
      <c r="AV39" s="613"/>
      <c r="AW39" s="613"/>
      <c r="AX39" s="613"/>
      <c r="AY39" s="614"/>
      <c r="AZ39" s="586">
        <v>64043</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92</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2263935</v>
      </c>
      <c r="CS39" s="605"/>
      <c r="CT39" s="605"/>
      <c r="CU39" s="605"/>
      <c r="CV39" s="605"/>
      <c r="CW39" s="605"/>
      <c r="CX39" s="605"/>
      <c r="CY39" s="606"/>
      <c r="CZ39" s="589">
        <v>5</v>
      </c>
      <c r="DA39" s="607"/>
      <c r="DB39" s="607"/>
      <c r="DC39" s="608"/>
      <c r="DD39" s="592">
        <v>2021752</v>
      </c>
      <c r="DE39" s="605"/>
      <c r="DF39" s="605"/>
      <c r="DG39" s="605"/>
      <c r="DH39" s="605"/>
      <c r="DI39" s="605"/>
      <c r="DJ39" s="605"/>
      <c r="DK39" s="606"/>
      <c r="DL39" s="592" t="s">
        <v>112</v>
      </c>
      <c r="DM39" s="605"/>
      <c r="DN39" s="605"/>
      <c r="DO39" s="605"/>
      <c r="DP39" s="605"/>
      <c r="DQ39" s="605"/>
      <c r="DR39" s="605"/>
      <c r="DS39" s="605"/>
      <c r="DT39" s="605"/>
      <c r="DU39" s="605"/>
      <c r="DV39" s="606"/>
      <c r="DW39" s="609" t="s">
        <v>112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605544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89</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1695031</v>
      </c>
      <c r="CS40" s="587"/>
      <c r="CT40" s="587"/>
      <c r="CU40" s="587"/>
      <c r="CV40" s="587"/>
      <c r="CW40" s="587"/>
      <c r="CX40" s="587"/>
      <c r="CY40" s="588"/>
      <c r="CZ40" s="589">
        <v>3.8</v>
      </c>
      <c r="DA40" s="607"/>
      <c r="DB40" s="607"/>
      <c r="DC40" s="608"/>
      <c r="DD40" s="592">
        <v>131</v>
      </c>
      <c r="DE40" s="587"/>
      <c r="DF40" s="587"/>
      <c r="DG40" s="587"/>
      <c r="DH40" s="587"/>
      <c r="DI40" s="587"/>
      <c r="DJ40" s="587"/>
      <c r="DK40" s="588"/>
      <c r="DL40" s="592" t="s">
        <v>112</v>
      </c>
      <c r="DM40" s="587"/>
      <c r="DN40" s="587"/>
      <c r="DO40" s="587"/>
      <c r="DP40" s="587"/>
      <c r="DQ40" s="587"/>
      <c r="DR40" s="587"/>
      <c r="DS40" s="587"/>
      <c r="DT40" s="587"/>
      <c r="DU40" s="587"/>
      <c r="DV40" s="588"/>
      <c r="DW40" s="609" t="s">
        <v>112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2433986</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265</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208</v>
      </c>
      <c r="CS41" s="605"/>
      <c r="CT41" s="605"/>
      <c r="CU41" s="605"/>
      <c r="CV41" s="605"/>
      <c r="CW41" s="605"/>
      <c r="CX41" s="605"/>
      <c r="CY41" s="606"/>
      <c r="CZ41" s="589" t="s">
        <v>208</v>
      </c>
      <c r="DA41" s="607"/>
      <c r="DB41" s="607"/>
      <c r="DC41" s="608"/>
      <c r="DD41" s="592" t="s">
        <v>208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5778195</v>
      </c>
      <c r="CS42" s="587"/>
      <c r="CT42" s="587"/>
      <c r="CU42" s="587"/>
      <c r="CV42" s="587"/>
      <c r="CW42" s="587"/>
      <c r="CX42" s="587"/>
      <c r="CY42" s="588"/>
      <c r="CZ42" s="589">
        <v>12.9</v>
      </c>
      <c r="DA42" s="590"/>
      <c r="DB42" s="590"/>
      <c r="DC42" s="591"/>
      <c r="DD42" s="592">
        <v>3406794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184795</v>
      </c>
      <c r="CS43" s="605"/>
      <c r="CT43" s="605"/>
      <c r="CU43" s="605"/>
      <c r="CV43" s="605"/>
      <c r="CW43" s="605"/>
      <c r="CX43" s="605"/>
      <c r="CY43" s="606"/>
      <c r="CZ43" s="589">
        <v>0.4</v>
      </c>
      <c r="DA43" s="607"/>
      <c r="DB43" s="607"/>
      <c r="DC43" s="608"/>
      <c r="DD43" s="592">
        <v>184795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286</v>
      </c>
      <c r="CE44" s="600"/>
      <c r="CF44" s="583" t="s">
        <v>334</v>
      </c>
      <c r="CG44" s="584"/>
      <c r="CH44" s="584"/>
      <c r="CI44" s="584"/>
      <c r="CJ44" s="584"/>
      <c r="CK44" s="584"/>
      <c r="CL44" s="584"/>
      <c r="CM44" s="584"/>
      <c r="CN44" s="584"/>
      <c r="CO44" s="584"/>
      <c r="CP44" s="584"/>
      <c r="CQ44" s="585"/>
      <c r="CR44" s="586">
        <v>5615962</v>
      </c>
      <c r="CS44" s="587"/>
      <c r="CT44" s="587"/>
      <c r="CU44" s="587"/>
      <c r="CV44" s="587"/>
      <c r="CW44" s="587"/>
      <c r="CX44" s="587"/>
      <c r="CY44" s="588"/>
      <c r="CZ44" s="589">
        <v>12.5</v>
      </c>
      <c r="DA44" s="590"/>
      <c r="DB44" s="590"/>
      <c r="DC44" s="591"/>
      <c r="DD44" s="592">
        <v>3384782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2678715</v>
      </c>
      <c r="CS45" s="605"/>
      <c r="CT45" s="605"/>
      <c r="CU45" s="605"/>
      <c r="CV45" s="605"/>
      <c r="CW45" s="605"/>
      <c r="CX45" s="605"/>
      <c r="CY45" s="606"/>
      <c r="CZ45" s="589">
        <v>6</v>
      </c>
      <c r="DA45" s="607"/>
      <c r="DB45" s="607"/>
      <c r="DC45" s="608"/>
      <c r="DD45" s="592">
        <v>867954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2847908</v>
      </c>
      <c r="CS46" s="587"/>
      <c r="CT46" s="587"/>
      <c r="CU46" s="587"/>
      <c r="CV46" s="587"/>
      <c r="CW46" s="587"/>
      <c r="CX46" s="587"/>
      <c r="CY46" s="588"/>
      <c r="CZ46" s="589">
        <v>6.3</v>
      </c>
      <c r="DA46" s="590"/>
      <c r="DB46" s="590"/>
      <c r="DC46" s="591"/>
      <c r="DD46" s="592">
        <v>2429874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162233</v>
      </c>
      <c r="CS47" s="605"/>
      <c r="CT47" s="605"/>
      <c r="CU47" s="605"/>
      <c r="CV47" s="605"/>
      <c r="CW47" s="605"/>
      <c r="CX47" s="605"/>
      <c r="CY47" s="606"/>
      <c r="CZ47" s="589">
        <v>0.4</v>
      </c>
      <c r="DA47" s="607"/>
      <c r="DB47" s="607"/>
      <c r="DC47" s="608"/>
      <c r="DD47" s="592">
        <v>22012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339</v>
      </c>
      <c r="CS48" s="587"/>
      <c r="CT48" s="587"/>
      <c r="CU48" s="587"/>
      <c r="CV48" s="587"/>
      <c r="CW48" s="587"/>
      <c r="CX48" s="587"/>
      <c r="CY48" s="588"/>
      <c r="CZ48" s="589" t="s">
        <v>339</v>
      </c>
      <c r="DA48" s="590"/>
      <c r="DB48" s="590"/>
      <c r="DC48" s="591"/>
      <c r="DD48" s="592" t="s">
        <v>339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44941473</v>
      </c>
      <c r="CS49" s="571"/>
      <c r="CT49" s="571"/>
      <c r="CU49" s="571"/>
      <c r="CV49" s="571"/>
      <c r="CW49" s="571"/>
      <c r="CX49" s="571"/>
      <c r="CY49" s="572"/>
      <c r="CZ49" s="573">
        <v>100</v>
      </c>
      <c r="DA49" s="574"/>
      <c r="DB49" s="574"/>
      <c r="DC49" s="575"/>
      <c r="DD49" s="576">
        <v>33627781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342</v>
      </c>
      <c r="DK2" s="1106"/>
      <c r="DL2" s="1106"/>
      <c r="DM2" s="1106"/>
      <c r="DN2" s="1106"/>
      <c r="DO2" s="1107"/>
      <c r="DP2" s="200"/>
      <c r="DQ2" s="1105" t="s">
        <v>343</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8"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3" t="s">
        <v>360</v>
      </c>
      <c r="DH5" s="1094"/>
      <c r="DI5" s="1094"/>
      <c r="DJ5" s="1094"/>
      <c r="DK5" s="1095"/>
      <c r="DL5" s="1093" t="s">
        <v>361</v>
      </c>
      <c r="DM5" s="1094"/>
      <c r="DN5" s="1094"/>
      <c r="DO5" s="1094"/>
      <c r="DP5" s="1095"/>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9">
        <v>48582</v>
      </c>
      <c r="R7" s="1100"/>
      <c r="S7" s="1100"/>
      <c r="T7" s="1100"/>
      <c r="U7" s="1100"/>
      <c r="V7" s="1100">
        <v>44541</v>
      </c>
      <c r="W7" s="1100"/>
      <c r="X7" s="1100"/>
      <c r="Y7" s="1100"/>
      <c r="Z7" s="1100"/>
      <c r="AA7" s="1100">
        <v>4041</v>
      </c>
      <c r="AB7" s="1100"/>
      <c r="AC7" s="1100"/>
      <c r="AD7" s="1100"/>
      <c r="AE7" s="1101"/>
      <c r="AF7" s="1102">
        <v>2587</v>
      </c>
      <c r="AG7" s="1103"/>
      <c r="AH7" s="1103"/>
      <c r="AI7" s="1103"/>
      <c r="AJ7" s="1104"/>
      <c r="AK7" s="1086">
        <v>430</v>
      </c>
      <c r="AL7" s="1087"/>
      <c r="AM7" s="1087"/>
      <c r="AN7" s="1087"/>
      <c r="AO7" s="1087"/>
      <c r="AP7" s="1087">
        <v>38868</v>
      </c>
      <c r="AQ7" s="1087"/>
      <c r="AR7" s="1087"/>
      <c r="AS7" s="1087"/>
      <c r="AT7" s="1087"/>
      <c r="AU7" s="1088" t="s">
        <v>536</v>
      </c>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547</v>
      </c>
      <c r="BT7" s="1091"/>
      <c r="BU7" s="1091"/>
      <c r="BV7" s="1091"/>
      <c r="BW7" s="1091"/>
      <c r="BX7" s="1091"/>
      <c r="BY7" s="1091"/>
      <c r="BZ7" s="1091"/>
      <c r="CA7" s="1091"/>
      <c r="CB7" s="1091"/>
      <c r="CC7" s="1091"/>
      <c r="CD7" s="1091"/>
      <c r="CE7" s="1091"/>
      <c r="CF7" s="1091"/>
      <c r="CG7" s="1092"/>
      <c r="CH7" s="1083">
        <v>10</v>
      </c>
      <c r="CI7" s="1084"/>
      <c r="CJ7" s="1084"/>
      <c r="CK7" s="1084"/>
      <c r="CL7" s="1085"/>
      <c r="CM7" s="1083">
        <v>85</v>
      </c>
      <c r="CN7" s="1084"/>
      <c r="CO7" s="1084"/>
      <c r="CP7" s="1084"/>
      <c r="CQ7" s="1085"/>
      <c r="CR7" s="1083">
        <v>5</v>
      </c>
      <c r="CS7" s="1084"/>
      <c r="CT7" s="1084"/>
      <c r="CU7" s="1084"/>
      <c r="CV7" s="1085"/>
      <c r="CW7" s="1083" t="s">
        <v>564</v>
      </c>
      <c r="CX7" s="1084"/>
      <c r="CY7" s="1084"/>
      <c r="CZ7" s="1084"/>
      <c r="DA7" s="1085"/>
      <c r="DB7" s="1083" t="s">
        <v>565</v>
      </c>
      <c r="DC7" s="1084"/>
      <c r="DD7" s="1084"/>
      <c r="DE7" s="1084"/>
      <c r="DF7" s="1085"/>
      <c r="DG7" s="1083" t="s">
        <v>564</v>
      </c>
      <c r="DH7" s="1084"/>
      <c r="DI7" s="1084"/>
      <c r="DJ7" s="1084"/>
      <c r="DK7" s="1085"/>
      <c r="DL7" s="1083" t="s">
        <v>564</v>
      </c>
      <c r="DM7" s="1084"/>
      <c r="DN7" s="1084"/>
      <c r="DO7" s="1084"/>
      <c r="DP7" s="1085"/>
      <c r="DQ7" s="1083" t="s">
        <v>565</v>
      </c>
      <c r="DR7" s="1084"/>
      <c r="DS7" s="1084"/>
      <c r="DT7" s="1084"/>
      <c r="DU7" s="1085"/>
      <c r="DV7" s="1110"/>
      <c r="DW7" s="1111"/>
      <c r="DX7" s="1111"/>
      <c r="DY7" s="1111"/>
      <c r="DZ7" s="1112"/>
      <c r="EA7" s="205"/>
    </row>
    <row r="8" spans="1:131" s="206" customFormat="1" ht="26.25" customHeight="1">
      <c r="A8" s="212">
        <v>2</v>
      </c>
      <c r="B8" s="1031" t="s">
        <v>364</v>
      </c>
      <c r="C8" s="1032"/>
      <c r="D8" s="1032"/>
      <c r="E8" s="1032"/>
      <c r="F8" s="1032"/>
      <c r="G8" s="1032"/>
      <c r="H8" s="1032"/>
      <c r="I8" s="1032"/>
      <c r="J8" s="1032"/>
      <c r="K8" s="1032"/>
      <c r="L8" s="1032"/>
      <c r="M8" s="1032"/>
      <c r="N8" s="1032"/>
      <c r="O8" s="1032"/>
      <c r="P8" s="1033"/>
      <c r="Q8" s="1037">
        <v>405</v>
      </c>
      <c r="R8" s="1038"/>
      <c r="S8" s="1038"/>
      <c r="T8" s="1038"/>
      <c r="U8" s="1038"/>
      <c r="V8" s="1038">
        <v>405</v>
      </c>
      <c r="W8" s="1038"/>
      <c r="X8" s="1038"/>
      <c r="Y8" s="1038"/>
      <c r="Z8" s="1038"/>
      <c r="AA8" s="1038">
        <v>0</v>
      </c>
      <c r="AB8" s="1038"/>
      <c r="AC8" s="1038"/>
      <c r="AD8" s="1038"/>
      <c r="AE8" s="1039"/>
      <c r="AF8" s="1013">
        <v>0</v>
      </c>
      <c r="AG8" s="1014"/>
      <c r="AH8" s="1014"/>
      <c r="AI8" s="1014"/>
      <c r="AJ8" s="1015"/>
      <c r="AK8" s="1080" t="s">
        <v>535</v>
      </c>
      <c r="AL8" s="1081"/>
      <c r="AM8" s="1081"/>
      <c r="AN8" s="1081"/>
      <c r="AO8" s="1081"/>
      <c r="AP8" s="1081" t="s">
        <v>535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548</v>
      </c>
      <c r="BT8" s="1009"/>
      <c r="BU8" s="1009"/>
      <c r="BV8" s="1009"/>
      <c r="BW8" s="1009"/>
      <c r="BX8" s="1009"/>
      <c r="BY8" s="1009"/>
      <c r="BZ8" s="1009"/>
      <c r="CA8" s="1009"/>
      <c r="CB8" s="1009"/>
      <c r="CC8" s="1009"/>
      <c r="CD8" s="1009"/>
      <c r="CE8" s="1009"/>
      <c r="CF8" s="1009"/>
      <c r="CG8" s="1010"/>
      <c r="CH8" s="983">
        <v>-15</v>
      </c>
      <c r="CI8" s="984"/>
      <c r="CJ8" s="984"/>
      <c r="CK8" s="984"/>
      <c r="CL8" s="985"/>
      <c r="CM8" s="983">
        <v>625</v>
      </c>
      <c r="CN8" s="984"/>
      <c r="CO8" s="984"/>
      <c r="CP8" s="984"/>
      <c r="CQ8" s="985"/>
      <c r="CR8" s="983">
        <v>110</v>
      </c>
      <c r="CS8" s="984"/>
      <c r="CT8" s="984"/>
      <c r="CU8" s="984"/>
      <c r="CV8" s="985"/>
      <c r="CW8" s="983">
        <v>3</v>
      </c>
      <c r="CX8" s="984"/>
      <c r="CY8" s="984"/>
      <c r="CZ8" s="984"/>
      <c r="DA8" s="985"/>
      <c r="DB8" s="983" t="s">
        <v>565</v>
      </c>
      <c r="DC8" s="984"/>
      <c r="DD8" s="984"/>
      <c r="DE8" s="984"/>
      <c r="DF8" s="985"/>
      <c r="DG8" s="983" t="s">
        <v>565</v>
      </c>
      <c r="DH8" s="984"/>
      <c r="DI8" s="984"/>
      <c r="DJ8" s="984"/>
      <c r="DK8" s="985"/>
      <c r="DL8" s="983" t="s">
        <v>564</v>
      </c>
      <c r="DM8" s="984"/>
      <c r="DN8" s="984"/>
      <c r="DO8" s="984"/>
      <c r="DP8" s="985"/>
      <c r="DQ8" s="983" t="s">
        <v>564</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t="s">
        <v>568</v>
      </c>
      <c r="BS9" s="1008" t="s">
        <v>549</v>
      </c>
      <c r="BT9" s="1009"/>
      <c r="BU9" s="1009"/>
      <c r="BV9" s="1009"/>
      <c r="BW9" s="1009"/>
      <c r="BX9" s="1009"/>
      <c r="BY9" s="1009"/>
      <c r="BZ9" s="1009"/>
      <c r="CA9" s="1009"/>
      <c r="CB9" s="1009"/>
      <c r="CC9" s="1009"/>
      <c r="CD9" s="1009"/>
      <c r="CE9" s="1009"/>
      <c r="CF9" s="1009"/>
      <c r="CG9" s="1010"/>
      <c r="CH9" s="983">
        <v>0</v>
      </c>
      <c r="CI9" s="984"/>
      <c r="CJ9" s="984"/>
      <c r="CK9" s="984"/>
      <c r="CL9" s="985"/>
      <c r="CM9" s="983">
        <v>10</v>
      </c>
      <c r="CN9" s="984"/>
      <c r="CO9" s="984"/>
      <c r="CP9" s="984"/>
      <c r="CQ9" s="985"/>
      <c r="CR9" s="983">
        <v>8</v>
      </c>
      <c r="CS9" s="984"/>
      <c r="CT9" s="984"/>
      <c r="CU9" s="984"/>
      <c r="CV9" s="985"/>
      <c r="CW9" s="983" t="s">
        <v>564</v>
      </c>
      <c r="CX9" s="984"/>
      <c r="CY9" s="984"/>
      <c r="CZ9" s="984"/>
      <c r="DA9" s="985"/>
      <c r="DB9" s="983">
        <v>967</v>
      </c>
      <c r="DC9" s="984"/>
      <c r="DD9" s="984"/>
      <c r="DE9" s="984"/>
      <c r="DF9" s="985"/>
      <c r="DG9" s="983">
        <v>720</v>
      </c>
      <c r="DH9" s="984"/>
      <c r="DI9" s="984"/>
      <c r="DJ9" s="984"/>
      <c r="DK9" s="985"/>
      <c r="DL9" s="983">
        <v>1806</v>
      </c>
      <c r="DM9" s="984"/>
      <c r="DN9" s="984"/>
      <c r="DO9" s="984"/>
      <c r="DP9" s="985"/>
      <c r="DQ9" s="983" t="s">
        <v>564</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550</v>
      </c>
      <c r="BT10" s="1009"/>
      <c r="BU10" s="1009"/>
      <c r="BV10" s="1009"/>
      <c r="BW10" s="1009"/>
      <c r="BX10" s="1009"/>
      <c r="BY10" s="1009"/>
      <c r="BZ10" s="1009"/>
      <c r="CA10" s="1009"/>
      <c r="CB10" s="1009"/>
      <c r="CC10" s="1009"/>
      <c r="CD10" s="1009"/>
      <c r="CE10" s="1009"/>
      <c r="CF10" s="1009"/>
      <c r="CG10" s="1010"/>
      <c r="CH10" s="983">
        <v>-3</v>
      </c>
      <c r="CI10" s="984"/>
      <c r="CJ10" s="984"/>
      <c r="CK10" s="984"/>
      <c r="CL10" s="985"/>
      <c r="CM10" s="983">
        <v>180</v>
      </c>
      <c r="CN10" s="984"/>
      <c r="CO10" s="984"/>
      <c r="CP10" s="984"/>
      <c r="CQ10" s="985"/>
      <c r="CR10" s="983">
        <v>69</v>
      </c>
      <c r="CS10" s="984"/>
      <c r="CT10" s="984"/>
      <c r="CU10" s="984"/>
      <c r="CV10" s="985"/>
      <c r="CW10" s="983" t="s">
        <v>564</v>
      </c>
      <c r="CX10" s="984"/>
      <c r="CY10" s="984"/>
      <c r="CZ10" s="984"/>
      <c r="DA10" s="985"/>
      <c r="DB10" s="983" t="s">
        <v>564</v>
      </c>
      <c r="DC10" s="984"/>
      <c r="DD10" s="984"/>
      <c r="DE10" s="984"/>
      <c r="DF10" s="985"/>
      <c r="DG10" s="983" t="s">
        <v>564</v>
      </c>
      <c r="DH10" s="984"/>
      <c r="DI10" s="984"/>
      <c r="DJ10" s="984"/>
      <c r="DK10" s="985"/>
      <c r="DL10" s="983" t="s">
        <v>565</v>
      </c>
      <c r="DM10" s="984"/>
      <c r="DN10" s="984"/>
      <c r="DO10" s="984"/>
      <c r="DP10" s="985"/>
      <c r="DQ10" s="983" t="s">
        <v>564</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551</v>
      </c>
      <c r="BT11" s="1009"/>
      <c r="BU11" s="1009"/>
      <c r="BV11" s="1009"/>
      <c r="BW11" s="1009"/>
      <c r="BX11" s="1009"/>
      <c r="BY11" s="1009"/>
      <c r="BZ11" s="1009"/>
      <c r="CA11" s="1009"/>
      <c r="CB11" s="1009"/>
      <c r="CC11" s="1009"/>
      <c r="CD11" s="1009"/>
      <c r="CE11" s="1009"/>
      <c r="CF11" s="1009"/>
      <c r="CG11" s="1010"/>
      <c r="CH11" s="983">
        <v>-13</v>
      </c>
      <c r="CI11" s="984"/>
      <c r="CJ11" s="984"/>
      <c r="CK11" s="984"/>
      <c r="CL11" s="985"/>
      <c r="CM11" s="983">
        <v>181</v>
      </c>
      <c r="CN11" s="984"/>
      <c r="CO11" s="984"/>
      <c r="CP11" s="984"/>
      <c r="CQ11" s="985"/>
      <c r="CR11" s="983">
        <v>29</v>
      </c>
      <c r="CS11" s="984"/>
      <c r="CT11" s="984"/>
      <c r="CU11" s="984"/>
      <c r="CV11" s="985"/>
      <c r="CW11" s="983" t="s">
        <v>565</v>
      </c>
      <c r="CX11" s="984"/>
      <c r="CY11" s="984"/>
      <c r="CZ11" s="984"/>
      <c r="DA11" s="985"/>
      <c r="DB11" s="983" t="s">
        <v>564</v>
      </c>
      <c r="DC11" s="984"/>
      <c r="DD11" s="984"/>
      <c r="DE11" s="984"/>
      <c r="DF11" s="985"/>
      <c r="DG11" s="983" t="s">
        <v>564</v>
      </c>
      <c r="DH11" s="984"/>
      <c r="DI11" s="984"/>
      <c r="DJ11" s="984"/>
      <c r="DK11" s="985"/>
      <c r="DL11" s="983" t="s">
        <v>564</v>
      </c>
      <c r="DM11" s="984"/>
      <c r="DN11" s="984"/>
      <c r="DO11" s="984"/>
      <c r="DP11" s="985"/>
      <c r="DQ11" s="983" t="s">
        <v>564</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552</v>
      </c>
      <c r="BT12" s="1009"/>
      <c r="BU12" s="1009"/>
      <c r="BV12" s="1009"/>
      <c r="BW12" s="1009"/>
      <c r="BX12" s="1009"/>
      <c r="BY12" s="1009"/>
      <c r="BZ12" s="1009"/>
      <c r="CA12" s="1009"/>
      <c r="CB12" s="1009"/>
      <c r="CC12" s="1009"/>
      <c r="CD12" s="1009"/>
      <c r="CE12" s="1009"/>
      <c r="CF12" s="1009"/>
      <c r="CG12" s="1010"/>
      <c r="CH12" s="983">
        <v>26</v>
      </c>
      <c r="CI12" s="984"/>
      <c r="CJ12" s="984"/>
      <c r="CK12" s="984"/>
      <c r="CL12" s="985"/>
      <c r="CM12" s="983">
        <v>551</v>
      </c>
      <c r="CN12" s="984"/>
      <c r="CO12" s="984"/>
      <c r="CP12" s="984"/>
      <c r="CQ12" s="985"/>
      <c r="CR12" s="983">
        <v>5</v>
      </c>
      <c r="CS12" s="984"/>
      <c r="CT12" s="984"/>
      <c r="CU12" s="984"/>
      <c r="CV12" s="985"/>
      <c r="CW12" s="983" t="s">
        <v>564</v>
      </c>
      <c r="CX12" s="984"/>
      <c r="CY12" s="984"/>
      <c r="CZ12" s="984"/>
      <c r="DA12" s="985"/>
      <c r="DB12" s="983" t="s">
        <v>564</v>
      </c>
      <c r="DC12" s="984"/>
      <c r="DD12" s="984"/>
      <c r="DE12" s="984"/>
      <c r="DF12" s="985"/>
      <c r="DG12" s="983" t="s">
        <v>564</v>
      </c>
      <c r="DH12" s="984"/>
      <c r="DI12" s="984"/>
      <c r="DJ12" s="984"/>
      <c r="DK12" s="985"/>
      <c r="DL12" s="983" t="s">
        <v>565</v>
      </c>
      <c r="DM12" s="984"/>
      <c r="DN12" s="984"/>
      <c r="DO12" s="984"/>
      <c r="DP12" s="985"/>
      <c r="DQ12" s="983" t="s">
        <v>564</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553</v>
      </c>
      <c r="BT13" s="1009"/>
      <c r="BU13" s="1009"/>
      <c r="BV13" s="1009"/>
      <c r="BW13" s="1009"/>
      <c r="BX13" s="1009"/>
      <c r="BY13" s="1009"/>
      <c r="BZ13" s="1009"/>
      <c r="CA13" s="1009"/>
      <c r="CB13" s="1009"/>
      <c r="CC13" s="1009"/>
      <c r="CD13" s="1009"/>
      <c r="CE13" s="1009"/>
      <c r="CF13" s="1009"/>
      <c r="CG13" s="1010"/>
      <c r="CH13" s="983">
        <v>-25</v>
      </c>
      <c r="CI13" s="984"/>
      <c r="CJ13" s="984"/>
      <c r="CK13" s="984"/>
      <c r="CL13" s="985"/>
      <c r="CM13" s="983">
        <v>94</v>
      </c>
      <c r="CN13" s="984"/>
      <c r="CO13" s="984"/>
      <c r="CP13" s="984"/>
      <c r="CQ13" s="985"/>
      <c r="CR13" s="983">
        <v>40</v>
      </c>
      <c r="CS13" s="984"/>
      <c r="CT13" s="984"/>
      <c r="CU13" s="984"/>
      <c r="CV13" s="985"/>
      <c r="CW13" s="983" t="s">
        <v>565</v>
      </c>
      <c r="CX13" s="984"/>
      <c r="CY13" s="984"/>
      <c r="CZ13" s="984"/>
      <c r="DA13" s="985"/>
      <c r="DB13" s="983" t="s">
        <v>564</v>
      </c>
      <c r="DC13" s="984"/>
      <c r="DD13" s="984"/>
      <c r="DE13" s="984"/>
      <c r="DF13" s="985"/>
      <c r="DG13" s="983" t="s">
        <v>564</v>
      </c>
      <c r="DH13" s="984"/>
      <c r="DI13" s="984"/>
      <c r="DJ13" s="984"/>
      <c r="DK13" s="985"/>
      <c r="DL13" s="983" t="s">
        <v>564</v>
      </c>
      <c r="DM13" s="984"/>
      <c r="DN13" s="984"/>
      <c r="DO13" s="984"/>
      <c r="DP13" s="985"/>
      <c r="DQ13" s="983" t="s">
        <v>564</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554</v>
      </c>
      <c r="BT14" s="1009"/>
      <c r="BU14" s="1009"/>
      <c r="BV14" s="1009"/>
      <c r="BW14" s="1009"/>
      <c r="BX14" s="1009"/>
      <c r="BY14" s="1009"/>
      <c r="BZ14" s="1009"/>
      <c r="CA14" s="1009"/>
      <c r="CB14" s="1009"/>
      <c r="CC14" s="1009"/>
      <c r="CD14" s="1009"/>
      <c r="CE14" s="1009"/>
      <c r="CF14" s="1009"/>
      <c r="CG14" s="1010"/>
      <c r="CH14" s="983">
        <v>-6</v>
      </c>
      <c r="CI14" s="984"/>
      <c r="CJ14" s="984"/>
      <c r="CK14" s="984"/>
      <c r="CL14" s="985"/>
      <c r="CM14" s="983">
        <v>25</v>
      </c>
      <c r="CN14" s="984"/>
      <c r="CO14" s="984"/>
      <c r="CP14" s="984"/>
      <c r="CQ14" s="985"/>
      <c r="CR14" s="983">
        <v>20</v>
      </c>
      <c r="CS14" s="984"/>
      <c r="CT14" s="984"/>
      <c r="CU14" s="984"/>
      <c r="CV14" s="985"/>
      <c r="CW14" s="983" t="s">
        <v>564</v>
      </c>
      <c r="CX14" s="984"/>
      <c r="CY14" s="984"/>
      <c r="CZ14" s="984"/>
      <c r="DA14" s="985"/>
      <c r="DB14" s="983" t="s">
        <v>564</v>
      </c>
      <c r="DC14" s="984"/>
      <c r="DD14" s="984"/>
      <c r="DE14" s="984"/>
      <c r="DF14" s="985"/>
      <c r="DG14" s="983" t="s">
        <v>565</v>
      </c>
      <c r="DH14" s="984"/>
      <c r="DI14" s="984"/>
      <c r="DJ14" s="984"/>
      <c r="DK14" s="985"/>
      <c r="DL14" s="983" t="s">
        <v>564</v>
      </c>
      <c r="DM14" s="984"/>
      <c r="DN14" s="984"/>
      <c r="DO14" s="984"/>
      <c r="DP14" s="985"/>
      <c r="DQ14" s="983" t="s">
        <v>565</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555</v>
      </c>
      <c r="BT15" s="1009"/>
      <c r="BU15" s="1009"/>
      <c r="BV15" s="1009"/>
      <c r="BW15" s="1009"/>
      <c r="BX15" s="1009"/>
      <c r="BY15" s="1009"/>
      <c r="BZ15" s="1009"/>
      <c r="CA15" s="1009"/>
      <c r="CB15" s="1009"/>
      <c r="CC15" s="1009"/>
      <c r="CD15" s="1009"/>
      <c r="CE15" s="1009"/>
      <c r="CF15" s="1009"/>
      <c r="CG15" s="1010"/>
      <c r="CH15" s="983">
        <v>5</v>
      </c>
      <c r="CI15" s="984"/>
      <c r="CJ15" s="984"/>
      <c r="CK15" s="984"/>
      <c r="CL15" s="985"/>
      <c r="CM15" s="983">
        <v>23</v>
      </c>
      <c r="CN15" s="984"/>
      <c r="CO15" s="984"/>
      <c r="CP15" s="984"/>
      <c r="CQ15" s="985"/>
      <c r="CR15" s="983">
        <v>30</v>
      </c>
      <c r="CS15" s="984"/>
      <c r="CT15" s="984"/>
      <c r="CU15" s="984"/>
      <c r="CV15" s="985"/>
      <c r="CW15" s="983" t="s">
        <v>564</v>
      </c>
      <c r="CX15" s="984"/>
      <c r="CY15" s="984"/>
      <c r="CZ15" s="984"/>
      <c r="DA15" s="985"/>
      <c r="DB15" s="983" t="s">
        <v>564</v>
      </c>
      <c r="DC15" s="984"/>
      <c r="DD15" s="984"/>
      <c r="DE15" s="984"/>
      <c r="DF15" s="985"/>
      <c r="DG15" s="983" t="s">
        <v>564</v>
      </c>
      <c r="DH15" s="984"/>
      <c r="DI15" s="984"/>
      <c r="DJ15" s="984"/>
      <c r="DK15" s="985"/>
      <c r="DL15" s="983" t="s">
        <v>564</v>
      </c>
      <c r="DM15" s="984"/>
      <c r="DN15" s="984"/>
      <c r="DO15" s="984"/>
      <c r="DP15" s="985"/>
      <c r="DQ15" s="983" t="s">
        <v>564</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556</v>
      </c>
      <c r="BT16" s="1009"/>
      <c r="BU16" s="1009"/>
      <c r="BV16" s="1009"/>
      <c r="BW16" s="1009"/>
      <c r="BX16" s="1009"/>
      <c r="BY16" s="1009"/>
      <c r="BZ16" s="1009"/>
      <c r="CA16" s="1009"/>
      <c r="CB16" s="1009"/>
      <c r="CC16" s="1009"/>
      <c r="CD16" s="1009"/>
      <c r="CE16" s="1009"/>
      <c r="CF16" s="1009"/>
      <c r="CG16" s="1010"/>
      <c r="CH16" s="983">
        <v>3</v>
      </c>
      <c r="CI16" s="984"/>
      <c r="CJ16" s="984"/>
      <c r="CK16" s="984"/>
      <c r="CL16" s="985"/>
      <c r="CM16" s="983">
        <v>22</v>
      </c>
      <c r="CN16" s="984"/>
      <c r="CO16" s="984"/>
      <c r="CP16" s="984"/>
      <c r="CQ16" s="985"/>
      <c r="CR16" s="983">
        <v>4</v>
      </c>
      <c r="CS16" s="984"/>
      <c r="CT16" s="984"/>
      <c r="CU16" s="984"/>
      <c r="CV16" s="985"/>
      <c r="CW16" s="983" t="s">
        <v>565</v>
      </c>
      <c r="CX16" s="984"/>
      <c r="CY16" s="984"/>
      <c r="CZ16" s="984"/>
      <c r="DA16" s="985"/>
      <c r="DB16" s="983" t="s">
        <v>564</v>
      </c>
      <c r="DC16" s="984"/>
      <c r="DD16" s="984"/>
      <c r="DE16" s="984"/>
      <c r="DF16" s="985"/>
      <c r="DG16" s="983" t="s">
        <v>564</v>
      </c>
      <c r="DH16" s="984"/>
      <c r="DI16" s="984"/>
      <c r="DJ16" s="984"/>
      <c r="DK16" s="985"/>
      <c r="DL16" s="983" t="s">
        <v>564</v>
      </c>
      <c r="DM16" s="984"/>
      <c r="DN16" s="984"/>
      <c r="DO16" s="984"/>
      <c r="DP16" s="985"/>
      <c r="DQ16" s="983" t="s">
        <v>564</v>
      </c>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557</v>
      </c>
      <c r="BT17" s="1009"/>
      <c r="BU17" s="1009"/>
      <c r="BV17" s="1009"/>
      <c r="BW17" s="1009"/>
      <c r="BX17" s="1009"/>
      <c r="BY17" s="1009"/>
      <c r="BZ17" s="1009"/>
      <c r="CA17" s="1009"/>
      <c r="CB17" s="1009"/>
      <c r="CC17" s="1009"/>
      <c r="CD17" s="1009"/>
      <c r="CE17" s="1009"/>
      <c r="CF17" s="1009"/>
      <c r="CG17" s="1010"/>
      <c r="CH17" s="983">
        <v>-1</v>
      </c>
      <c r="CI17" s="984"/>
      <c r="CJ17" s="984"/>
      <c r="CK17" s="984"/>
      <c r="CL17" s="985"/>
      <c r="CM17" s="983">
        <v>9</v>
      </c>
      <c r="CN17" s="984"/>
      <c r="CO17" s="984"/>
      <c r="CP17" s="984"/>
      <c r="CQ17" s="985"/>
      <c r="CR17" s="983">
        <v>9</v>
      </c>
      <c r="CS17" s="984"/>
      <c r="CT17" s="984"/>
      <c r="CU17" s="984"/>
      <c r="CV17" s="985"/>
      <c r="CW17" s="983" t="s">
        <v>564</v>
      </c>
      <c r="CX17" s="984"/>
      <c r="CY17" s="984"/>
      <c r="CZ17" s="984"/>
      <c r="DA17" s="985"/>
      <c r="DB17" s="983" t="s">
        <v>564</v>
      </c>
      <c r="DC17" s="984"/>
      <c r="DD17" s="984"/>
      <c r="DE17" s="984"/>
      <c r="DF17" s="985"/>
      <c r="DG17" s="1082" t="s">
        <v>566</v>
      </c>
      <c r="DH17" s="984"/>
      <c r="DI17" s="984"/>
      <c r="DJ17" s="984"/>
      <c r="DK17" s="985"/>
      <c r="DL17" s="983" t="s">
        <v>564</v>
      </c>
      <c r="DM17" s="984"/>
      <c r="DN17" s="984"/>
      <c r="DO17" s="984"/>
      <c r="DP17" s="985"/>
      <c r="DQ17" s="983" t="s">
        <v>564</v>
      </c>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t="s">
        <v>558</v>
      </c>
      <c r="BT18" s="1009"/>
      <c r="BU18" s="1009"/>
      <c r="BV18" s="1009"/>
      <c r="BW18" s="1009"/>
      <c r="BX18" s="1009"/>
      <c r="BY18" s="1009"/>
      <c r="BZ18" s="1009"/>
      <c r="CA18" s="1009"/>
      <c r="CB18" s="1009"/>
      <c r="CC18" s="1009"/>
      <c r="CD18" s="1009"/>
      <c r="CE18" s="1009"/>
      <c r="CF18" s="1009"/>
      <c r="CG18" s="1010"/>
      <c r="CH18" s="983">
        <v>-1</v>
      </c>
      <c r="CI18" s="984"/>
      <c r="CJ18" s="984"/>
      <c r="CK18" s="984"/>
      <c r="CL18" s="985"/>
      <c r="CM18" s="983">
        <v>18</v>
      </c>
      <c r="CN18" s="984"/>
      <c r="CO18" s="984"/>
      <c r="CP18" s="984"/>
      <c r="CQ18" s="985"/>
      <c r="CR18" s="983">
        <v>33</v>
      </c>
      <c r="CS18" s="984"/>
      <c r="CT18" s="984"/>
      <c r="CU18" s="984"/>
      <c r="CV18" s="985"/>
      <c r="CW18" s="983" t="s">
        <v>564</v>
      </c>
      <c r="CX18" s="984"/>
      <c r="CY18" s="984"/>
      <c r="CZ18" s="984"/>
      <c r="DA18" s="985"/>
      <c r="DB18" s="983" t="s">
        <v>564</v>
      </c>
      <c r="DC18" s="984"/>
      <c r="DD18" s="984"/>
      <c r="DE18" s="984"/>
      <c r="DF18" s="985"/>
      <c r="DG18" s="983" t="s">
        <v>564</v>
      </c>
      <c r="DH18" s="984"/>
      <c r="DI18" s="984"/>
      <c r="DJ18" s="984"/>
      <c r="DK18" s="985"/>
      <c r="DL18" s="983" t="s">
        <v>564</v>
      </c>
      <c r="DM18" s="984"/>
      <c r="DN18" s="984"/>
      <c r="DO18" s="984"/>
      <c r="DP18" s="985"/>
      <c r="DQ18" s="983" t="s">
        <v>564</v>
      </c>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t="s">
        <v>559</v>
      </c>
      <c r="BT19" s="1009"/>
      <c r="BU19" s="1009"/>
      <c r="BV19" s="1009"/>
      <c r="BW19" s="1009"/>
      <c r="BX19" s="1009"/>
      <c r="BY19" s="1009"/>
      <c r="BZ19" s="1009"/>
      <c r="CA19" s="1009"/>
      <c r="CB19" s="1009"/>
      <c r="CC19" s="1009"/>
      <c r="CD19" s="1009"/>
      <c r="CE19" s="1009"/>
      <c r="CF19" s="1009"/>
      <c r="CG19" s="1010"/>
      <c r="CH19" s="983">
        <v>10</v>
      </c>
      <c r="CI19" s="984"/>
      <c r="CJ19" s="984"/>
      <c r="CK19" s="984"/>
      <c r="CL19" s="985"/>
      <c r="CM19" s="983">
        <v>58</v>
      </c>
      <c r="CN19" s="984"/>
      <c r="CO19" s="984"/>
      <c r="CP19" s="984"/>
      <c r="CQ19" s="985"/>
      <c r="CR19" s="983">
        <v>101</v>
      </c>
      <c r="CS19" s="984"/>
      <c r="CT19" s="984"/>
      <c r="CU19" s="984"/>
      <c r="CV19" s="985"/>
      <c r="CW19" s="983" t="s">
        <v>564</v>
      </c>
      <c r="CX19" s="984"/>
      <c r="CY19" s="984"/>
      <c r="CZ19" s="984"/>
      <c r="DA19" s="985"/>
      <c r="DB19" s="983" t="s">
        <v>564</v>
      </c>
      <c r="DC19" s="984"/>
      <c r="DD19" s="984"/>
      <c r="DE19" s="984"/>
      <c r="DF19" s="985"/>
      <c r="DG19" s="983" t="s">
        <v>564</v>
      </c>
      <c r="DH19" s="984"/>
      <c r="DI19" s="984"/>
      <c r="DJ19" s="984"/>
      <c r="DK19" s="985"/>
      <c r="DL19" s="983" t="s">
        <v>565</v>
      </c>
      <c r="DM19" s="984"/>
      <c r="DN19" s="984"/>
      <c r="DO19" s="984"/>
      <c r="DP19" s="985"/>
      <c r="DQ19" s="983" t="s">
        <v>564</v>
      </c>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t="s">
        <v>560</v>
      </c>
      <c r="BT20" s="1009"/>
      <c r="BU20" s="1009"/>
      <c r="BV20" s="1009"/>
      <c r="BW20" s="1009"/>
      <c r="BX20" s="1009"/>
      <c r="BY20" s="1009"/>
      <c r="BZ20" s="1009"/>
      <c r="CA20" s="1009"/>
      <c r="CB20" s="1009"/>
      <c r="CC20" s="1009"/>
      <c r="CD20" s="1009"/>
      <c r="CE20" s="1009"/>
      <c r="CF20" s="1009"/>
      <c r="CG20" s="1010"/>
      <c r="CH20" s="983">
        <v>-5</v>
      </c>
      <c r="CI20" s="984"/>
      <c r="CJ20" s="984"/>
      <c r="CK20" s="984"/>
      <c r="CL20" s="985"/>
      <c r="CM20" s="983">
        <v>62</v>
      </c>
      <c r="CN20" s="984"/>
      <c r="CO20" s="984"/>
      <c r="CP20" s="984"/>
      <c r="CQ20" s="985"/>
      <c r="CR20" s="983">
        <v>34</v>
      </c>
      <c r="CS20" s="984"/>
      <c r="CT20" s="984"/>
      <c r="CU20" s="984"/>
      <c r="CV20" s="985"/>
      <c r="CW20" s="983" t="s">
        <v>565</v>
      </c>
      <c r="CX20" s="984"/>
      <c r="CY20" s="984"/>
      <c r="CZ20" s="984"/>
      <c r="DA20" s="985"/>
      <c r="DB20" s="983" t="s">
        <v>564</v>
      </c>
      <c r="DC20" s="984"/>
      <c r="DD20" s="984"/>
      <c r="DE20" s="984"/>
      <c r="DF20" s="985"/>
      <c r="DG20" s="983" t="s">
        <v>564</v>
      </c>
      <c r="DH20" s="984"/>
      <c r="DI20" s="984"/>
      <c r="DJ20" s="984"/>
      <c r="DK20" s="985"/>
      <c r="DL20" s="983" t="s">
        <v>564</v>
      </c>
      <c r="DM20" s="984"/>
      <c r="DN20" s="984"/>
      <c r="DO20" s="984"/>
      <c r="DP20" s="985"/>
      <c r="DQ20" s="983" t="s">
        <v>564</v>
      </c>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t="s">
        <v>561</v>
      </c>
      <c r="BT21" s="1009"/>
      <c r="BU21" s="1009"/>
      <c r="BV21" s="1009"/>
      <c r="BW21" s="1009"/>
      <c r="BX21" s="1009"/>
      <c r="BY21" s="1009"/>
      <c r="BZ21" s="1009"/>
      <c r="CA21" s="1009"/>
      <c r="CB21" s="1009"/>
      <c r="CC21" s="1009"/>
      <c r="CD21" s="1009"/>
      <c r="CE21" s="1009"/>
      <c r="CF21" s="1009"/>
      <c r="CG21" s="1010"/>
      <c r="CH21" s="983">
        <v>-2</v>
      </c>
      <c r="CI21" s="984"/>
      <c r="CJ21" s="984"/>
      <c r="CK21" s="984"/>
      <c r="CL21" s="985"/>
      <c r="CM21" s="983">
        <v>98</v>
      </c>
      <c r="CN21" s="984"/>
      <c r="CO21" s="984"/>
      <c r="CP21" s="984"/>
      <c r="CQ21" s="985"/>
      <c r="CR21" s="983">
        <v>6</v>
      </c>
      <c r="CS21" s="984"/>
      <c r="CT21" s="984"/>
      <c r="CU21" s="984"/>
      <c r="CV21" s="985"/>
      <c r="CW21" s="983">
        <v>22</v>
      </c>
      <c r="CX21" s="984"/>
      <c r="CY21" s="984"/>
      <c r="CZ21" s="984"/>
      <c r="DA21" s="985"/>
      <c r="DB21" s="983" t="s">
        <v>565</v>
      </c>
      <c r="DC21" s="984"/>
      <c r="DD21" s="984"/>
      <c r="DE21" s="984"/>
      <c r="DF21" s="985"/>
      <c r="DG21" s="983" t="s">
        <v>564</v>
      </c>
      <c r="DH21" s="984"/>
      <c r="DI21" s="984"/>
      <c r="DJ21" s="984"/>
      <c r="DK21" s="985"/>
      <c r="DL21" s="983" t="s">
        <v>564</v>
      </c>
      <c r="DM21" s="984"/>
      <c r="DN21" s="984"/>
      <c r="DO21" s="984"/>
      <c r="DP21" s="985"/>
      <c r="DQ21" s="983" t="s">
        <v>564</v>
      </c>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t="s">
        <v>562</v>
      </c>
      <c r="BT22" s="1009"/>
      <c r="BU22" s="1009"/>
      <c r="BV22" s="1009"/>
      <c r="BW22" s="1009"/>
      <c r="BX22" s="1009"/>
      <c r="BY22" s="1009"/>
      <c r="BZ22" s="1009"/>
      <c r="CA22" s="1009"/>
      <c r="CB22" s="1009"/>
      <c r="CC22" s="1009"/>
      <c r="CD22" s="1009"/>
      <c r="CE22" s="1009"/>
      <c r="CF22" s="1009"/>
      <c r="CG22" s="1010"/>
      <c r="CH22" s="983">
        <v>2</v>
      </c>
      <c r="CI22" s="984"/>
      <c r="CJ22" s="984"/>
      <c r="CK22" s="984"/>
      <c r="CL22" s="985"/>
      <c r="CM22" s="983">
        <v>143</v>
      </c>
      <c r="CN22" s="984"/>
      <c r="CO22" s="984"/>
      <c r="CP22" s="984"/>
      <c r="CQ22" s="985"/>
      <c r="CR22" s="983">
        <v>46</v>
      </c>
      <c r="CS22" s="984"/>
      <c r="CT22" s="984"/>
      <c r="CU22" s="984"/>
      <c r="CV22" s="985"/>
      <c r="CW22" s="983" t="s">
        <v>565</v>
      </c>
      <c r="CX22" s="984"/>
      <c r="CY22" s="984"/>
      <c r="CZ22" s="984"/>
      <c r="DA22" s="985"/>
      <c r="DB22" s="983" t="s">
        <v>564</v>
      </c>
      <c r="DC22" s="984"/>
      <c r="DD22" s="984"/>
      <c r="DE22" s="984"/>
      <c r="DF22" s="985"/>
      <c r="DG22" s="983" t="s">
        <v>564</v>
      </c>
      <c r="DH22" s="984"/>
      <c r="DI22" s="984"/>
      <c r="DJ22" s="984"/>
      <c r="DK22" s="985"/>
      <c r="DL22" s="983" t="s">
        <v>564</v>
      </c>
      <c r="DM22" s="984"/>
      <c r="DN22" s="984"/>
      <c r="DO22" s="984"/>
      <c r="DP22" s="985"/>
      <c r="DQ22" s="983" t="s">
        <v>564</v>
      </c>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48988</v>
      </c>
      <c r="R23" s="1063"/>
      <c r="S23" s="1063"/>
      <c r="T23" s="1063"/>
      <c r="U23" s="1063"/>
      <c r="V23" s="1063">
        <v>44946</v>
      </c>
      <c r="W23" s="1063"/>
      <c r="X23" s="1063"/>
      <c r="Y23" s="1063"/>
      <c r="Z23" s="1063"/>
      <c r="AA23" s="1063">
        <v>4042</v>
      </c>
      <c r="AB23" s="1063"/>
      <c r="AC23" s="1063"/>
      <c r="AD23" s="1063"/>
      <c r="AE23" s="1064"/>
      <c r="AF23" s="1065">
        <v>2587</v>
      </c>
      <c r="AG23" s="1063"/>
      <c r="AH23" s="1063"/>
      <c r="AI23" s="1063"/>
      <c r="AJ23" s="1066"/>
      <c r="AK23" s="1067"/>
      <c r="AL23" s="1068"/>
      <c r="AM23" s="1068"/>
      <c r="AN23" s="1068"/>
      <c r="AO23" s="1068"/>
      <c r="AP23" s="1063">
        <v>38868</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t="s">
        <v>563</v>
      </c>
      <c r="BT23" s="1009"/>
      <c r="BU23" s="1009"/>
      <c r="BV23" s="1009"/>
      <c r="BW23" s="1009"/>
      <c r="BX23" s="1009"/>
      <c r="BY23" s="1009"/>
      <c r="BZ23" s="1009"/>
      <c r="CA23" s="1009"/>
      <c r="CB23" s="1009"/>
      <c r="CC23" s="1009"/>
      <c r="CD23" s="1009"/>
      <c r="CE23" s="1009"/>
      <c r="CF23" s="1009"/>
      <c r="CG23" s="1010"/>
      <c r="CH23" s="983">
        <v>-9</v>
      </c>
      <c r="CI23" s="984"/>
      <c r="CJ23" s="984"/>
      <c r="CK23" s="984"/>
      <c r="CL23" s="985"/>
      <c r="CM23" s="983">
        <v>39</v>
      </c>
      <c r="CN23" s="984"/>
      <c r="CO23" s="984"/>
      <c r="CP23" s="984"/>
      <c r="CQ23" s="985"/>
      <c r="CR23" s="983">
        <v>20</v>
      </c>
      <c r="CS23" s="984"/>
      <c r="CT23" s="984"/>
      <c r="CU23" s="984"/>
      <c r="CV23" s="985"/>
      <c r="CW23" s="983">
        <v>1</v>
      </c>
      <c r="CX23" s="984"/>
      <c r="CY23" s="984"/>
      <c r="CZ23" s="984"/>
      <c r="DA23" s="985"/>
      <c r="DB23" s="983" t="s">
        <v>565</v>
      </c>
      <c r="DC23" s="984"/>
      <c r="DD23" s="984"/>
      <c r="DE23" s="984"/>
      <c r="DF23" s="985"/>
      <c r="DG23" s="983" t="s">
        <v>564</v>
      </c>
      <c r="DH23" s="984"/>
      <c r="DI23" s="984"/>
      <c r="DJ23" s="984"/>
      <c r="DK23" s="985"/>
      <c r="DL23" s="983" t="s">
        <v>564</v>
      </c>
      <c r="DM23" s="984"/>
      <c r="DN23" s="984"/>
      <c r="DO23" s="984"/>
      <c r="DP23" s="985"/>
      <c r="DQ23" s="983" t="s">
        <v>564</v>
      </c>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10324</v>
      </c>
      <c r="R28" s="1048"/>
      <c r="S28" s="1048"/>
      <c r="T28" s="1048"/>
      <c r="U28" s="1048"/>
      <c r="V28" s="1048">
        <v>10305</v>
      </c>
      <c r="W28" s="1048"/>
      <c r="X28" s="1048"/>
      <c r="Y28" s="1048"/>
      <c r="Z28" s="1048"/>
      <c r="AA28" s="1048">
        <v>19</v>
      </c>
      <c r="AB28" s="1048"/>
      <c r="AC28" s="1048"/>
      <c r="AD28" s="1048"/>
      <c r="AE28" s="1049"/>
      <c r="AF28" s="1050">
        <v>19</v>
      </c>
      <c r="AG28" s="1048"/>
      <c r="AH28" s="1048"/>
      <c r="AI28" s="1048"/>
      <c r="AJ28" s="1051"/>
      <c r="AK28" s="1052">
        <v>876</v>
      </c>
      <c r="AL28" s="1040"/>
      <c r="AM28" s="1040"/>
      <c r="AN28" s="1040"/>
      <c r="AO28" s="1040"/>
      <c r="AP28" s="1040" t="s">
        <v>537</v>
      </c>
      <c r="AQ28" s="1040"/>
      <c r="AR28" s="1040"/>
      <c r="AS28" s="1040"/>
      <c r="AT28" s="1040"/>
      <c r="AU28" s="1040" t="s">
        <v>537</v>
      </c>
      <c r="AV28" s="1040"/>
      <c r="AW28" s="1040"/>
      <c r="AX28" s="1040"/>
      <c r="AY28" s="1040"/>
      <c r="AZ28" s="1041" t="s">
        <v>537</v>
      </c>
      <c r="BA28" s="1041"/>
      <c r="BB28" s="1041"/>
      <c r="BC28" s="1041"/>
      <c r="BD28" s="1041"/>
      <c r="BE28" s="1042" t="s">
        <v>539</v>
      </c>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602</v>
      </c>
      <c r="R29" s="1038"/>
      <c r="S29" s="1038"/>
      <c r="T29" s="1038"/>
      <c r="U29" s="1038"/>
      <c r="V29" s="1038">
        <v>479</v>
      </c>
      <c r="W29" s="1038"/>
      <c r="X29" s="1038"/>
      <c r="Y29" s="1038"/>
      <c r="Z29" s="1038"/>
      <c r="AA29" s="1038">
        <v>123</v>
      </c>
      <c r="AB29" s="1038"/>
      <c r="AC29" s="1038"/>
      <c r="AD29" s="1038"/>
      <c r="AE29" s="1039"/>
      <c r="AF29" s="1013">
        <v>123</v>
      </c>
      <c r="AG29" s="1014"/>
      <c r="AH29" s="1014"/>
      <c r="AI29" s="1014"/>
      <c r="AJ29" s="1015"/>
      <c r="AK29" s="974">
        <v>60</v>
      </c>
      <c r="AL29" s="965"/>
      <c r="AM29" s="965"/>
      <c r="AN29" s="965"/>
      <c r="AO29" s="965"/>
      <c r="AP29" s="965">
        <v>16</v>
      </c>
      <c r="AQ29" s="965"/>
      <c r="AR29" s="965"/>
      <c r="AS29" s="965"/>
      <c r="AT29" s="965"/>
      <c r="AU29" s="965">
        <v>5</v>
      </c>
      <c r="AV29" s="965"/>
      <c r="AW29" s="965"/>
      <c r="AX29" s="965"/>
      <c r="AY29" s="965"/>
      <c r="AZ29" s="1036" t="s">
        <v>537</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8407</v>
      </c>
      <c r="R30" s="1038"/>
      <c r="S30" s="1038"/>
      <c r="T30" s="1038"/>
      <c r="U30" s="1038"/>
      <c r="V30" s="1038">
        <v>8221</v>
      </c>
      <c r="W30" s="1038"/>
      <c r="X30" s="1038"/>
      <c r="Y30" s="1038"/>
      <c r="Z30" s="1038"/>
      <c r="AA30" s="1038">
        <v>186</v>
      </c>
      <c r="AB30" s="1038"/>
      <c r="AC30" s="1038"/>
      <c r="AD30" s="1038"/>
      <c r="AE30" s="1039"/>
      <c r="AF30" s="1013">
        <v>186</v>
      </c>
      <c r="AG30" s="1014"/>
      <c r="AH30" s="1014"/>
      <c r="AI30" s="1014"/>
      <c r="AJ30" s="1015"/>
      <c r="AK30" s="974">
        <v>1138</v>
      </c>
      <c r="AL30" s="965"/>
      <c r="AM30" s="965"/>
      <c r="AN30" s="965"/>
      <c r="AO30" s="965"/>
      <c r="AP30" s="965" t="s">
        <v>537</v>
      </c>
      <c r="AQ30" s="965"/>
      <c r="AR30" s="965"/>
      <c r="AS30" s="965"/>
      <c r="AT30" s="965"/>
      <c r="AU30" s="965" t="s">
        <v>537</v>
      </c>
      <c r="AV30" s="965"/>
      <c r="AW30" s="965"/>
      <c r="AX30" s="965"/>
      <c r="AY30" s="965"/>
      <c r="AZ30" s="1036" t="s">
        <v>537</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55</v>
      </c>
      <c r="R31" s="1038"/>
      <c r="S31" s="1038"/>
      <c r="T31" s="1038"/>
      <c r="U31" s="1038"/>
      <c r="V31" s="1038">
        <v>32</v>
      </c>
      <c r="W31" s="1038"/>
      <c r="X31" s="1038"/>
      <c r="Y31" s="1038"/>
      <c r="Z31" s="1038"/>
      <c r="AA31" s="1038">
        <v>23</v>
      </c>
      <c r="AB31" s="1038"/>
      <c r="AC31" s="1038"/>
      <c r="AD31" s="1038"/>
      <c r="AE31" s="1039"/>
      <c r="AF31" s="1013">
        <v>23</v>
      </c>
      <c r="AG31" s="1014"/>
      <c r="AH31" s="1014"/>
      <c r="AI31" s="1014"/>
      <c r="AJ31" s="1015"/>
      <c r="AK31" s="974" t="s">
        <v>537</v>
      </c>
      <c r="AL31" s="965"/>
      <c r="AM31" s="965"/>
      <c r="AN31" s="965"/>
      <c r="AO31" s="965"/>
      <c r="AP31" s="965" t="s">
        <v>537</v>
      </c>
      <c r="AQ31" s="965"/>
      <c r="AR31" s="965"/>
      <c r="AS31" s="965"/>
      <c r="AT31" s="965"/>
      <c r="AU31" s="965" t="s">
        <v>537</v>
      </c>
      <c r="AV31" s="965"/>
      <c r="AW31" s="965"/>
      <c r="AX31" s="965"/>
      <c r="AY31" s="965"/>
      <c r="AZ31" s="1036" t="s">
        <v>537</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382</v>
      </c>
      <c r="C32" s="1032"/>
      <c r="D32" s="1032"/>
      <c r="E32" s="1032"/>
      <c r="F32" s="1032"/>
      <c r="G32" s="1032"/>
      <c r="H32" s="1032"/>
      <c r="I32" s="1032"/>
      <c r="J32" s="1032"/>
      <c r="K32" s="1032"/>
      <c r="L32" s="1032"/>
      <c r="M32" s="1032"/>
      <c r="N32" s="1032"/>
      <c r="O32" s="1032"/>
      <c r="P32" s="1033"/>
      <c r="Q32" s="1037">
        <v>1047</v>
      </c>
      <c r="R32" s="1038"/>
      <c r="S32" s="1038"/>
      <c r="T32" s="1038"/>
      <c r="U32" s="1038"/>
      <c r="V32" s="1038">
        <v>996</v>
      </c>
      <c r="W32" s="1038"/>
      <c r="X32" s="1038"/>
      <c r="Y32" s="1038"/>
      <c r="Z32" s="1038"/>
      <c r="AA32" s="1038">
        <v>51</v>
      </c>
      <c r="AB32" s="1038"/>
      <c r="AC32" s="1038"/>
      <c r="AD32" s="1038"/>
      <c r="AE32" s="1039"/>
      <c r="AF32" s="1013">
        <v>51</v>
      </c>
      <c r="AG32" s="1014"/>
      <c r="AH32" s="1014"/>
      <c r="AI32" s="1014"/>
      <c r="AJ32" s="1015"/>
      <c r="AK32" s="974">
        <v>251</v>
      </c>
      <c r="AL32" s="965"/>
      <c r="AM32" s="965"/>
      <c r="AN32" s="965"/>
      <c r="AO32" s="965"/>
      <c r="AP32" s="965" t="s">
        <v>537</v>
      </c>
      <c r="AQ32" s="965"/>
      <c r="AR32" s="965"/>
      <c r="AS32" s="965"/>
      <c r="AT32" s="965"/>
      <c r="AU32" s="965" t="s">
        <v>537</v>
      </c>
      <c r="AV32" s="965"/>
      <c r="AW32" s="965"/>
      <c r="AX32" s="965"/>
      <c r="AY32" s="965"/>
      <c r="AZ32" s="1036" t="s">
        <v>537</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383</v>
      </c>
      <c r="C33" s="1032"/>
      <c r="D33" s="1032"/>
      <c r="E33" s="1032"/>
      <c r="F33" s="1032"/>
      <c r="G33" s="1032"/>
      <c r="H33" s="1032"/>
      <c r="I33" s="1032"/>
      <c r="J33" s="1032"/>
      <c r="K33" s="1032"/>
      <c r="L33" s="1032"/>
      <c r="M33" s="1032"/>
      <c r="N33" s="1032"/>
      <c r="O33" s="1032"/>
      <c r="P33" s="1033"/>
      <c r="Q33" s="1037">
        <v>1462</v>
      </c>
      <c r="R33" s="1038"/>
      <c r="S33" s="1038"/>
      <c r="T33" s="1038"/>
      <c r="U33" s="1038"/>
      <c r="V33" s="1038">
        <v>1118</v>
      </c>
      <c r="W33" s="1038"/>
      <c r="X33" s="1038"/>
      <c r="Y33" s="1038"/>
      <c r="Z33" s="1038"/>
      <c r="AA33" s="1038">
        <v>344</v>
      </c>
      <c r="AB33" s="1038"/>
      <c r="AC33" s="1038"/>
      <c r="AD33" s="1038"/>
      <c r="AE33" s="1039"/>
      <c r="AF33" s="1013">
        <v>1706</v>
      </c>
      <c r="AG33" s="1014"/>
      <c r="AH33" s="1014"/>
      <c r="AI33" s="1014"/>
      <c r="AJ33" s="1015"/>
      <c r="AK33" s="974">
        <v>14</v>
      </c>
      <c r="AL33" s="965"/>
      <c r="AM33" s="965"/>
      <c r="AN33" s="965"/>
      <c r="AO33" s="965"/>
      <c r="AP33" s="965">
        <v>4197</v>
      </c>
      <c r="AQ33" s="965"/>
      <c r="AR33" s="965"/>
      <c r="AS33" s="965"/>
      <c r="AT33" s="965"/>
      <c r="AU33" s="965">
        <v>307</v>
      </c>
      <c r="AV33" s="965"/>
      <c r="AW33" s="965"/>
      <c r="AX33" s="965"/>
      <c r="AY33" s="965"/>
      <c r="AZ33" s="1036" t="s">
        <v>537</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385</v>
      </c>
      <c r="C34" s="1032"/>
      <c r="D34" s="1032"/>
      <c r="E34" s="1032"/>
      <c r="F34" s="1032"/>
      <c r="G34" s="1032"/>
      <c r="H34" s="1032"/>
      <c r="I34" s="1032"/>
      <c r="J34" s="1032"/>
      <c r="K34" s="1032"/>
      <c r="L34" s="1032"/>
      <c r="M34" s="1032"/>
      <c r="N34" s="1032"/>
      <c r="O34" s="1032"/>
      <c r="P34" s="1033"/>
      <c r="Q34" s="1037">
        <v>3521</v>
      </c>
      <c r="R34" s="1038"/>
      <c r="S34" s="1038"/>
      <c r="T34" s="1038"/>
      <c r="U34" s="1038"/>
      <c r="V34" s="1038">
        <v>3471</v>
      </c>
      <c r="W34" s="1038"/>
      <c r="X34" s="1038"/>
      <c r="Y34" s="1038"/>
      <c r="Z34" s="1038"/>
      <c r="AA34" s="1038">
        <v>50</v>
      </c>
      <c r="AB34" s="1038"/>
      <c r="AC34" s="1038"/>
      <c r="AD34" s="1038"/>
      <c r="AE34" s="1039"/>
      <c r="AF34" s="1013">
        <v>48</v>
      </c>
      <c r="AG34" s="1014"/>
      <c r="AH34" s="1014"/>
      <c r="AI34" s="1014"/>
      <c r="AJ34" s="1015"/>
      <c r="AK34" s="974">
        <v>1273</v>
      </c>
      <c r="AL34" s="965"/>
      <c r="AM34" s="965"/>
      <c r="AN34" s="965"/>
      <c r="AO34" s="965"/>
      <c r="AP34" s="965">
        <v>22633</v>
      </c>
      <c r="AQ34" s="965"/>
      <c r="AR34" s="965"/>
      <c r="AS34" s="965"/>
      <c r="AT34" s="965"/>
      <c r="AU34" s="965">
        <v>13602</v>
      </c>
      <c r="AV34" s="965"/>
      <c r="AW34" s="965"/>
      <c r="AX34" s="965"/>
      <c r="AY34" s="965"/>
      <c r="AZ34" s="1036" t="s">
        <v>538</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33</v>
      </c>
      <c r="R35" s="1038"/>
      <c r="S35" s="1038"/>
      <c r="T35" s="1038"/>
      <c r="U35" s="1038"/>
      <c r="V35" s="1038">
        <v>31</v>
      </c>
      <c r="W35" s="1038"/>
      <c r="X35" s="1038"/>
      <c r="Y35" s="1038"/>
      <c r="Z35" s="1038"/>
      <c r="AA35" s="1038">
        <v>2</v>
      </c>
      <c r="AB35" s="1038"/>
      <c r="AC35" s="1038"/>
      <c r="AD35" s="1038"/>
      <c r="AE35" s="1039"/>
      <c r="AF35" s="1013">
        <v>2</v>
      </c>
      <c r="AG35" s="1014"/>
      <c r="AH35" s="1014"/>
      <c r="AI35" s="1014"/>
      <c r="AJ35" s="1015"/>
      <c r="AK35" s="974" t="s">
        <v>537</v>
      </c>
      <c r="AL35" s="965"/>
      <c r="AM35" s="965"/>
      <c r="AN35" s="965"/>
      <c r="AO35" s="965"/>
      <c r="AP35" s="965" t="s">
        <v>537</v>
      </c>
      <c r="AQ35" s="965"/>
      <c r="AR35" s="965"/>
      <c r="AS35" s="965"/>
      <c r="AT35" s="965"/>
      <c r="AU35" s="965" t="s">
        <v>537</v>
      </c>
      <c r="AV35" s="965"/>
      <c r="AW35" s="965"/>
      <c r="AX35" s="965"/>
      <c r="AY35" s="965"/>
      <c r="AZ35" s="1036" t="s">
        <v>537</v>
      </c>
      <c r="BA35" s="1036"/>
      <c r="BB35" s="1036"/>
      <c r="BC35" s="1036"/>
      <c r="BD35" s="1036"/>
      <c r="BE35" s="1026" t="s">
        <v>386</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388</v>
      </c>
      <c r="C36" s="1032"/>
      <c r="D36" s="1032"/>
      <c r="E36" s="1032"/>
      <c r="F36" s="1032"/>
      <c r="G36" s="1032"/>
      <c r="H36" s="1032"/>
      <c r="I36" s="1032"/>
      <c r="J36" s="1032"/>
      <c r="K36" s="1032"/>
      <c r="L36" s="1032"/>
      <c r="M36" s="1032"/>
      <c r="N36" s="1032"/>
      <c r="O36" s="1032"/>
      <c r="P36" s="1033"/>
      <c r="Q36" s="1037">
        <v>788</v>
      </c>
      <c r="R36" s="1038"/>
      <c r="S36" s="1038"/>
      <c r="T36" s="1038"/>
      <c r="U36" s="1038"/>
      <c r="V36" s="1038">
        <v>728</v>
      </c>
      <c r="W36" s="1038"/>
      <c r="X36" s="1038"/>
      <c r="Y36" s="1038"/>
      <c r="Z36" s="1038"/>
      <c r="AA36" s="1038">
        <v>61</v>
      </c>
      <c r="AB36" s="1038"/>
      <c r="AC36" s="1038"/>
      <c r="AD36" s="1038"/>
      <c r="AE36" s="1039"/>
      <c r="AF36" s="1013">
        <v>61</v>
      </c>
      <c r="AG36" s="1014"/>
      <c r="AH36" s="1014"/>
      <c r="AI36" s="1014"/>
      <c r="AJ36" s="1015"/>
      <c r="AK36" s="974">
        <v>165</v>
      </c>
      <c r="AL36" s="965"/>
      <c r="AM36" s="965"/>
      <c r="AN36" s="965"/>
      <c r="AO36" s="965"/>
      <c r="AP36" s="965">
        <v>3443</v>
      </c>
      <c r="AQ36" s="965"/>
      <c r="AR36" s="965"/>
      <c r="AS36" s="965"/>
      <c r="AT36" s="965"/>
      <c r="AU36" s="965">
        <v>1849</v>
      </c>
      <c r="AV36" s="965"/>
      <c r="AW36" s="965"/>
      <c r="AX36" s="965"/>
      <c r="AY36" s="965"/>
      <c r="AZ36" s="1036" t="s">
        <v>537</v>
      </c>
      <c r="BA36" s="1036"/>
      <c r="BB36" s="1036"/>
      <c r="BC36" s="1036"/>
      <c r="BD36" s="1036"/>
      <c r="BE36" s="1026" t="s">
        <v>386</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389</v>
      </c>
      <c r="C37" s="1032"/>
      <c r="D37" s="1032"/>
      <c r="E37" s="1032"/>
      <c r="F37" s="1032"/>
      <c r="G37" s="1032"/>
      <c r="H37" s="1032"/>
      <c r="I37" s="1032"/>
      <c r="J37" s="1032"/>
      <c r="K37" s="1032"/>
      <c r="L37" s="1032"/>
      <c r="M37" s="1032"/>
      <c r="N37" s="1032"/>
      <c r="O37" s="1032"/>
      <c r="P37" s="1033"/>
      <c r="Q37" s="1037">
        <v>695</v>
      </c>
      <c r="R37" s="1038"/>
      <c r="S37" s="1038"/>
      <c r="T37" s="1038"/>
      <c r="U37" s="1038"/>
      <c r="V37" s="1038">
        <v>597</v>
      </c>
      <c r="W37" s="1038"/>
      <c r="X37" s="1038"/>
      <c r="Y37" s="1038"/>
      <c r="Z37" s="1038"/>
      <c r="AA37" s="1038">
        <v>71</v>
      </c>
      <c r="AB37" s="1038"/>
      <c r="AC37" s="1038"/>
      <c r="AD37" s="1038"/>
      <c r="AE37" s="1039"/>
      <c r="AF37" s="1013">
        <v>71</v>
      </c>
      <c r="AG37" s="1014"/>
      <c r="AH37" s="1014"/>
      <c r="AI37" s="1014"/>
      <c r="AJ37" s="1015"/>
      <c r="AK37" s="974">
        <v>462</v>
      </c>
      <c r="AL37" s="965"/>
      <c r="AM37" s="965"/>
      <c r="AN37" s="965"/>
      <c r="AO37" s="965"/>
      <c r="AP37" s="965">
        <v>4159</v>
      </c>
      <c r="AQ37" s="965"/>
      <c r="AR37" s="965"/>
      <c r="AS37" s="965"/>
      <c r="AT37" s="965"/>
      <c r="AU37" s="965">
        <v>3689</v>
      </c>
      <c r="AV37" s="965"/>
      <c r="AW37" s="965"/>
      <c r="AX37" s="965"/>
      <c r="AY37" s="965"/>
      <c r="AZ37" s="1036" t="s">
        <v>537</v>
      </c>
      <c r="BA37" s="1036"/>
      <c r="BB37" s="1036"/>
      <c r="BC37" s="1036"/>
      <c r="BD37" s="1036"/>
      <c r="BE37" s="1026" t="s">
        <v>386</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390</v>
      </c>
      <c r="C38" s="1032"/>
      <c r="D38" s="1032"/>
      <c r="E38" s="1032"/>
      <c r="F38" s="1032"/>
      <c r="G38" s="1032"/>
      <c r="H38" s="1032"/>
      <c r="I38" s="1032"/>
      <c r="J38" s="1032"/>
      <c r="K38" s="1032"/>
      <c r="L38" s="1032"/>
      <c r="M38" s="1032"/>
      <c r="N38" s="1032"/>
      <c r="O38" s="1032"/>
      <c r="P38" s="1033"/>
      <c r="Q38" s="1037">
        <v>164</v>
      </c>
      <c r="R38" s="1038"/>
      <c r="S38" s="1038"/>
      <c r="T38" s="1038"/>
      <c r="U38" s="1038"/>
      <c r="V38" s="1038">
        <v>97</v>
      </c>
      <c r="W38" s="1038"/>
      <c r="X38" s="1038"/>
      <c r="Y38" s="1038"/>
      <c r="Z38" s="1038"/>
      <c r="AA38" s="1038">
        <v>68</v>
      </c>
      <c r="AB38" s="1038"/>
      <c r="AC38" s="1038"/>
      <c r="AD38" s="1038"/>
      <c r="AE38" s="1039"/>
      <c r="AF38" s="1013">
        <v>68</v>
      </c>
      <c r="AG38" s="1014"/>
      <c r="AH38" s="1014"/>
      <c r="AI38" s="1014"/>
      <c r="AJ38" s="1015"/>
      <c r="AK38" s="974" t="s">
        <v>537</v>
      </c>
      <c r="AL38" s="965"/>
      <c r="AM38" s="965"/>
      <c r="AN38" s="965"/>
      <c r="AO38" s="965"/>
      <c r="AP38" s="965" t="s">
        <v>537</v>
      </c>
      <c r="AQ38" s="965"/>
      <c r="AR38" s="965"/>
      <c r="AS38" s="965"/>
      <c r="AT38" s="965"/>
      <c r="AU38" s="965" t="s">
        <v>537</v>
      </c>
      <c r="AV38" s="965"/>
      <c r="AW38" s="965"/>
      <c r="AX38" s="965"/>
      <c r="AY38" s="965"/>
      <c r="AZ38" s="1036" t="s">
        <v>537</v>
      </c>
      <c r="BA38" s="1036"/>
      <c r="BB38" s="1036"/>
      <c r="BC38" s="1036"/>
      <c r="BD38" s="1036"/>
      <c r="BE38" s="1026" t="s">
        <v>386</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2358</v>
      </c>
      <c r="AG63" s="953"/>
      <c r="AH63" s="953"/>
      <c r="AI63" s="953"/>
      <c r="AJ63" s="1024"/>
      <c r="AK63" s="1025"/>
      <c r="AL63" s="957"/>
      <c r="AM63" s="957"/>
      <c r="AN63" s="957"/>
      <c r="AO63" s="957"/>
      <c r="AP63" s="953">
        <v>34449</v>
      </c>
      <c r="AQ63" s="953"/>
      <c r="AR63" s="953"/>
      <c r="AS63" s="953"/>
      <c r="AT63" s="953"/>
      <c r="AU63" s="953">
        <v>19453</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395</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540</v>
      </c>
      <c r="C68" s="980"/>
      <c r="D68" s="980"/>
      <c r="E68" s="980"/>
      <c r="F68" s="980"/>
      <c r="G68" s="980"/>
      <c r="H68" s="980"/>
      <c r="I68" s="980"/>
      <c r="J68" s="980"/>
      <c r="K68" s="980"/>
      <c r="L68" s="980"/>
      <c r="M68" s="980"/>
      <c r="N68" s="980"/>
      <c r="O68" s="980"/>
      <c r="P68" s="981"/>
      <c r="Q68" s="982">
        <v>69</v>
      </c>
      <c r="R68" s="976"/>
      <c r="S68" s="976"/>
      <c r="T68" s="976"/>
      <c r="U68" s="976"/>
      <c r="V68" s="976">
        <v>64</v>
      </c>
      <c r="W68" s="976"/>
      <c r="X68" s="976"/>
      <c r="Y68" s="976"/>
      <c r="Z68" s="976"/>
      <c r="AA68" s="976">
        <v>4</v>
      </c>
      <c r="AB68" s="976"/>
      <c r="AC68" s="976"/>
      <c r="AD68" s="976"/>
      <c r="AE68" s="976"/>
      <c r="AF68" s="976">
        <v>4</v>
      </c>
      <c r="AG68" s="976"/>
      <c r="AH68" s="976"/>
      <c r="AI68" s="976"/>
      <c r="AJ68" s="976"/>
      <c r="AK68" s="976" t="s">
        <v>567</v>
      </c>
      <c r="AL68" s="976"/>
      <c r="AM68" s="976"/>
      <c r="AN68" s="976"/>
      <c r="AO68" s="976"/>
      <c r="AP68" s="976" t="s">
        <v>537</v>
      </c>
      <c r="AQ68" s="976"/>
      <c r="AR68" s="976"/>
      <c r="AS68" s="976"/>
      <c r="AT68" s="976"/>
      <c r="AU68" s="976" t="s">
        <v>537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598</v>
      </c>
      <c r="R69" s="965"/>
      <c r="S69" s="965"/>
      <c r="T69" s="965"/>
      <c r="U69" s="965"/>
      <c r="V69" s="965">
        <v>585</v>
      </c>
      <c r="W69" s="965"/>
      <c r="X69" s="965"/>
      <c r="Y69" s="965"/>
      <c r="Z69" s="965"/>
      <c r="AA69" s="965">
        <v>13</v>
      </c>
      <c r="AB69" s="965"/>
      <c r="AC69" s="965"/>
      <c r="AD69" s="965"/>
      <c r="AE69" s="965"/>
      <c r="AF69" s="965">
        <v>692</v>
      </c>
      <c r="AG69" s="965"/>
      <c r="AH69" s="965"/>
      <c r="AI69" s="965"/>
      <c r="AJ69" s="965"/>
      <c r="AK69" s="965" t="s">
        <v>567</v>
      </c>
      <c r="AL69" s="965"/>
      <c r="AM69" s="965"/>
      <c r="AN69" s="965"/>
      <c r="AO69" s="965"/>
      <c r="AP69" s="965" t="s">
        <v>537</v>
      </c>
      <c r="AQ69" s="965"/>
      <c r="AR69" s="965"/>
      <c r="AS69" s="965"/>
      <c r="AT69" s="965"/>
      <c r="AU69" s="965" t="s">
        <v>537</v>
      </c>
      <c r="AV69" s="965"/>
      <c r="AW69" s="965"/>
      <c r="AX69" s="965"/>
      <c r="AY69" s="965"/>
      <c r="AZ69" s="966" t="s">
        <v>546</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195</v>
      </c>
      <c r="R70" s="965"/>
      <c r="S70" s="965"/>
      <c r="T70" s="965"/>
      <c r="U70" s="965"/>
      <c r="V70" s="965">
        <v>195</v>
      </c>
      <c r="W70" s="965"/>
      <c r="X70" s="965"/>
      <c r="Y70" s="965"/>
      <c r="Z70" s="965"/>
      <c r="AA70" s="965">
        <v>0</v>
      </c>
      <c r="AB70" s="965"/>
      <c r="AC70" s="965"/>
      <c r="AD70" s="965"/>
      <c r="AE70" s="965"/>
      <c r="AF70" s="965">
        <v>0</v>
      </c>
      <c r="AG70" s="965"/>
      <c r="AH70" s="965"/>
      <c r="AI70" s="965"/>
      <c r="AJ70" s="965"/>
      <c r="AK70" s="965" t="s">
        <v>567</v>
      </c>
      <c r="AL70" s="965"/>
      <c r="AM70" s="965"/>
      <c r="AN70" s="965"/>
      <c r="AO70" s="965"/>
      <c r="AP70" s="965">
        <v>231</v>
      </c>
      <c r="AQ70" s="965"/>
      <c r="AR70" s="965"/>
      <c r="AS70" s="965"/>
      <c r="AT70" s="965"/>
      <c r="AU70" s="965">
        <v>81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135</v>
      </c>
      <c r="R71" s="965"/>
      <c r="S71" s="965"/>
      <c r="T71" s="965"/>
      <c r="U71" s="965"/>
      <c r="V71" s="965">
        <v>134</v>
      </c>
      <c r="W71" s="965"/>
      <c r="X71" s="965"/>
      <c r="Y71" s="965"/>
      <c r="Z71" s="965"/>
      <c r="AA71" s="965">
        <v>0</v>
      </c>
      <c r="AB71" s="965"/>
      <c r="AC71" s="965"/>
      <c r="AD71" s="965"/>
      <c r="AE71" s="965"/>
      <c r="AF71" s="965">
        <v>0</v>
      </c>
      <c r="AG71" s="965"/>
      <c r="AH71" s="965"/>
      <c r="AI71" s="965"/>
      <c r="AJ71" s="965"/>
      <c r="AK71" s="965" t="s">
        <v>567</v>
      </c>
      <c r="AL71" s="965"/>
      <c r="AM71" s="965"/>
      <c r="AN71" s="965"/>
      <c r="AO71" s="965"/>
      <c r="AP71" s="965" t="s">
        <v>537</v>
      </c>
      <c r="AQ71" s="965"/>
      <c r="AR71" s="965"/>
      <c r="AS71" s="965"/>
      <c r="AT71" s="965"/>
      <c r="AU71" s="965" t="s">
        <v>537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250</v>
      </c>
      <c r="R72" s="965"/>
      <c r="S72" s="965"/>
      <c r="T72" s="965"/>
      <c r="U72" s="965"/>
      <c r="V72" s="965">
        <v>213</v>
      </c>
      <c r="W72" s="965"/>
      <c r="X72" s="965"/>
      <c r="Y72" s="965"/>
      <c r="Z72" s="965"/>
      <c r="AA72" s="965">
        <v>37</v>
      </c>
      <c r="AB72" s="965"/>
      <c r="AC72" s="965"/>
      <c r="AD72" s="965"/>
      <c r="AE72" s="965"/>
      <c r="AF72" s="965">
        <v>37</v>
      </c>
      <c r="AG72" s="965"/>
      <c r="AH72" s="965"/>
      <c r="AI72" s="965"/>
      <c r="AJ72" s="965"/>
      <c r="AK72" s="965" t="s">
        <v>537</v>
      </c>
      <c r="AL72" s="965"/>
      <c r="AM72" s="965"/>
      <c r="AN72" s="965"/>
      <c r="AO72" s="965"/>
      <c r="AP72" s="965" t="s">
        <v>538</v>
      </c>
      <c r="AQ72" s="965"/>
      <c r="AR72" s="965"/>
      <c r="AS72" s="965"/>
      <c r="AT72" s="965"/>
      <c r="AU72" s="965" t="s">
        <v>537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545</v>
      </c>
      <c r="C73" s="969"/>
      <c r="D73" s="969"/>
      <c r="E73" s="969"/>
      <c r="F73" s="969"/>
      <c r="G73" s="969"/>
      <c r="H73" s="969"/>
      <c r="I73" s="969"/>
      <c r="J73" s="969"/>
      <c r="K73" s="969"/>
      <c r="L73" s="969"/>
      <c r="M73" s="969"/>
      <c r="N73" s="969"/>
      <c r="O73" s="969"/>
      <c r="P73" s="970"/>
      <c r="Q73" s="971">
        <v>224498</v>
      </c>
      <c r="R73" s="965"/>
      <c r="S73" s="965"/>
      <c r="T73" s="965"/>
      <c r="U73" s="965"/>
      <c r="V73" s="965">
        <v>216268</v>
      </c>
      <c r="W73" s="965"/>
      <c r="X73" s="965"/>
      <c r="Y73" s="965"/>
      <c r="Z73" s="965"/>
      <c r="AA73" s="965">
        <v>8230</v>
      </c>
      <c r="AB73" s="965"/>
      <c r="AC73" s="965"/>
      <c r="AD73" s="965"/>
      <c r="AE73" s="965"/>
      <c r="AF73" s="965">
        <v>8230</v>
      </c>
      <c r="AG73" s="965"/>
      <c r="AH73" s="965"/>
      <c r="AI73" s="965"/>
      <c r="AJ73" s="965"/>
      <c r="AK73" s="965">
        <v>1320</v>
      </c>
      <c r="AL73" s="965"/>
      <c r="AM73" s="965"/>
      <c r="AN73" s="965"/>
      <c r="AO73" s="965"/>
      <c r="AP73" s="965" t="s">
        <v>537</v>
      </c>
      <c r="AQ73" s="965"/>
      <c r="AR73" s="965"/>
      <c r="AS73" s="965"/>
      <c r="AT73" s="965"/>
      <c r="AU73" s="965" t="s">
        <v>538</v>
      </c>
      <c r="AV73" s="965"/>
      <c r="AW73" s="965"/>
      <c r="AX73" s="965"/>
      <c r="AY73" s="965"/>
      <c r="AZ73" s="966" t="s">
        <v>569</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8964</v>
      </c>
      <c r="AG88" s="953"/>
      <c r="AH88" s="953"/>
      <c r="AI88" s="953"/>
      <c r="AJ88" s="953"/>
      <c r="AK88" s="957"/>
      <c r="AL88" s="957"/>
      <c r="AM88" s="957"/>
      <c r="AN88" s="957"/>
      <c r="AO88" s="957"/>
      <c r="AP88" s="953">
        <v>231</v>
      </c>
      <c r="AQ88" s="953"/>
      <c r="AR88" s="953"/>
      <c r="AS88" s="953"/>
      <c r="AT88" s="953"/>
      <c r="AU88" s="953">
        <v>81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568</v>
      </c>
      <c r="CS102" s="945"/>
      <c r="CT102" s="945"/>
      <c r="CU102" s="945"/>
      <c r="CV102" s="946"/>
      <c r="CW102" s="944">
        <v>25</v>
      </c>
      <c r="CX102" s="945"/>
      <c r="CY102" s="945"/>
      <c r="CZ102" s="945"/>
      <c r="DA102" s="946"/>
      <c r="DB102" s="944">
        <v>967</v>
      </c>
      <c r="DC102" s="945"/>
      <c r="DD102" s="945"/>
      <c r="DE102" s="945"/>
      <c r="DF102" s="946"/>
      <c r="DG102" s="944">
        <v>720</v>
      </c>
      <c r="DH102" s="945"/>
      <c r="DI102" s="945"/>
      <c r="DJ102" s="945"/>
      <c r="DK102" s="946"/>
      <c r="DL102" s="944">
        <v>1806</v>
      </c>
      <c r="DM102" s="945"/>
      <c r="DN102" s="945"/>
      <c r="DO102" s="945"/>
      <c r="DP102" s="946"/>
      <c r="DQ102" s="944" t="s">
        <v>565</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285</v>
      </c>
      <c r="AG109" s="886"/>
      <c r="AH109" s="886"/>
      <c r="AI109" s="886"/>
      <c r="AJ109" s="887"/>
      <c r="AK109" s="888" t="s">
        <v>284</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285</v>
      </c>
      <c r="BW109" s="886"/>
      <c r="BX109" s="886"/>
      <c r="BY109" s="886"/>
      <c r="BZ109" s="887"/>
      <c r="CA109" s="888" t="s">
        <v>284</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285</v>
      </c>
      <c r="DM109" s="886"/>
      <c r="DN109" s="886"/>
      <c r="DO109" s="886"/>
      <c r="DP109" s="887"/>
      <c r="DQ109" s="888" t="s">
        <v>284</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6339973</v>
      </c>
      <c r="AB110" s="871"/>
      <c r="AC110" s="871"/>
      <c r="AD110" s="871"/>
      <c r="AE110" s="872"/>
      <c r="AF110" s="873">
        <v>6161366</v>
      </c>
      <c r="AG110" s="871"/>
      <c r="AH110" s="871"/>
      <c r="AI110" s="871"/>
      <c r="AJ110" s="872"/>
      <c r="AK110" s="873">
        <v>6074471</v>
      </c>
      <c r="AL110" s="871"/>
      <c r="AM110" s="871"/>
      <c r="AN110" s="871"/>
      <c r="AO110" s="872"/>
      <c r="AP110" s="874">
        <v>22.6</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45512497</v>
      </c>
      <c r="BR110" s="798"/>
      <c r="BS110" s="798"/>
      <c r="BT110" s="798"/>
      <c r="BU110" s="798"/>
      <c r="BV110" s="798">
        <v>42286573</v>
      </c>
      <c r="BW110" s="798"/>
      <c r="BX110" s="798"/>
      <c r="BY110" s="798"/>
      <c r="BZ110" s="798"/>
      <c r="CA110" s="798">
        <v>38868089</v>
      </c>
      <c r="CB110" s="798"/>
      <c r="CC110" s="798"/>
      <c r="CD110" s="798"/>
      <c r="CE110" s="798"/>
      <c r="CF110" s="859">
        <v>144.30000000000001</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3067878</v>
      </c>
      <c r="BR111" s="769"/>
      <c r="BS111" s="769"/>
      <c r="BT111" s="769"/>
      <c r="BU111" s="769"/>
      <c r="BV111" s="769">
        <v>2685587</v>
      </c>
      <c r="BW111" s="769"/>
      <c r="BX111" s="769"/>
      <c r="BY111" s="769"/>
      <c r="BZ111" s="769"/>
      <c r="CA111" s="769">
        <v>2300180</v>
      </c>
      <c r="CB111" s="769"/>
      <c r="CC111" s="769"/>
      <c r="CD111" s="769"/>
      <c r="CE111" s="769"/>
      <c r="CF111" s="846">
        <v>8.5</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415</v>
      </c>
      <c r="DH111" s="769"/>
      <c r="DI111" s="769"/>
      <c r="DJ111" s="769"/>
      <c r="DK111" s="769"/>
      <c r="DL111" s="769" t="s">
        <v>415</v>
      </c>
      <c r="DM111" s="769"/>
      <c r="DN111" s="769"/>
      <c r="DO111" s="769"/>
      <c r="DP111" s="769"/>
      <c r="DQ111" s="769" t="s">
        <v>415</v>
      </c>
      <c r="DR111" s="769"/>
      <c r="DS111" s="769"/>
      <c r="DT111" s="769"/>
      <c r="DU111" s="769"/>
      <c r="DV111" s="821" t="s">
        <v>415</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21614859</v>
      </c>
      <c r="BR112" s="769"/>
      <c r="BS112" s="769"/>
      <c r="BT112" s="769"/>
      <c r="BU112" s="769"/>
      <c r="BV112" s="769">
        <v>20207717</v>
      </c>
      <c r="BW112" s="769"/>
      <c r="BX112" s="769"/>
      <c r="BY112" s="769"/>
      <c r="BZ112" s="769"/>
      <c r="CA112" s="769">
        <v>19451111</v>
      </c>
      <c r="CB112" s="769"/>
      <c r="CC112" s="769"/>
      <c r="CD112" s="769"/>
      <c r="CE112" s="769"/>
      <c r="CF112" s="846">
        <v>72.2</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1803825</v>
      </c>
      <c r="AB113" s="907"/>
      <c r="AC113" s="907"/>
      <c r="AD113" s="907"/>
      <c r="AE113" s="908"/>
      <c r="AF113" s="909">
        <v>1740332</v>
      </c>
      <c r="AG113" s="907"/>
      <c r="AH113" s="907"/>
      <c r="AI113" s="907"/>
      <c r="AJ113" s="908"/>
      <c r="AK113" s="909">
        <v>1699674</v>
      </c>
      <c r="AL113" s="907"/>
      <c r="AM113" s="907"/>
      <c r="AN113" s="907"/>
      <c r="AO113" s="908"/>
      <c r="AP113" s="910">
        <v>6.3</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98034</v>
      </c>
      <c r="BR113" s="769"/>
      <c r="BS113" s="769"/>
      <c r="BT113" s="769"/>
      <c r="BU113" s="769"/>
      <c r="BV113" s="769">
        <v>89498</v>
      </c>
      <c r="BW113" s="769"/>
      <c r="BX113" s="769"/>
      <c r="BY113" s="769"/>
      <c r="BZ113" s="769"/>
      <c r="CA113" s="769">
        <v>80822</v>
      </c>
      <c r="CB113" s="769"/>
      <c r="CC113" s="769"/>
      <c r="CD113" s="769"/>
      <c r="CE113" s="769"/>
      <c r="CF113" s="846">
        <v>0.3</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9359</v>
      </c>
      <c r="AB114" s="782"/>
      <c r="AC114" s="782"/>
      <c r="AD114" s="782"/>
      <c r="AE114" s="783"/>
      <c r="AF114" s="784">
        <v>9359</v>
      </c>
      <c r="AG114" s="782"/>
      <c r="AH114" s="782"/>
      <c r="AI114" s="782"/>
      <c r="AJ114" s="783"/>
      <c r="AK114" s="784">
        <v>9272</v>
      </c>
      <c r="AL114" s="782"/>
      <c r="AM114" s="782"/>
      <c r="AN114" s="782"/>
      <c r="AO114" s="783"/>
      <c r="AP114" s="752">
        <v>0</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8386971</v>
      </c>
      <c r="BR114" s="769"/>
      <c r="BS114" s="769"/>
      <c r="BT114" s="769"/>
      <c r="BU114" s="769"/>
      <c r="BV114" s="769">
        <v>8543665</v>
      </c>
      <c r="BW114" s="769"/>
      <c r="BX114" s="769"/>
      <c r="BY114" s="769"/>
      <c r="BZ114" s="769"/>
      <c r="CA114" s="769">
        <v>8474820</v>
      </c>
      <c r="CB114" s="769"/>
      <c r="CC114" s="769"/>
      <c r="CD114" s="769"/>
      <c r="CE114" s="769"/>
      <c r="CF114" s="846">
        <v>31.5</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363347</v>
      </c>
      <c r="AB115" s="907"/>
      <c r="AC115" s="907"/>
      <c r="AD115" s="907"/>
      <c r="AE115" s="908"/>
      <c r="AF115" s="909">
        <v>610757</v>
      </c>
      <c r="AG115" s="907"/>
      <c r="AH115" s="907"/>
      <c r="AI115" s="907"/>
      <c r="AJ115" s="908"/>
      <c r="AK115" s="909">
        <v>566186</v>
      </c>
      <c r="AL115" s="907"/>
      <c r="AM115" s="907"/>
      <c r="AN115" s="907"/>
      <c r="AO115" s="908"/>
      <c r="AP115" s="910">
        <v>2.1</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1164880</v>
      </c>
      <c r="DH115" s="782"/>
      <c r="DI115" s="782"/>
      <c r="DJ115" s="782"/>
      <c r="DK115" s="783"/>
      <c r="DL115" s="784">
        <v>1167540</v>
      </c>
      <c r="DM115" s="782"/>
      <c r="DN115" s="782"/>
      <c r="DO115" s="782"/>
      <c r="DP115" s="783"/>
      <c r="DQ115" s="784">
        <v>1166773</v>
      </c>
      <c r="DR115" s="782"/>
      <c r="DS115" s="782"/>
      <c r="DT115" s="782"/>
      <c r="DU115" s="783"/>
      <c r="DV115" s="752">
        <v>4.3</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124966</v>
      </c>
      <c r="DH116" s="782"/>
      <c r="DI116" s="782"/>
      <c r="DJ116" s="782"/>
      <c r="DK116" s="783"/>
      <c r="DL116" s="784">
        <v>89197</v>
      </c>
      <c r="DM116" s="782"/>
      <c r="DN116" s="782"/>
      <c r="DO116" s="782"/>
      <c r="DP116" s="783"/>
      <c r="DQ116" s="784">
        <v>53428</v>
      </c>
      <c r="DR116" s="782"/>
      <c r="DS116" s="782"/>
      <c r="DT116" s="782"/>
      <c r="DU116" s="783"/>
      <c r="DV116" s="752">
        <v>0.2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8516504</v>
      </c>
      <c r="AB117" s="893"/>
      <c r="AC117" s="893"/>
      <c r="AD117" s="893"/>
      <c r="AE117" s="894"/>
      <c r="AF117" s="896">
        <v>8521814</v>
      </c>
      <c r="AG117" s="893"/>
      <c r="AH117" s="893"/>
      <c r="AI117" s="893"/>
      <c r="AJ117" s="894"/>
      <c r="AK117" s="896">
        <v>8349603</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285</v>
      </c>
      <c r="AG118" s="886"/>
      <c r="AH118" s="886"/>
      <c r="AI118" s="886"/>
      <c r="AJ118" s="887"/>
      <c r="AK118" s="888" t="s">
        <v>284</v>
      </c>
      <c r="AL118" s="886"/>
      <c r="AM118" s="886"/>
      <c r="AN118" s="886"/>
      <c r="AO118" s="887"/>
      <c r="AP118" s="889" t="s">
        <v>406</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435</v>
      </c>
      <c r="BP118" s="836"/>
      <c r="BQ118" s="855">
        <v>78680239</v>
      </c>
      <c r="BR118" s="856"/>
      <c r="BS118" s="856"/>
      <c r="BT118" s="856"/>
      <c r="BU118" s="856"/>
      <c r="BV118" s="856">
        <v>73813040</v>
      </c>
      <c r="BW118" s="856"/>
      <c r="BX118" s="856"/>
      <c r="BY118" s="856"/>
      <c r="BZ118" s="856"/>
      <c r="CA118" s="856">
        <v>69175022</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33239034</v>
      </c>
      <c r="BR119" s="798"/>
      <c r="BS119" s="798"/>
      <c r="BT119" s="798"/>
      <c r="BU119" s="798"/>
      <c r="BV119" s="798">
        <v>37273685</v>
      </c>
      <c r="BW119" s="798"/>
      <c r="BX119" s="798"/>
      <c r="BY119" s="798"/>
      <c r="BZ119" s="798"/>
      <c r="CA119" s="798">
        <v>40626863</v>
      </c>
      <c r="CB119" s="798"/>
      <c r="CC119" s="798"/>
      <c r="CD119" s="798"/>
      <c r="CE119" s="798"/>
      <c r="CF119" s="859">
        <v>150.9</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1778032</v>
      </c>
      <c r="DH119" s="715"/>
      <c r="DI119" s="715"/>
      <c r="DJ119" s="715"/>
      <c r="DK119" s="716"/>
      <c r="DL119" s="717">
        <v>1428850</v>
      </c>
      <c r="DM119" s="715"/>
      <c r="DN119" s="715"/>
      <c r="DO119" s="715"/>
      <c r="DP119" s="716"/>
      <c r="DQ119" s="717">
        <v>1079979</v>
      </c>
      <c r="DR119" s="715"/>
      <c r="DS119" s="715"/>
      <c r="DT119" s="715"/>
      <c r="DU119" s="716"/>
      <c r="DV119" s="805">
        <v>4</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7173893</v>
      </c>
      <c r="BR120" s="769"/>
      <c r="BS120" s="769"/>
      <c r="BT120" s="769"/>
      <c r="BU120" s="769"/>
      <c r="BV120" s="769">
        <v>8079880</v>
      </c>
      <c r="BW120" s="769"/>
      <c r="BX120" s="769"/>
      <c r="BY120" s="769"/>
      <c r="BZ120" s="769"/>
      <c r="CA120" s="769">
        <v>7846315</v>
      </c>
      <c r="CB120" s="769"/>
      <c r="CC120" s="769"/>
      <c r="CD120" s="769"/>
      <c r="CE120" s="769"/>
      <c r="CF120" s="846">
        <v>29.1</v>
      </c>
      <c r="CG120" s="847"/>
      <c r="CH120" s="847"/>
      <c r="CI120" s="847"/>
      <c r="CJ120" s="847"/>
      <c r="CK120" s="848" t="s">
        <v>441</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15440092</v>
      </c>
      <c r="DH120" s="798"/>
      <c r="DI120" s="798"/>
      <c r="DJ120" s="798"/>
      <c r="DK120" s="798"/>
      <c r="DL120" s="798">
        <v>14280254</v>
      </c>
      <c r="DM120" s="798"/>
      <c r="DN120" s="798"/>
      <c r="DO120" s="798"/>
      <c r="DP120" s="798"/>
      <c r="DQ120" s="798">
        <v>13602303</v>
      </c>
      <c r="DR120" s="798"/>
      <c r="DS120" s="798"/>
      <c r="DT120" s="798"/>
      <c r="DU120" s="798"/>
      <c r="DV120" s="799">
        <v>50.5</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51877711</v>
      </c>
      <c r="BR121" s="856"/>
      <c r="BS121" s="856"/>
      <c r="BT121" s="856"/>
      <c r="BU121" s="856"/>
      <c r="BV121" s="856">
        <v>49404852</v>
      </c>
      <c r="BW121" s="856"/>
      <c r="BX121" s="856"/>
      <c r="BY121" s="856"/>
      <c r="BZ121" s="856"/>
      <c r="CA121" s="856">
        <v>47591423</v>
      </c>
      <c r="CB121" s="856"/>
      <c r="CC121" s="856"/>
      <c r="CD121" s="856"/>
      <c r="CE121" s="856"/>
      <c r="CF121" s="857">
        <v>176.7</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4080425</v>
      </c>
      <c r="DH121" s="769"/>
      <c r="DI121" s="769"/>
      <c r="DJ121" s="769"/>
      <c r="DK121" s="769"/>
      <c r="DL121" s="769">
        <v>3837806</v>
      </c>
      <c r="DM121" s="769"/>
      <c r="DN121" s="769"/>
      <c r="DO121" s="769"/>
      <c r="DP121" s="769"/>
      <c r="DQ121" s="769">
        <v>3689368</v>
      </c>
      <c r="DR121" s="769"/>
      <c r="DS121" s="769"/>
      <c r="DT121" s="769"/>
      <c r="DU121" s="769"/>
      <c r="DV121" s="821">
        <v>13.7</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444</v>
      </c>
      <c r="BP122" s="836"/>
      <c r="BQ122" s="837">
        <v>92290638</v>
      </c>
      <c r="BR122" s="838"/>
      <c r="BS122" s="838"/>
      <c r="BT122" s="838"/>
      <c r="BU122" s="838"/>
      <c r="BV122" s="838">
        <v>94758417</v>
      </c>
      <c r="BW122" s="838"/>
      <c r="BX122" s="838"/>
      <c r="BY122" s="838"/>
      <c r="BZ122" s="838"/>
      <c r="CA122" s="838">
        <v>96064601</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1755041</v>
      </c>
      <c r="DH122" s="769"/>
      <c r="DI122" s="769"/>
      <c r="DJ122" s="769"/>
      <c r="DK122" s="769"/>
      <c r="DL122" s="769">
        <v>1762920</v>
      </c>
      <c r="DM122" s="769"/>
      <c r="DN122" s="769"/>
      <c r="DO122" s="769"/>
      <c r="DP122" s="769"/>
      <c r="DQ122" s="769">
        <v>1849085</v>
      </c>
      <c r="DR122" s="769"/>
      <c r="DS122" s="769"/>
      <c r="DT122" s="769"/>
      <c r="DU122" s="769"/>
      <c r="DV122" s="821">
        <v>6.9</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40647</v>
      </c>
      <c r="AB123" s="782"/>
      <c r="AC123" s="782"/>
      <c r="AD123" s="782"/>
      <c r="AE123" s="783"/>
      <c r="AF123" s="784">
        <v>39449</v>
      </c>
      <c r="AG123" s="782"/>
      <c r="AH123" s="782"/>
      <c r="AI123" s="782"/>
      <c r="AJ123" s="783"/>
      <c r="AK123" s="784">
        <v>38274</v>
      </c>
      <c r="AL123" s="782"/>
      <c r="AM123" s="782"/>
      <c r="AN123" s="782"/>
      <c r="AO123" s="783"/>
      <c r="AP123" s="752">
        <v>0.1</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v>334212</v>
      </c>
      <c r="DH123" s="782"/>
      <c r="DI123" s="782"/>
      <c r="DJ123" s="782"/>
      <c r="DK123" s="783"/>
      <c r="DL123" s="784">
        <v>321226</v>
      </c>
      <c r="DM123" s="782"/>
      <c r="DN123" s="782"/>
      <c r="DO123" s="782"/>
      <c r="DP123" s="783"/>
      <c r="DQ123" s="784">
        <v>307123</v>
      </c>
      <c r="DR123" s="782"/>
      <c r="DS123" s="782"/>
      <c r="DT123" s="782"/>
      <c r="DU123" s="783"/>
      <c r="DV123" s="752">
        <v>1.1000000000000001</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162820</v>
      </c>
      <c r="AB126" s="782"/>
      <c r="AC126" s="782"/>
      <c r="AD126" s="782"/>
      <c r="AE126" s="783"/>
      <c r="AF126" s="784">
        <v>360991</v>
      </c>
      <c r="AG126" s="782"/>
      <c r="AH126" s="782"/>
      <c r="AI126" s="782"/>
      <c r="AJ126" s="783"/>
      <c r="AK126" s="784">
        <v>359717</v>
      </c>
      <c r="AL126" s="782"/>
      <c r="AM126" s="782"/>
      <c r="AN126" s="782"/>
      <c r="AO126" s="783"/>
      <c r="AP126" s="752">
        <v>1.3</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159880</v>
      </c>
      <c r="AB127" s="782"/>
      <c r="AC127" s="782"/>
      <c r="AD127" s="782"/>
      <c r="AE127" s="783"/>
      <c r="AF127" s="784">
        <v>210317</v>
      </c>
      <c r="AG127" s="782"/>
      <c r="AH127" s="782"/>
      <c r="AI127" s="782"/>
      <c r="AJ127" s="783"/>
      <c r="AK127" s="784">
        <v>168195</v>
      </c>
      <c r="AL127" s="782"/>
      <c r="AM127" s="782"/>
      <c r="AN127" s="782"/>
      <c r="AO127" s="783"/>
      <c r="AP127" s="752">
        <v>0.6</v>
      </c>
      <c r="AQ127" s="753"/>
      <c r="AR127" s="753"/>
      <c r="AS127" s="753"/>
      <c r="AT127" s="754"/>
      <c r="AU127" s="233"/>
      <c r="AV127" s="233"/>
      <c r="AW127" s="233"/>
      <c r="AX127" s="755" t="s">
        <v>455</v>
      </c>
      <c r="AY127" s="756"/>
      <c r="AZ127" s="756"/>
      <c r="BA127" s="756"/>
      <c r="BB127" s="756"/>
      <c r="BC127" s="756"/>
      <c r="BD127" s="756"/>
      <c r="BE127" s="757"/>
      <c r="BF127" s="758" t="s">
        <v>112</v>
      </c>
      <c r="BG127" s="759"/>
      <c r="BH127" s="759"/>
      <c r="BI127" s="759"/>
      <c r="BJ127" s="759"/>
      <c r="BK127" s="759"/>
      <c r="BL127" s="760"/>
      <c r="BM127" s="758">
        <v>11.7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754585</v>
      </c>
      <c r="AB128" s="722"/>
      <c r="AC128" s="722"/>
      <c r="AD128" s="722"/>
      <c r="AE128" s="723"/>
      <c r="AF128" s="724">
        <v>803632</v>
      </c>
      <c r="AG128" s="722"/>
      <c r="AH128" s="722"/>
      <c r="AI128" s="722"/>
      <c r="AJ128" s="723"/>
      <c r="AK128" s="724">
        <v>639900</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112</v>
      </c>
      <c r="BG128" s="789"/>
      <c r="BH128" s="789"/>
      <c r="BI128" s="789"/>
      <c r="BJ128" s="789"/>
      <c r="BK128" s="789"/>
      <c r="BL128" s="790"/>
      <c r="BM128" s="788">
        <v>16.7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31412323</v>
      </c>
      <c r="AB129" s="782"/>
      <c r="AC129" s="782"/>
      <c r="AD129" s="782"/>
      <c r="AE129" s="783"/>
      <c r="AF129" s="784">
        <v>32602153</v>
      </c>
      <c r="AG129" s="782"/>
      <c r="AH129" s="782"/>
      <c r="AI129" s="782"/>
      <c r="AJ129" s="783"/>
      <c r="AK129" s="784">
        <v>32350239</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8.1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5673628</v>
      </c>
      <c r="AB130" s="782"/>
      <c r="AC130" s="782"/>
      <c r="AD130" s="782"/>
      <c r="AE130" s="783"/>
      <c r="AF130" s="784">
        <v>5594298</v>
      </c>
      <c r="AG130" s="782"/>
      <c r="AH130" s="782"/>
      <c r="AI130" s="782"/>
      <c r="AJ130" s="783"/>
      <c r="AK130" s="784">
        <v>5422320</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25738695</v>
      </c>
      <c r="AB131" s="715"/>
      <c r="AC131" s="715"/>
      <c r="AD131" s="715"/>
      <c r="AE131" s="716"/>
      <c r="AF131" s="717">
        <v>27007855</v>
      </c>
      <c r="AG131" s="715"/>
      <c r="AH131" s="715"/>
      <c r="AI131" s="715"/>
      <c r="AJ131" s="716"/>
      <c r="AK131" s="717">
        <v>26927919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8.1134299930000005</v>
      </c>
      <c r="AB132" s="738"/>
      <c r="AC132" s="738"/>
      <c r="AD132" s="738"/>
      <c r="AE132" s="739"/>
      <c r="AF132" s="740">
        <v>7.8639492100000004</v>
      </c>
      <c r="AG132" s="738"/>
      <c r="AH132" s="738"/>
      <c r="AI132" s="738"/>
      <c r="AJ132" s="739"/>
      <c r="AK132" s="740">
        <v>8.4944662819999994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9.4</v>
      </c>
      <c r="AB133" s="747"/>
      <c r="AC133" s="747"/>
      <c r="AD133" s="747"/>
      <c r="AE133" s="748"/>
      <c r="AF133" s="746">
        <v>8.4</v>
      </c>
      <c r="AG133" s="747"/>
      <c r="AH133" s="747"/>
      <c r="AI133" s="747"/>
      <c r="AJ133" s="748"/>
      <c r="AK133" s="746">
        <v>8.1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8" t="s">
        <v>471</v>
      </c>
      <c r="L7" s="254"/>
      <c r="M7" s="255" t="s">
        <v>472</v>
      </c>
      <c r="N7" s="256"/>
    </row>
    <row r="8" spans="1:16">
      <c r="A8" s="248"/>
      <c r="B8" s="244"/>
      <c r="C8" s="244"/>
      <c r="D8" s="244"/>
      <c r="E8" s="244"/>
      <c r="F8" s="244"/>
      <c r="G8" s="257"/>
      <c r="H8" s="258"/>
      <c r="I8" s="258"/>
      <c r="J8" s="259"/>
      <c r="K8" s="1119"/>
      <c r="L8" s="260" t="s">
        <v>473</v>
      </c>
      <c r="M8" s="261" t="s">
        <v>474</v>
      </c>
      <c r="N8" s="262" t="s">
        <v>475</v>
      </c>
    </row>
    <row r="9" spans="1:16">
      <c r="A9" s="248"/>
      <c r="B9" s="244"/>
      <c r="C9" s="244"/>
      <c r="D9" s="244"/>
      <c r="E9" s="244"/>
      <c r="F9" s="244"/>
      <c r="G9" s="1132" t="s">
        <v>476</v>
      </c>
      <c r="H9" s="1133"/>
      <c r="I9" s="1133"/>
      <c r="J9" s="1134"/>
      <c r="K9" s="263">
        <v>6869461</v>
      </c>
      <c r="L9" s="264">
        <v>74487</v>
      </c>
      <c r="M9" s="265">
        <v>64737</v>
      </c>
      <c r="N9" s="266">
        <v>15.1</v>
      </c>
    </row>
    <row r="10" spans="1:16">
      <c r="A10" s="248"/>
      <c r="B10" s="244"/>
      <c r="C10" s="244"/>
      <c r="D10" s="244"/>
      <c r="E10" s="244"/>
      <c r="F10" s="244"/>
      <c r="G10" s="1132" t="s">
        <v>477</v>
      </c>
      <c r="H10" s="1133"/>
      <c r="I10" s="1133"/>
      <c r="J10" s="1134"/>
      <c r="K10" s="267">
        <v>226013</v>
      </c>
      <c r="L10" s="268">
        <v>2451</v>
      </c>
      <c r="M10" s="269">
        <v>4418</v>
      </c>
      <c r="N10" s="270">
        <v>-44.5</v>
      </c>
    </row>
    <row r="11" spans="1:16" ht="13.5" customHeight="1">
      <c r="A11" s="248"/>
      <c r="B11" s="244"/>
      <c r="C11" s="244"/>
      <c r="D11" s="244"/>
      <c r="E11" s="244"/>
      <c r="F11" s="244"/>
      <c r="G11" s="1132" t="s">
        <v>478</v>
      </c>
      <c r="H11" s="1133"/>
      <c r="I11" s="1133"/>
      <c r="J11" s="1134"/>
      <c r="K11" s="267">
        <v>31694</v>
      </c>
      <c r="L11" s="268">
        <v>344</v>
      </c>
      <c r="M11" s="269">
        <v>5597</v>
      </c>
      <c r="N11" s="270">
        <v>-93.9</v>
      </c>
    </row>
    <row r="12" spans="1:16" ht="13.5" customHeight="1">
      <c r="A12" s="248"/>
      <c r="B12" s="244"/>
      <c r="C12" s="244"/>
      <c r="D12" s="244"/>
      <c r="E12" s="244"/>
      <c r="F12" s="244"/>
      <c r="G12" s="1132" t="s">
        <v>479</v>
      </c>
      <c r="H12" s="1133"/>
      <c r="I12" s="1133"/>
      <c r="J12" s="1134"/>
      <c r="K12" s="267">
        <v>74897</v>
      </c>
      <c r="L12" s="268">
        <v>812</v>
      </c>
      <c r="M12" s="269">
        <v>967</v>
      </c>
      <c r="N12" s="270">
        <v>-16</v>
      </c>
    </row>
    <row r="13" spans="1:16" ht="13.5" customHeight="1">
      <c r="A13" s="248"/>
      <c r="B13" s="244"/>
      <c r="C13" s="244"/>
      <c r="D13" s="244"/>
      <c r="E13" s="244"/>
      <c r="F13" s="244"/>
      <c r="G13" s="1132" t="s">
        <v>480</v>
      </c>
      <c r="H13" s="1133"/>
      <c r="I13" s="1133"/>
      <c r="J13" s="1134"/>
      <c r="K13" s="267" t="s">
        <v>481</v>
      </c>
      <c r="L13" s="268" t="s">
        <v>481</v>
      </c>
      <c r="M13" s="269">
        <v>2</v>
      </c>
      <c r="N13" s="270" t="s">
        <v>481</v>
      </c>
    </row>
    <row r="14" spans="1:16" ht="13.5" customHeight="1">
      <c r="A14" s="248"/>
      <c r="B14" s="244"/>
      <c r="C14" s="244"/>
      <c r="D14" s="244"/>
      <c r="E14" s="244"/>
      <c r="F14" s="244"/>
      <c r="G14" s="1132" t="s">
        <v>482</v>
      </c>
      <c r="H14" s="1133"/>
      <c r="I14" s="1133"/>
      <c r="J14" s="1134"/>
      <c r="K14" s="267">
        <v>298256</v>
      </c>
      <c r="L14" s="268">
        <v>3234</v>
      </c>
      <c r="M14" s="269">
        <v>2800</v>
      </c>
      <c r="N14" s="270">
        <v>15.5</v>
      </c>
    </row>
    <row r="15" spans="1:16" ht="13.5" customHeight="1">
      <c r="A15" s="248"/>
      <c r="B15" s="244"/>
      <c r="C15" s="244"/>
      <c r="D15" s="244"/>
      <c r="E15" s="244"/>
      <c r="F15" s="244"/>
      <c r="G15" s="1132" t="s">
        <v>483</v>
      </c>
      <c r="H15" s="1133"/>
      <c r="I15" s="1133"/>
      <c r="J15" s="1134"/>
      <c r="K15" s="267">
        <v>184795</v>
      </c>
      <c r="L15" s="268">
        <v>2004</v>
      </c>
      <c r="M15" s="269">
        <v>1482</v>
      </c>
      <c r="N15" s="270">
        <v>35.200000000000003</v>
      </c>
    </row>
    <row r="16" spans="1:16">
      <c r="A16" s="248"/>
      <c r="B16" s="244"/>
      <c r="C16" s="244"/>
      <c r="D16" s="244"/>
      <c r="E16" s="244"/>
      <c r="F16" s="244"/>
      <c r="G16" s="1135" t="s">
        <v>484</v>
      </c>
      <c r="H16" s="1136"/>
      <c r="I16" s="1136"/>
      <c r="J16" s="1137"/>
      <c r="K16" s="268">
        <v>-679448</v>
      </c>
      <c r="L16" s="268">
        <v>-7367</v>
      </c>
      <c r="M16" s="269">
        <v>-7690</v>
      </c>
      <c r="N16" s="270">
        <v>-4.2</v>
      </c>
    </row>
    <row r="17" spans="1:16">
      <c r="A17" s="248"/>
      <c r="B17" s="244"/>
      <c r="C17" s="244"/>
      <c r="D17" s="244"/>
      <c r="E17" s="244"/>
      <c r="F17" s="244"/>
      <c r="G17" s="1135" t="s">
        <v>169</v>
      </c>
      <c r="H17" s="1136"/>
      <c r="I17" s="1136"/>
      <c r="J17" s="1137"/>
      <c r="K17" s="268">
        <v>7005668</v>
      </c>
      <c r="L17" s="268">
        <v>75964</v>
      </c>
      <c r="M17" s="269">
        <v>72313</v>
      </c>
      <c r="N17" s="270">
        <v>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9" t="s">
        <v>489</v>
      </c>
      <c r="H21" s="1130"/>
      <c r="I21" s="1130"/>
      <c r="J21" s="1131"/>
      <c r="K21" s="280">
        <v>8.36</v>
      </c>
      <c r="L21" s="281">
        <v>7.17</v>
      </c>
      <c r="M21" s="282">
        <v>1.19</v>
      </c>
      <c r="N21" s="249"/>
      <c r="O21" s="283"/>
      <c r="P21" s="279"/>
    </row>
    <row r="22" spans="1:16" s="284" customFormat="1">
      <c r="A22" s="279"/>
      <c r="B22" s="249"/>
      <c r="C22" s="249"/>
      <c r="D22" s="249"/>
      <c r="E22" s="249"/>
      <c r="F22" s="249"/>
      <c r="G22" s="1129" t="s">
        <v>490</v>
      </c>
      <c r="H22" s="1130"/>
      <c r="I22" s="1130"/>
      <c r="J22" s="1131"/>
      <c r="K22" s="285">
        <v>99.4</v>
      </c>
      <c r="L22" s="286">
        <v>98.1</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8" t="s">
        <v>471</v>
      </c>
      <c r="L30" s="254"/>
      <c r="M30" s="255" t="s">
        <v>472</v>
      </c>
      <c r="N30" s="256"/>
    </row>
    <row r="31" spans="1:16">
      <c r="A31" s="248"/>
      <c r="B31" s="244"/>
      <c r="C31" s="244"/>
      <c r="D31" s="244"/>
      <c r="E31" s="244"/>
      <c r="F31" s="244"/>
      <c r="G31" s="257"/>
      <c r="H31" s="258"/>
      <c r="I31" s="258"/>
      <c r="J31" s="259"/>
      <c r="K31" s="1119"/>
      <c r="L31" s="260" t="s">
        <v>473</v>
      </c>
      <c r="M31" s="261" t="s">
        <v>474</v>
      </c>
      <c r="N31" s="262" t="s">
        <v>475</v>
      </c>
    </row>
    <row r="32" spans="1:16" ht="27" customHeight="1">
      <c r="A32" s="248"/>
      <c r="B32" s="244"/>
      <c r="C32" s="244"/>
      <c r="D32" s="244"/>
      <c r="E32" s="244"/>
      <c r="F32" s="244"/>
      <c r="G32" s="1120" t="s">
        <v>494</v>
      </c>
      <c r="H32" s="1121"/>
      <c r="I32" s="1121"/>
      <c r="J32" s="1122"/>
      <c r="K32" s="294">
        <v>6074471</v>
      </c>
      <c r="L32" s="294">
        <v>65866</v>
      </c>
      <c r="M32" s="295">
        <v>43357</v>
      </c>
      <c r="N32" s="296">
        <v>51.9</v>
      </c>
    </row>
    <row r="33" spans="1:16" ht="13.5" customHeight="1">
      <c r="A33" s="248"/>
      <c r="B33" s="244"/>
      <c r="C33" s="244"/>
      <c r="D33" s="244"/>
      <c r="E33" s="244"/>
      <c r="F33" s="244"/>
      <c r="G33" s="1120" t="s">
        <v>495</v>
      </c>
      <c r="H33" s="1121"/>
      <c r="I33" s="1121"/>
      <c r="J33" s="1122"/>
      <c r="K33" s="294" t="s">
        <v>481</v>
      </c>
      <c r="L33" s="294" t="s">
        <v>481</v>
      </c>
      <c r="M33" s="295">
        <v>5</v>
      </c>
      <c r="N33" s="296" t="s">
        <v>481</v>
      </c>
    </row>
    <row r="34" spans="1:16" ht="27" customHeight="1">
      <c r="A34" s="248"/>
      <c r="B34" s="244"/>
      <c r="C34" s="244"/>
      <c r="D34" s="244"/>
      <c r="E34" s="244"/>
      <c r="F34" s="244"/>
      <c r="G34" s="1120" t="s">
        <v>496</v>
      </c>
      <c r="H34" s="1121"/>
      <c r="I34" s="1121"/>
      <c r="J34" s="1122"/>
      <c r="K34" s="294" t="s">
        <v>481</v>
      </c>
      <c r="L34" s="294" t="s">
        <v>481</v>
      </c>
      <c r="M34" s="295">
        <v>40</v>
      </c>
      <c r="N34" s="296" t="s">
        <v>481</v>
      </c>
    </row>
    <row r="35" spans="1:16" ht="27" customHeight="1">
      <c r="A35" s="248"/>
      <c r="B35" s="244"/>
      <c r="C35" s="244"/>
      <c r="D35" s="244"/>
      <c r="E35" s="244"/>
      <c r="F35" s="244"/>
      <c r="G35" s="1120" t="s">
        <v>497</v>
      </c>
      <c r="H35" s="1121"/>
      <c r="I35" s="1121"/>
      <c r="J35" s="1122"/>
      <c r="K35" s="294">
        <v>1699674</v>
      </c>
      <c r="L35" s="294">
        <v>18430</v>
      </c>
      <c r="M35" s="295">
        <v>11850</v>
      </c>
      <c r="N35" s="296">
        <v>55.5</v>
      </c>
    </row>
    <row r="36" spans="1:16" ht="27" customHeight="1">
      <c r="A36" s="248"/>
      <c r="B36" s="244"/>
      <c r="C36" s="244"/>
      <c r="D36" s="244"/>
      <c r="E36" s="244"/>
      <c r="F36" s="244"/>
      <c r="G36" s="1120" t="s">
        <v>498</v>
      </c>
      <c r="H36" s="1121"/>
      <c r="I36" s="1121"/>
      <c r="J36" s="1122"/>
      <c r="K36" s="294">
        <v>9272</v>
      </c>
      <c r="L36" s="294">
        <v>101</v>
      </c>
      <c r="M36" s="295">
        <v>2171</v>
      </c>
      <c r="N36" s="296">
        <v>-95.3</v>
      </c>
    </row>
    <row r="37" spans="1:16" ht="13.5" customHeight="1">
      <c r="A37" s="248"/>
      <c r="B37" s="244"/>
      <c r="C37" s="244"/>
      <c r="D37" s="244"/>
      <c r="E37" s="244"/>
      <c r="F37" s="244"/>
      <c r="G37" s="1120" t="s">
        <v>499</v>
      </c>
      <c r="H37" s="1121"/>
      <c r="I37" s="1121"/>
      <c r="J37" s="1122"/>
      <c r="K37" s="294">
        <v>566186</v>
      </c>
      <c r="L37" s="294">
        <v>6139</v>
      </c>
      <c r="M37" s="295">
        <v>1425</v>
      </c>
      <c r="N37" s="296">
        <v>330.8</v>
      </c>
    </row>
    <row r="38" spans="1:16" ht="27" customHeight="1">
      <c r="A38" s="248"/>
      <c r="B38" s="244"/>
      <c r="C38" s="244"/>
      <c r="D38" s="244"/>
      <c r="E38" s="244"/>
      <c r="F38" s="244"/>
      <c r="G38" s="1123" t="s">
        <v>500</v>
      </c>
      <c r="H38" s="1124"/>
      <c r="I38" s="1124"/>
      <c r="J38" s="1125"/>
      <c r="K38" s="297" t="s">
        <v>481</v>
      </c>
      <c r="L38" s="297" t="s">
        <v>481</v>
      </c>
      <c r="M38" s="298">
        <v>6</v>
      </c>
      <c r="N38" s="299" t="s">
        <v>481</v>
      </c>
      <c r="O38" s="293"/>
    </row>
    <row r="39" spans="1:16">
      <c r="A39" s="248"/>
      <c r="B39" s="244"/>
      <c r="C39" s="244"/>
      <c r="D39" s="244"/>
      <c r="E39" s="244"/>
      <c r="F39" s="244"/>
      <c r="G39" s="1123" t="s">
        <v>501</v>
      </c>
      <c r="H39" s="1124"/>
      <c r="I39" s="1124"/>
      <c r="J39" s="1125"/>
      <c r="K39" s="300">
        <v>-639900</v>
      </c>
      <c r="L39" s="300">
        <v>-6939</v>
      </c>
      <c r="M39" s="301">
        <v>-5332</v>
      </c>
      <c r="N39" s="302">
        <v>30.1</v>
      </c>
      <c r="O39" s="293"/>
    </row>
    <row r="40" spans="1:16" ht="27" customHeight="1">
      <c r="A40" s="248"/>
      <c r="B40" s="244"/>
      <c r="C40" s="244"/>
      <c r="D40" s="244"/>
      <c r="E40" s="244"/>
      <c r="F40" s="244"/>
      <c r="G40" s="1120" t="s">
        <v>502</v>
      </c>
      <c r="H40" s="1121"/>
      <c r="I40" s="1121"/>
      <c r="J40" s="1122"/>
      <c r="K40" s="300">
        <v>-5422320</v>
      </c>
      <c r="L40" s="300">
        <v>-58795</v>
      </c>
      <c r="M40" s="301">
        <v>-35626</v>
      </c>
      <c r="N40" s="302">
        <v>65</v>
      </c>
      <c r="O40" s="293"/>
    </row>
    <row r="41" spans="1:16">
      <c r="A41" s="248"/>
      <c r="B41" s="244"/>
      <c r="C41" s="244"/>
      <c r="D41" s="244"/>
      <c r="E41" s="244"/>
      <c r="F41" s="244"/>
      <c r="G41" s="1126" t="s">
        <v>279</v>
      </c>
      <c r="H41" s="1127"/>
      <c r="I41" s="1127"/>
      <c r="J41" s="1128"/>
      <c r="K41" s="294">
        <v>2287383</v>
      </c>
      <c r="L41" s="300">
        <v>24802</v>
      </c>
      <c r="M41" s="301">
        <v>17897</v>
      </c>
      <c r="N41" s="302">
        <v>38.6</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3" t="s">
        <v>471</v>
      </c>
      <c r="J49" s="1115" t="s">
        <v>506</v>
      </c>
      <c r="K49" s="1116"/>
      <c r="L49" s="1116"/>
      <c r="M49" s="1116"/>
      <c r="N49" s="1117"/>
    </row>
    <row r="50" spans="1:14">
      <c r="A50" s="248"/>
      <c r="B50" s="244"/>
      <c r="C50" s="244"/>
      <c r="D50" s="244"/>
      <c r="E50" s="244"/>
      <c r="F50" s="244"/>
      <c r="G50" s="312"/>
      <c r="H50" s="313"/>
      <c r="I50" s="1114"/>
      <c r="J50" s="314" t="s">
        <v>507</v>
      </c>
      <c r="K50" s="315" t="s">
        <v>508</v>
      </c>
      <c r="L50" s="316" t="s">
        <v>509</v>
      </c>
      <c r="M50" s="317" t="s">
        <v>510</v>
      </c>
      <c r="N50" s="318" t="s">
        <v>511</v>
      </c>
    </row>
    <row r="51" spans="1:14">
      <c r="A51" s="248"/>
      <c r="B51" s="244"/>
      <c r="C51" s="244"/>
      <c r="D51" s="244"/>
      <c r="E51" s="244"/>
      <c r="F51" s="244"/>
      <c r="G51" s="310" t="s">
        <v>512</v>
      </c>
      <c r="H51" s="311"/>
      <c r="I51" s="319">
        <v>7736781</v>
      </c>
      <c r="J51" s="320">
        <v>82789</v>
      </c>
      <c r="K51" s="321">
        <v>-24.8</v>
      </c>
      <c r="L51" s="322">
        <v>58009</v>
      </c>
      <c r="M51" s="323">
        <v>16.5</v>
      </c>
      <c r="N51" s="324">
        <v>-41.3</v>
      </c>
    </row>
    <row r="52" spans="1:14">
      <c r="A52" s="248"/>
      <c r="B52" s="244"/>
      <c r="C52" s="244"/>
      <c r="D52" s="244"/>
      <c r="E52" s="244"/>
      <c r="F52" s="244"/>
      <c r="G52" s="325"/>
      <c r="H52" s="326" t="s">
        <v>513</v>
      </c>
      <c r="I52" s="327">
        <v>5352671</v>
      </c>
      <c r="J52" s="328">
        <v>57277</v>
      </c>
      <c r="K52" s="329">
        <v>-2.6</v>
      </c>
      <c r="L52" s="330">
        <v>32190</v>
      </c>
      <c r="M52" s="331">
        <v>20.399999999999999</v>
      </c>
      <c r="N52" s="332">
        <v>-23</v>
      </c>
    </row>
    <row r="53" spans="1:14">
      <c r="A53" s="248"/>
      <c r="B53" s="244"/>
      <c r="C53" s="244"/>
      <c r="D53" s="244"/>
      <c r="E53" s="244"/>
      <c r="F53" s="244"/>
      <c r="G53" s="310" t="s">
        <v>514</v>
      </c>
      <c r="H53" s="311"/>
      <c r="I53" s="319">
        <v>8966557</v>
      </c>
      <c r="J53" s="320">
        <v>96443</v>
      </c>
      <c r="K53" s="321">
        <v>16.5</v>
      </c>
      <c r="L53" s="322">
        <v>61882</v>
      </c>
      <c r="M53" s="323">
        <v>6.7</v>
      </c>
      <c r="N53" s="324">
        <v>9.8000000000000007</v>
      </c>
    </row>
    <row r="54" spans="1:14">
      <c r="A54" s="248"/>
      <c r="B54" s="244"/>
      <c r="C54" s="244"/>
      <c r="D54" s="244"/>
      <c r="E54" s="244"/>
      <c r="F54" s="244"/>
      <c r="G54" s="325"/>
      <c r="H54" s="326" t="s">
        <v>513</v>
      </c>
      <c r="I54" s="327">
        <v>5385775</v>
      </c>
      <c r="J54" s="328">
        <v>57928</v>
      </c>
      <c r="K54" s="329">
        <v>1.1000000000000001</v>
      </c>
      <c r="L54" s="330">
        <v>32175</v>
      </c>
      <c r="M54" s="331">
        <v>0</v>
      </c>
      <c r="N54" s="332">
        <v>1.1000000000000001</v>
      </c>
    </row>
    <row r="55" spans="1:14">
      <c r="A55" s="248"/>
      <c r="B55" s="244"/>
      <c r="C55" s="244"/>
      <c r="D55" s="244"/>
      <c r="E55" s="244"/>
      <c r="F55" s="244"/>
      <c r="G55" s="310" t="s">
        <v>515</v>
      </c>
      <c r="H55" s="311"/>
      <c r="I55" s="319">
        <v>7133998</v>
      </c>
      <c r="J55" s="320">
        <v>77112</v>
      </c>
      <c r="K55" s="321">
        <v>-20</v>
      </c>
      <c r="L55" s="322">
        <v>47569</v>
      </c>
      <c r="M55" s="323">
        <v>-23.1</v>
      </c>
      <c r="N55" s="324">
        <v>3.1</v>
      </c>
    </row>
    <row r="56" spans="1:14">
      <c r="A56" s="248"/>
      <c r="B56" s="244"/>
      <c r="C56" s="244"/>
      <c r="D56" s="244"/>
      <c r="E56" s="244"/>
      <c r="F56" s="244"/>
      <c r="G56" s="325"/>
      <c r="H56" s="326" t="s">
        <v>513</v>
      </c>
      <c r="I56" s="327">
        <v>3735962</v>
      </c>
      <c r="J56" s="328">
        <v>40382</v>
      </c>
      <c r="K56" s="329">
        <v>-30.3</v>
      </c>
      <c r="L56" s="330">
        <v>26255</v>
      </c>
      <c r="M56" s="331">
        <v>-18.399999999999999</v>
      </c>
      <c r="N56" s="332">
        <v>-11.9</v>
      </c>
    </row>
    <row r="57" spans="1:14">
      <c r="A57" s="248"/>
      <c r="B57" s="244"/>
      <c r="C57" s="244"/>
      <c r="D57" s="244"/>
      <c r="E57" s="244"/>
      <c r="F57" s="244"/>
      <c r="G57" s="310" t="s">
        <v>516</v>
      </c>
      <c r="H57" s="311"/>
      <c r="I57" s="319">
        <v>6279151</v>
      </c>
      <c r="J57" s="320">
        <v>68011</v>
      </c>
      <c r="K57" s="321">
        <v>-11.8</v>
      </c>
      <c r="L57" s="322">
        <v>50880</v>
      </c>
      <c r="M57" s="323">
        <v>7</v>
      </c>
      <c r="N57" s="324">
        <v>-18.8</v>
      </c>
    </row>
    <row r="58" spans="1:14">
      <c r="A58" s="248"/>
      <c r="B58" s="244"/>
      <c r="C58" s="244"/>
      <c r="D58" s="244"/>
      <c r="E58" s="244"/>
      <c r="F58" s="244"/>
      <c r="G58" s="325"/>
      <c r="H58" s="326" t="s">
        <v>513</v>
      </c>
      <c r="I58" s="327">
        <v>2133157</v>
      </c>
      <c r="J58" s="328">
        <v>23105</v>
      </c>
      <c r="K58" s="329">
        <v>-42.8</v>
      </c>
      <c r="L58" s="330">
        <v>26879</v>
      </c>
      <c r="M58" s="331">
        <v>2.4</v>
      </c>
      <c r="N58" s="332">
        <v>-45.2</v>
      </c>
    </row>
    <row r="59" spans="1:14">
      <c r="A59" s="248"/>
      <c r="B59" s="244"/>
      <c r="C59" s="244"/>
      <c r="D59" s="244"/>
      <c r="E59" s="244"/>
      <c r="F59" s="244"/>
      <c r="G59" s="310" t="s">
        <v>517</v>
      </c>
      <c r="H59" s="311"/>
      <c r="I59" s="319">
        <v>5615962</v>
      </c>
      <c r="J59" s="320">
        <v>60895</v>
      </c>
      <c r="K59" s="321">
        <v>-10.5</v>
      </c>
      <c r="L59" s="322">
        <v>63956</v>
      </c>
      <c r="M59" s="323">
        <v>25.7</v>
      </c>
      <c r="N59" s="324">
        <v>-36.200000000000003</v>
      </c>
    </row>
    <row r="60" spans="1:14">
      <c r="A60" s="248"/>
      <c r="B60" s="244"/>
      <c r="C60" s="244"/>
      <c r="D60" s="244"/>
      <c r="E60" s="244"/>
      <c r="F60" s="244"/>
      <c r="G60" s="325"/>
      <c r="H60" s="326" t="s">
        <v>513</v>
      </c>
      <c r="I60" s="333">
        <v>2847908</v>
      </c>
      <c r="J60" s="328">
        <v>30880</v>
      </c>
      <c r="K60" s="329">
        <v>33.700000000000003</v>
      </c>
      <c r="L60" s="330">
        <v>29239</v>
      </c>
      <c r="M60" s="331">
        <v>8.8000000000000007</v>
      </c>
      <c r="N60" s="332">
        <v>24.9</v>
      </c>
    </row>
    <row r="61" spans="1:14">
      <c r="A61" s="248"/>
      <c r="B61" s="244"/>
      <c r="C61" s="244"/>
      <c r="D61" s="244"/>
      <c r="E61" s="244"/>
      <c r="F61" s="244"/>
      <c r="G61" s="310" t="s">
        <v>518</v>
      </c>
      <c r="H61" s="334"/>
      <c r="I61" s="335">
        <v>7146490</v>
      </c>
      <c r="J61" s="336">
        <v>77050</v>
      </c>
      <c r="K61" s="337">
        <v>-10.1</v>
      </c>
      <c r="L61" s="338">
        <v>56459</v>
      </c>
      <c r="M61" s="339">
        <v>6.6</v>
      </c>
      <c r="N61" s="324">
        <v>-16.7</v>
      </c>
    </row>
    <row r="62" spans="1:14">
      <c r="A62" s="248"/>
      <c r="B62" s="244"/>
      <c r="C62" s="244"/>
      <c r="D62" s="244"/>
      <c r="E62" s="244"/>
      <c r="F62" s="244"/>
      <c r="G62" s="325"/>
      <c r="H62" s="326" t="s">
        <v>513</v>
      </c>
      <c r="I62" s="327">
        <v>3891095</v>
      </c>
      <c r="J62" s="328">
        <v>41914</v>
      </c>
      <c r="K62" s="329">
        <v>-8.1999999999999993</v>
      </c>
      <c r="L62" s="330">
        <v>29348</v>
      </c>
      <c r="M62" s="331">
        <v>2.6</v>
      </c>
      <c r="N62" s="332">
        <v>-10.8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8" t="s">
        <v>3</v>
      </c>
      <c r="D47" s="1138"/>
      <c r="E47" s="1139"/>
      <c r="F47" s="11">
        <v>30.96</v>
      </c>
      <c r="G47" s="12">
        <v>41.2</v>
      </c>
      <c r="H47" s="12">
        <v>47.55</v>
      </c>
      <c r="I47" s="12">
        <v>54.64</v>
      </c>
      <c r="J47" s="13">
        <v>64.63</v>
      </c>
    </row>
    <row r="48" spans="2:10" ht="57.75" customHeight="1">
      <c r="B48" s="14"/>
      <c r="C48" s="1140" t="s">
        <v>4</v>
      </c>
      <c r="D48" s="1140"/>
      <c r="E48" s="1141"/>
      <c r="F48" s="15">
        <v>9.25</v>
      </c>
      <c r="G48" s="16">
        <v>10.24</v>
      </c>
      <c r="H48" s="16">
        <v>10.68</v>
      </c>
      <c r="I48" s="16">
        <v>9.57</v>
      </c>
      <c r="J48" s="17">
        <v>8</v>
      </c>
    </row>
    <row r="49" spans="2:10" ht="57.75" customHeight="1" thickBot="1">
      <c r="B49" s="18"/>
      <c r="C49" s="1142" t="s">
        <v>5</v>
      </c>
      <c r="D49" s="1142"/>
      <c r="E49" s="1143"/>
      <c r="F49" s="19">
        <v>4.62</v>
      </c>
      <c r="G49" s="20">
        <v>12.05</v>
      </c>
      <c r="H49" s="20">
        <v>0.42</v>
      </c>
      <c r="I49" s="20">
        <v>2.89</v>
      </c>
      <c r="J49" s="21">
        <v>2.96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0" t="s">
        <v>525</v>
      </c>
      <c r="D34" s="1150"/>
      <c r="E34" s="1151"/>
      <c r="F34" s="32">
        <v>9.25</v>
      </c>
      <c r="G34" s="33">
        <v>10.24</v>
      </c>
      <c r="H34" s="33">
        <v>10.68</v>
      </c>
      <c r="I34" s="33">
        <v>9.57</v>
      </c>
      <c r="J34" s="34">
        <v>8</v>
      </c>
      <c r="K34" s="22"/>
      <c r="L34" s="22"/>
      <c r="M34" s="22"/>
      <c r="N34" s="22"/>
      <c r="O34" s="22"/>
      <c r="P34" s="22"/>
    </row>
    <row r="35" spans="1:16" ht="39" customHeight="1">
      <c r="A35" s="22"/>
      <c r="B35" s="35"/>
      <c r="C35" s="1144" t="s">
        <v>526</v>
      </c>
      <c r="D35" s="1145"/>
      <c r="E35" s="1146"/>
      <c r="F35" s="36">
        <v>4.78</v>
      </c>
      <c r="G35" s="37">
        <v>5.58</v>
      </c>
      <c r="H35" s="37">
        <v>5.33</v>
      </c>
      <c r="I35" s="37">
        <v>5.12</v>
      </c>
      <c r="J35" s="38">
        <v>5.27</v>
      </c>
      <c r="K35" s="22"/>
      <c r="L35" s="22"/>
      <c r="M35" s="22"/>
      <c r="N35" s="22"/>
      <c r="O35" s="22"/>
      <c r="P35" s="22"/>
    </row>
    <row r="36" spans="1:16" ht="39" customHeight="1">
      <c r="A36" s="22"/>
      <c r="B36" s="35"/>
      <c r="C36" s="1144" t="s">
        <v>527</v>
      </c>
      <c r="D36" s="1145"/>
      <c r="E36" s="1146"/>
      <c r="F36" s="36">
        <v>0.86</v>
      </c>
      <c r="G36" s="37">
        <v>0.88</v>
      </c>
      <c r="H36" s="37">
        <v>0.72</v>
      </c>
      <c r="I36" s="37">
        <v>0.5</v>
      </c>
      <c r="J36" s="38">
        <v>0.56999999999999995</v>
      </c>
      <c r="K36" s="22"/>
      <c r="L36" s="22"/>
      <c r="M36" s="22"/>
      <c r="N36" s="22"/>
      <c r="O36" s="22"/>
      <c r="P36" s="22"/>
    </row>
    <row r="37" spans="1:16" ht="39" customHeight="1">
      <c r="A37" s="22"/>
      <c r="B37" s="35"/>
      <c r="C37" s="1144" t="s">
        <v>528</v>
      </c>
      <c r="D37" s="1145"/>
      <c r="E37" s="1146"/>
      <c r="F37" s="36">
        <v>0.52</v>
      </c>
      <c r="G37" s="37">
        <v>0.51</v>
      </c>
      <c r="H37" s="37">
        <v>0.53</v>
      </c>
      <c r="I37" s="37">
        <v>0.51</v>
      </c>
      <c r="J37" s="38">
        <v>0.38</v>
      </c>
      <c r="K37" s="22"/>
      <c r="L37" s="22"/>
      <c r="M37" s="22"/>
      <c r="N37" s="22"/>
      <c r="O37" s="22"/>
      <c r="P37" s="22"/>
    </row>
    <row r="38" spans="1:16" ht="39" customHeight="1">
      <c r="A38" s="22"/>
      <c r="B38" s="35"/>
      <c r="C38" s="1144" t="s">
        <v>529</v>
      </c>
      <c r="D38" s="1145"/>
      <c r="E38" s="1146"/>
      <c r="F38" s="36">
        <v>0.22</v>
      </c>
      <c r="G38" s="37">
        <v>0.22</v>
      </c>
      <c r="H38" s="37">
        <v>0.23</v>
      </c>
      <c r="I38" s="37">
        <v>0.22</v>
      </c>
      <c r="J38" s="38">
        <v>0.22</v>
      </c>
      <c r="K38" s="22"/>
      <c r="L38" s="22"/>
      <c r="M38" s="22"/>
      <c r="N38" s="22"/>
      <c r="O38" s="22"/>
      <c r="P38" s="22"/>
    </row>
    <row r="39" spans="1:16" ht="39" customHeight="1">
      <c r="A39" s="22"/>
      <c r="B39" s="35"/>
      <c r="C39" s="1144" t="s">
        <v>530</v>
      </c>
      <c r="D39" s="1145"/>
      <c r="E39" s="1146"/>
      <c r="F39" s="36">
        <v>0.12</v>
      </c>
      <c r="G39" s="37">
        <v>0.13</v>
      </c>
      <c r="H39" s="37">
        <v>0.31</v>
      </c>
      <c r="I39" s="37">
        <v>0.27</v>
      </c>
      <c r="J39" s="38">
        <v>0.21</v>
      </c>
      <c r="K39" s="22"/>
      <c r="L39" s="22"/>
      <c r="M39" s="22"/>
      <c r="N39" s="22"/>
      <c r="O39" s="22"/>
      <c r="P39" s="22"/>
    </row>
    <row r="40" spans="1:16" ht="39" customHeight="1">
      <c r="A40" s="22"/>
      <c r="B40" s="35"/>
      <c r="C40" s="1144" t="s">
        <v>531</v>
      </c>
      <c r="D40" s="1145"/>
      <c r="E40" s="1146"/>
      <c r="F40" s="36">
        <v>0.09</v>
      </c>
      <c r="G40" s="37">
        <v>0.14000000000000001</v>
      </c>
      <c r="H40" s="37">
        <v>0.14000000000000001</v>
      </c>
      <c r="I40" s="37">
        <v>0.17</v>
      </c>
      <c r="J40" s="38">
        <v>0.19</v>
      </c>
      <c r="K40" s="22"/>
      <c r="L40" s="22"/>
      <c r="M40" s="22"/>
      <c r="N40" s="22"/>
      <c r="O40" s="22"/>
      <c r="P40" s="22"/>
    </row>
    <row r="41" spans="1:16" ht="39" customHeight="1">
      <c r="A41" s="22"/>
      <c r="B41" s="35"/>
      <c r="C41" s="1144" t="s">
        <v>532</v>
      </c>
      <c r="D41" s="1145"/>
      <c r="E41" s="1146"/>
      <c r="F41" s="36">
        <v>0.15</v>
      </c>
      <c r="G41" s="37">
        <v>0.15</v>
      </c>
      <c r="H41" s="37">
        <v>0.16</v>
      </c>
      <c r="I41" s="37">
        <v>0.16</v>
      </c>
      <c r="J41" s="38">
        <v>0.16</v>
      </c>
      <c r="K41" s="22"/>
      <c r="L41" s="22"/>
      <c r="M41" s="22"/>
      <c r="N41" s="22"/>
      <c r="O41" s="22"/>
      <c r="P41" s="22"/>
    </row>
    <row r="42" spans="1:16" ht="39" customHeight="1">
      <c r="A42" s="22"/>
      <c r="B42" s="39"/>
      <c r="C42" s="1144" t="s">
        <v>533</v>
      </c>
      <c r="D42" s="1145"/>
      <c r="E42" s="1146"/>
      <c r="F42" s="36" t="s">
        <v>481</v>
      </c>
      <c r="G42" s="37" t="s">
        <v>481</v>
      </c>
      <c r="H42" s="37" t="s">
        <v>481</v>
      </c>
      <c r="I42" s="37" t="s">
        <v>481</v>
      </c>
      <c r="J42" s="38" t="s">
        <v>481</v>
      </c>
      <c r="K42" s="22"/>
      <c r="L42" s="22"/>
      <c r="M42" s="22"/>
      <c r="N42" s="22"/>
      <c r="O42" s="22"/>
      <c r="P42" s="22"/>
    </row>
    <row r="43" spans="1:16" ht="39" customHeight="1" thickBot="1">
      <c r="A43" s="22"/>
      <c r="B43" s="40"/>
      <c r="C43" s="1147" t="s">
        <v>534</v>
      </c>
      <c r="D43" s="1148"/>
      <c r="E43" s="1149"/>
      <c r="F43" s="41">
        <v>1.91</v>
      </c>
      <c r="G43" s="42">
        <v>1.04</v>
      </c>
      <c r="H43" s="42">
        <v>0.34</v>
      </c>
      <c r="I43" s="42">
        <v>0.26</v>
      </c>
      <c r="J43" s="43">
        <v>0.28000000000000003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0" t="s">
        <v>11</v>
      </c>
      <c r="C45" s="1161"/>
      <c r="D45" s="58"/>
      <c r="E45" s="1166" t="s">
        <v>12</v>
      </c>
      <c r="F45" s="1166"/>
      <c r="G45" s="1166"/>
      <c r="H45" s="1166"/>
      <c r="I45" s="1166"/>
      <c r="J45" s="1167"/>
      <c r="K45" s="59">
        <v>7150</v>
      </c>
      <c r="L45" s="60">
        <v>6872</v>
      </c>
      <c r="M45" s="60">
        <v>6340</v>
      </c>
      <c r="N45" s="60">
        <v>6161</v>
      </c>
      <c r="O45" s="61">
        <v>6074</v>
      </c>
      <c r="P45" s="48"/>
      <c r="Q45" s="48"/>
      <c r="R45" s="48"/>
      <c r="S45" s="48"/>
      <c r="T45" s="48"/>
      <c r="U45" s="48"/>
    </row>
    <row r="46" spans="1:21" ht="30.75" customHeight="1">
      <c r="A46" s="48"/>
      <c r="B46" s="1162"/>
      <c r="C46" s="1163"/>
      <c r="D46" s="62"/>
      <c r="E46" s="1154" t="s">
        <v>13</v>
      </c>
      <c r="F46" s="1154"/>
      <c r="G46" s="1154"/>
      <c r="H46" s="1154"/>
      <c r="I46" s="1154"/>
      <c r="J46" s="1155"/>
      <c r="K46" s="63" t="s">
        <v>481</v>
      </c>
      <c r="L46" s="64" t="s">
        <v>481</v>
      </c>
      <c r="M46" s="64" t="s">
        <v>481</v>
      </c>
      <c r="N46" s="64" t="s">
        <v>481</v>
      </c>
      <c r="O46" s="65" t="s">
        <v>481</v>
      </c>
      <c r="P46" s="48"/>
      <c r="Q46" s="48"/>
      <c r="R46" s="48"/>
      <c r="S46" s="48"/>
      <c r="T46" s="48"/>
      <c r="U46" s="48"/>
    </row>
    <row r="47" spans="1:21" ht="30.75" customHeight="1">
      <c r="A47" s="48"/>
      <c r="B47" s="1162"/>
      <c r="C47" s="1163"/>
      <c r="D47" s="62"/>
      <c r="E47" s="1154" t="s">
        <v>14</v>
      </c>
      <c r="F47" s="1154"/>
      <c r="G47" s="1154"/>
      <c r="H47" s="1154"/>
      <c r="I47" s="1154"/>
      <c r="J47" s="1155"/>
      <c r="K47" s="63" t="s">
        <v>481</v>
      </c>
      <c r="L47" s="64" t="s">
        <v>481</v>
      </c>
      <c r="M47" s="64" t="s">
        <v>481</v>
      </c>
      <c r="N47" s="64" t="s">
        <v>481</v>
      </c>
      <c r="O47" s="65" t="s">
        <v>481</v>
      </c>
      <c r="P47" s="48"/>
      <c r="Q47" s="48"/>
      <c r="R47" s="48"/>
      <c r="S47" s="48"/>
      <c r="T47" s="48"/>
      <c r="U47" s="48"/>
    </row>
    <row r="48" spans="1:21" ht="30.75" customHeight="1">
      <c r="A48" s="48"/>
      <c r="B48" s="1162"/>
      <c r="C48" s="1163"/>
      <c r="D48" s="62"/>
      <c r="E48" s="1154" t="s">
        <v>15</v>
      </c>
      <c r="F48" s="1154"/>
      <c r="G48" s="1154"/>
      <c r="H48" s="1154"/>
      <c r="I48" s="1154"/>
      <c r="J48" s="1155"/>
      <c r="K48" s="63">
        <v>1957</v>
      </c>
      <c r="L48" s="64">
        <v>1755</v>
      </c>
      <c r="M48" s="64">
        <v>1804</v>
      </c>
      <c r="N48" s="64">
        <v>1740</v>
      </c>
      <c r="O48" s="65">
        <v>1700</v>
      </c>
      <c r="P48" s="48"/>
      <c r="Q48" s="48"/>
      <c r="R48" s="48"/>
      <c r="S48" s="48"/>
      <c r="T48" s="48"/>
      <c r="U48" s="48"/>
    </row>
    <row r="49" spans="1:21" ht="30.75" customHeight="1">
      <c r="A49" s="48"/>
      <c r="B49" s="1162"/>
      <c r="C49" s="1163"/>
      <c r="D49" s="62"/>
      <c r="E49" s="1154" t="s">
        <v>16</v>
      </c>
      <c r="F49" s="1154"/>
      <c r="G49" s="1154"/>
      <c r="H49" s="1154"/>
      <c r="I49" s="1154"/>
      <c r="J49" s="1155"/>
      <c r="K49" s="63">
        <v>9</v>
      </c>
      <c r="L49" s="64">
        <v>9</v>
      </c>
      <c r="M49" s="64">
        <v>9</v>
      </c>
      <c r="N49" s="64">
        <v>9</v>
      </c>
      <c r="O49" s="65">
        <v>9</v>
      </c>
      <c r="P49" s="48"/>
      <c r="Q49" s="48"/>
      <c r="R49" s="48"/>
      <c r="S49" s="48"/>
      <c r="T49" s="48"/>
      <c r="U49" s="48"/>
    </row>
    <row r="50" spans="1:21" ht="30.75" customHeight="1">
      <c r="A50" s="48"/>
      <c r="B50" s="1162"/>
      <c r="C50" s="1163"/>
      <c r="D50" s="62"/>
      <c r="E50" s="1154" t="s">
        <v>17</v>
      </c>
      <c r="F50" s="1154"/>
      <c r="G50" s="1154"/>
      <c r="H50" s="1154"/>
      <c r="I50" s="1154"/>
      <c r="J50" s="1155"/>
      <c r="K50" s="63">
        <v>292</v>
      </c>
      <c r="L50" s="64">
        <v>353</v>
      </c>
      <c r="M50" s="64">
        <v>363</v>
      </c>
      <c r="N50" s="64">
        <v>611</v>
      </c>
      <c r="O50" s="65">
        <v>566</v>
      </c>
      <c r="P50" s="48"/>
      <c r="Q50" s="48"/>
      <c r="R50" s="48"/>
      <c r="S50" s="48"/>
      <c r="T50" s="48"/>
      <c r="U50" s="48"/>
    </row>
    <row r="51" spans="1:21" ht="30.75" customHeight="1">
      <c r="A51" s="48"/>
      <c r="B51" s="1164"/>
      <c r="C51" s="1165"/>
      <c r="D51" s="66"/>
      <c r="E51" s="1154" t="s">
        <v>18</v>
      </c>
      <c r="F51" s="1154"/>
      <c r="G51" s="1154"/>
      <c r="H51" s="1154"/>
      <c r="I51" s="1154"/>
      <c r="J51" s="1155"/>
      <c r="K51" s="63" t="s">
        <v>481</v>
      </c>
      <c r="L51" s="64" t="s">
        <v>481</v>
      </c>
      <c r="M51" s="64" t="s">
        <v>481</v>
      </c>
      <c r="N51" s="64" t="s">
        <v>481</v>
      </c>
      <c r="O51" s="65" t="s">
        <v>481</v>
      </c>
      <c r="P51" s="48"/>
      <c r="Q51" s="48"/>
      <c r="R51" s="48"/>
      <c r="S51" s="48"/>
      <c r="T51" s="48"/>
      <c r="U51" s="48"/>
    </row>
    <row r="52" spans="1:21" ht="30.75" customHeight="1">
      <c r="A52" s="48"/>
      <c r="B52" s="1152" t="s">
        <v>19</v>
      </c>
      <c r="C52" s="1153"/>
      <c r="D52" s="66"/>
      <c r="E52" s="1154" t="s">
        <v>20</v>
      </c>
      <c r="F52" s="1154"/>
      <c r="G52" s="1154"/>
      <c r="H52" s="1154"/>
      <c r="I52" s="1154"/>
      <c r="J52" s="1155"/>
      <c r="K52" s="63">
        <v>6620</v>
      </c>
      <c r="L52" s="64">
        <v>6571</v>
      </c>
      <c r="M52" s="64">
        <v>6429</v>
      </c>
      <c r="N52" s="64">
        <v>6398</v>
      </c>
      <c r="O52" s="65">
        <v>6062</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2788</v>
      </c>
      <c r="L53" s="69">
        <v>2418</v>
      </c>
      <c r="M53" s="69">
        <v>2087</v>
      </c>
      <c r="N53" s="69">
        <v>2123</v>
      </c>
      <c r="O53" s="70">
        <v>2287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2015-04-10T04:53:44Z</cp:lastPrinted>
  <dcterms:created xsi:type="dcterms:W3CDTF">2015-02-17T06:53:58Z</dcterms:created>
  <dcterms:modified xsi:type="dcterms:W3CDTF">2015-05-12T01:54:10Z</dcterms:modified>
</cp:coreProperties>
</file>