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35" i="9"/>
  <c r="BW34" i="9"/>
  <c r="C34" i="9"/>
  <c r="CO34"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<sst xmlns="http://schemas.openxmlformats.org/spreadsheetml/2006/main" count="1039" uniqueCount="545">
  <si>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</si>
  <si>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</si>
  <si>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</si>
  <si>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</si>
  <si>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</si>
  <si>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</si>
  <si>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</si>
  <si>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</si>
  <si>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</si>
  <si>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</si>
  <si>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</si>
  <si>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</si>
  <si>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</si>
  <si>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</si>
  <si>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</si>
  <si>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</si>
  <si>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</si>
  <si>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</si>
  <si>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</si>
  <si>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</si>
  <si>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</si>
  <si>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</si>
  <si>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</si>
  <si>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</si>
  <si>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</si>
  <si>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</si>
  <si>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</si>
  <si>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</si>
  <si>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</si>
  <si>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</si>
  <si>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</si>
  <si>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</si>
  <si>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</si>
  <si>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</si>
  <si>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</si>
  <si>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</si>
  <si>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</si>
  <si>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</si>
  <si>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</si>
  <si>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</si>
  <si>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</si>
  <si>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</si>
  <si>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</si>
  <si>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</si>
  <si>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</si>
  <si>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</si>
  <si>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</si>
  <si>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</si>
  <si>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</si>
  <si>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</si>
  <si>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</si>
  <si>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</si>
  <si>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</si>
  <si>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</si>
  <si>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</si>
  <si>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</si>
  <si>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</si>
  <si>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</si>
  <si>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</si>
  <si>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</si>
  <si>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</si>
  <si>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</si>
  <si>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</si>
  <si>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</si>
  <si>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</si>
  <si>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</si>
  <si>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</si>
  <si>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</si>
  <si>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</si>
  <si>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</si>
  <si>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</si>
  <si>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</si>
  <si>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</si>
  <si>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</si>
  <si>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</si>
  <si>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</si>
  <si>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</si>
  <si>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</si>
  <si>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</si>
  <si>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</si>
  <si>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</si>
  <si>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</si>
  <si>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笠松町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</si>
  <si>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</si>
  <si>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</si>
  <si>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</si>
  <si>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</si>
  <si>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</si>
  <si>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</si>
  <si>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</si>
  <si>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</si>
  <si>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</si>
  <si>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</si>
  <si>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</si>
  <si>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</si>
  <si>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</si>
  <si>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</si>
  <si>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</si>
  <si>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</si>
  <si>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</si>
  <si>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</si>
  <si>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</si>
  <si>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</si>
  <si>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</si>
  <si>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</si>
  <si>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</si>
  <si>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</si>
  <si>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</si>
  <si>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</si>
  <si>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</si>
  <si>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</si>
  <si>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</si>
  <si>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</si>
  <si>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</si>
  <si>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</si>
  <si>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</si>
  <si>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</si>
  <si>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</si>
  <si>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</si>
  <si>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</si>
  <si>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</si>
  <si>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</si>
  <si>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</si>
  <si>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</si>
  <si>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</si>
  <si>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</si>
  <si>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</si>
  <si>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</si>
  <si>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</si>
  <si>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</si>
  <si>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</si>
  <si>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</si>
  <si>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</si>
  <si>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</si>
  <si>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</si>
  <si>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</si>
  <si>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</si>
  <si>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</si>
  <si>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</si>
  <si>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</si>
  <si>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</si>
  <si>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</si>
  <si>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</si>
  <si>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</si>
  <si>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</si>
  <si>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</si>
  <si>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</si>
  <si>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</si>
  <si>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</si>
  <si>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</si>
  <si>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</si>
  <si>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</si>
  <si>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</si>
  <si>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</si>
  <si>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</si>
  <si>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</si>
  <si>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</si>
  <si>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</si>
  <si>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</si>
  <si>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</si>
  <si>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</si>
  <si>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</si>
  <si>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</si>
  <si>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</si>
  <si>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</si>
  <si>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</si>
  <si>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</si>
  <si>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</si>
  <si>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</si>
  <si>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</si>
  <si>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</si>
  <si>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</si>
  <si>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</si>
  <si>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</si>
  <si>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</si>
  <si>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</si>
  <si>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</si>
  <si>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</si>
  <si>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</si>
  <si>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</si>
  <si>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</si>
  <si>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</si>
  <si>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</si>
  <si>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</si>
  <si>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</si>
  <si>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</si>
  <si>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</si>
  <si>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</si>
  <si>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</si>
  <si>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</si>
  <si>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</si>
  <si>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</si>
  <si>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</si>
  <si>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</si>
  <si>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</si>
  <si>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岐阜県笠松町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</si>
  <si>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</si>
  <si>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</si>
  <si>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</si>
  <si>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</si>
  <si>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</si>
  <si>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</si>
  <si>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</si>
  <si>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</si>
  <si>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</si>
  <si>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</si>
  <si>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</si>
  <si>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</si>
  <si>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</si>
  <si>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</si>
  <si>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</si>
  <si>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</si>
  <si>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</si>
  <si>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</si>
  <si>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</si>
  <si>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</si>
  <si>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</si>
  <si>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</si>
  <si>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</si>
  <si>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</si>
  <si>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</si>
  <si>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</si>
  <si>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</si>
  <si>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</si>
  <si>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</si>
  <si>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</si>
  <si>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</si>
  <si>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</si>
  <si>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</si>
  <si>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</si>
  <si>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</si>
  <si>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</si>
  <si>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</si>
  <si>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</si>
  <si>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</si>
  <si>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</si>
  <si>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</si>
  <si>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</si>
  <si>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</si>
  <si>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</si>
  <si>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</si>
  <si>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</si>
  <si>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</si>
  <si>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</si>
  <si>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</si>
  <si>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</si>
  <si>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</si>
  <si>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</si>
  <si>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</si>
  <si>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</si>
  <si>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</si>
  <si>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</si>
  <si>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</si>
  <si>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</si>
  <si>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</si>
  <si>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</si>
  <si>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</si>
  <si>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</si>
  <si>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</si>
  <si>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</si>
  <si>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</si>
  <si>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</si>
  <si>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</si>
  <si>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</si>
  <si>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</si>
  <si>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</si>
  <si>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</si>
  <si>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</si>
  <si>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</si>
  <si>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</si>
  <si>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</si>
  <si>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</si>
  <si>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</si>
  <si>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</si>
  <si>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</si>
  <si>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</si>
  <si>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</si>
  <si>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</si>
  <si>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</si>
  <si>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</si>
  <si>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</si>
  <si>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</si>
  <si>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</si>
  <si>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</si>
  <si>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</si>
  <si>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</si>
  <si>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</si>
  <si>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</si>
  <si>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</si>
  <si>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</si>
  <si>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</si>
  <si>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</si>
  <si>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</si>
  <si>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</si>
  <si>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</si>
  <si>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</si>
  <si>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</si>
  <si>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</si>
  <si>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</si>
  <si>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</si>
  <si>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</si>
  <si>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</si>
  <si>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</si>
  <si>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</si>
  <si>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</si>
  <si>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</si>
  <si>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</si>
  <si>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</si>
  <si>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</si>
  <si>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</si>
  <si>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</si>
  <si>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</si>
  <si>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</si>
  <si>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</si>
  <si>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</si>
  <si>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</si>
  <si>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</si>
  <si>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</si>
  <si>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</si>
  <si>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</si>
  <si>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</si>
  <si>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</si>
  <si>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</si>
  <si>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</si>
  <si>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</si>
  <si>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</si>
  <si>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</si>
  <si>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</si>
  <si>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</si>
  <si>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</si>
  <si>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</si>
  <si>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</si>
  <si>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</si>
  <si>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</si>
  <si>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</si>
  <si>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</si>
  <si>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</si>
  <si>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</si>
  <si>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</si>
  <si>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</si>
  <si>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</si>
  <si>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</si>
  <si>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</si>
  <si>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</si>
  <si>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岐阜県笠松町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</si>
  <si>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</si>
  <si>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</si>
  <si>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</si>
  <si>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</si>
  <si>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</si>
  <si>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</si>
  <si>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</si>
  <si>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</si>
  <si>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</si>
  <si>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</si>
  <si>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</si>
  <si>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</si>
  <si>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</si>
  <si>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</si>
  <si>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</si>
  <si>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</si>
  <si>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</si>
  <si>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</si>
  <si>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</si>
  <si>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</si>
  <si>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</si>
  <si>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</si>
  <si>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</si>
  <si>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</si>
  <si>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</si>
  <si>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</si>
  <si>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</si>
  <si>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</si>
  <si>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</si>
  <si>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</si>
  <si>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</si>
  <si>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</si>
  <si>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</si>
  <si>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</si>
  <si>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</si>
  <si>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</si>
  <si>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</si>
  <si>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</si>
  <si>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</si>
  <si>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</si>
  <si>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</si>
  <si>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</si>
  <si>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</si>
  <si>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</si>
  <si>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</si>
  <si>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</si>
  <si>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</si>
  <si>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</si>
  <si>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</si>
  <si>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</si>
  <si>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</si>
  <si>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</si>
  <si>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</si>
  <si>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</si>
  <si>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</si>
  <si>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</si>
  <si>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</si>
  <si>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</si>
  <si>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</si>
  <si>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</si>
  <si>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</si>
  <si>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</si>
  <si>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</si>
  <si>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</si>
  <si>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</si>
  <si>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</si>
  <si>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</si>
  <si>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</si>
  <si>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</si>
  <si>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</si>
  <si>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</si>
  <si>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</si>
  <si>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</si>
  <si>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</si>
  <si>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</si>
  <si>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</si>
  <si>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</si>
  <si>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</si>
  <si>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</si>
  <si>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</si>
  <si>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</si>
  <si>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</si>
  <si>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</si>
  <si>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</si>
  <si>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</si>
  <si>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</si>
  <si>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</si>
  <si>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</si>
  <si>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</si>
  <si>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</si>
  <si>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</si>
  <si>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</si>
  <si>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</si>
  <si>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</si>
  <si>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</si>
  <si>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</si>
  <si>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</si>
  <si>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</si>
  <si>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</si>
  <si>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</si>
  <si>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</si>
  <si>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</si>
  <si>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</si>
  <si>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</si>
  <si>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</si>
  <si>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</si>
  <si>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</si>
  <si>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</si>
  <si>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</si>
  <si>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</si>
  <si>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</si>
  <si>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</si>
  <si>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</si>
  <si>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</si>
  <si>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</si>
  <si>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</si>
  <si>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</si>
  <si>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</si>
  <si>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</si>
  <si>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</si>
  <si>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</si>
  <si>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</si>
  <si>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</si>
  <si>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</si>
  <si>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</si>
  <si>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</si>
  <si>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</si>
  <si>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</si>
  <si>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</si>
  <si>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</si>
  <si>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</si>
  <si>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</si>
  <si>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</si>
  <si>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</si>
  <si>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</si>
  <si>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</si>
  <si>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</si>
  <si>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</si>
  <si>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</si>
  <si>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</si>
  <si>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</si>
  <si>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</si>
  <si>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</si>
  <si>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</si>
  <si>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</si>
  <si>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</si>
  <si>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</si>
  <si>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</si>
  <si>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</si>
  <si>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</si>
  <si>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</si>
  <si>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</si>
  <si>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</si>
  <si>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</si>
  <si>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</si>
  <si>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</si>
  <si>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</si>
  <si>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</si>
  <si>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</si>
  <si>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</si>
  <si>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</si>
  <si>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</si>
  <si>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</si>
  <si>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</si>
  <si>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</si>
  <si>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</si>
  <si>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</si>
  <si>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</si>
  <si>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</si>
  <si>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</si>
  <si>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</si>
  <si>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</si>
  <si>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</si>
  <si>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0.90</t>
  </si>
  <si>
    <t>▲ 1.73</t>
  </si>
  <si>
    <t>▲ 2.26</t>
  </si>
  <si>
    <t>▲ 0.55</t>
  </si>
  <si>
    <t>一般会計</t>
  </si>
  <si>
    <t>水道事業会計</t>
  </si>
  <si>
    <t>国民健康保険特別会計</t>
  </si>
  <si>
    <t>介護保険特別会計</t>
  </si>
  <si>
    <t>下水道事業特別会計</t>
  </si>
  <si>
    <t>後期高齢者医療特別会計</t>
  </si>
  <si>
    <t>その他会計（赤字）</t>
  </si>
  <si>
    <t>その他会計（黒字）</t>
  </si>
  <si>
    <t>基金から279百万円繰入</t>
    <rPh sb="0" eb="2">
      <t>キキン</t>
    </rPh>
    <rPh sb="7" eb="10">
      <t>ヒャクマンエン</t>
    </rPh>
    <rPh sb="10" eb="12">
      <t>クリイレ</t>
    </rPh>
    <phoneticPr fontId="2"/>
  </si>
  <si>
    <t>-</t>
    <phoneticPr fontId="2"/>
  </si>
  <si>
    <t>基金から35百万円繰入</t>
    <rPh sb="0" eb="2">
      <t>キキン</t>
    </rPh>
    <rPh sb="6" eb="8">
      <t>ヒャクマン</t>
    </rPh>
    <rPh sb="8" eb="9">
      <t>エン</t>
    </rPh>
    <rPh sb="9" eb="11">
      <t>クリイレ</t>
    </rPh>
    <phoneticPr fontId="2"/>
  </si>
  <si>
    <t>○</t>
    <phoneticPr fontId="2"/>
  </si>
  <si>
    <t>笠松町土地開発公社</t>
    <rPh sb="0" eb="3">
      <t>カサマツチョウ</t>
    </rPh>
    <rPh sb="3" eb="5">
      <t>トチ</t>
    </rPh>
    <rPh sb="5" eb="7">
      <t>カイハツ</t>
    </rPh>
    <rPh sb="7" eb="9">
      <t>コウシャ</t>
    </rPh>
    <phoneticPr fontId="2"/>
  </si>
  <si>
    <t>-</t>
    <phoneticPr fontId="2"/>
  </si>
  <si>
    <t>岐阜羽島衛生施設組合</t>
    <rPh sb="0" eb="4">
      <t>ギフハシマ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</si>
  <si>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</si>
  <si>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</si>
  <si>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</si>
  <si>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岐阜県地方競馬組合</t>
    <rPh sb="0" eb="3">
      <t>ギフケン</t>
    </rPh>
    <rPh sb="3" eb="5">
      <t>チホウ</t>
    </rPh>
    <rPh sb="5" eb="7">
      <t>ケイバ</t>
    </rPh>
    <rPh sb="7" eb="9">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</si>
  <si>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</si>
  <si>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</si>
  <si>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岐阜県後期高齢者医療広域連合</t>
    <rPh sb="0" eb="3">
      <t>ギフケン</t>
    </rPh>
    <rPh sb="3" eb="5">
      <t>コウキ</t>
    </rPh>
    <rPh sb="5" eb="8">
      <t>コウレイシャ</t>
    </rPh>
    <rPh sb="8" eb="10">
      <t>イリョウ</t>
    </rPh>
    <rPh sb="10" eb="12">
      <t>コウイキ</t>
    </rPh>
    <rPh sb="12" eb="14">
      <t>レンゴウ</t>
    </rPh>
    <phoneticPr fontId="2"/>
  </si>
  <si>
    <t>基金から2,200百万円繰入</t>
    <rPh sb="0" eb="2">
      <t>キキン</t>
    </rPh>
    <rPh sb="9" eb="12">
      <t>ヒャクマンエン</t>
    </rPh>
    <rPh sb="12" eb="14">
      <t>クリイレ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</si>
</sst>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22993</c:v>
                </c:pt>
                <c:pt idx="1">
                  <c:v>26238</c:v>
                </c:pt>
                <c:pt idx="2">
                  <c:v>20358</c:v>
                </c:pt>
                <c:pt idx="3">
                  <c:v>35177</c:v>
                </c:pt>
                <c:pt idx="4">
                  <c:v>72198</c:v>
                </c:pt>
              </c:numCache>
            </c:numRef>
          </c:val>
          <c:smooth val="0"/>
        </c:ser>
        <c:dLbls>
          <c:showLegendKey val="0"/>
          <c:showVal val="0"/>
          <c:showCatName val="0"/>
          <c:showSerName val="0"/>
          <c:showPercent val="0"/>
          <c:showBubbleSize val="0"/>
        </c:dLbls>
        <c:marker val="1"/>
        <c:smooth val="0"/>
        <c:axId val="108687744"/>
        <c:axId val="108689664"/>
      </c:lineChart>
      <c:catAx>
        <c:axId val="108687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89664"/>
        <c:crosses val="autoZero"/>
        <c:auto val="1"/>
        <c:lblAlgn val="ctr"/>
        <c:lblOffset val="100"/>
        <c:tickLblSkip val="1"/>
        <c:tickMarkSkip val="1"/>
        <c:noMultiLvlLbl val="0"/>
      </c:catAx>
      <c:valAx>
        <c:axId val="10868966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68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6.04</c:v>
                </c:pt>
                <c:pt idx="1">
                  <c:v>9.69</c:v>
                </c:pt>
                <c:pt idx="2">
                  <c:v>7.98</c:v>
                </c:pt>
                <c:pt idx="3">
                  <c:v>4.88</c:v>
                </c:pt>
                <c:pt idx="4">
                  <c:v>7.15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21.15</c:v>
                </c:pt>
                <c:pt idx="1">
                  <c:v>21.51</c:v>
                </c:pt>
                <c:pt idx="2">
                  <c:v>21.61</c:v>
                </c:pt>
                <c:pt idx="3">
                  <c:v>22.39</c:v>
                </c:pt>
                <c:pt idx="4">
                  <c:v>19.21</c:v>
                </c:pt>
              </c:numCache>
            </c:numRef>
          </c:val>
        </c:ser>
        <c:dLbls>
          <c:showLegendKey val="0"/>
          <c:showVal val="0"/>
          <c:showCatName val="0"/>
          <c:showSerName val="0"/>
          <c:showPercent val="0"/>
          <c:showBubbleSize val="0"/>
        </c:dLbls>
        <c:gapWidth val="250"/>
        <c:overlap val="100"/>
        <c:axId val="108188032"/>
        <c:axId val="10818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c:v>
                </c:pt>
                <c:pt idx="1">
                  <c:v>4.57</c:v>
                </c:pt>
                <c:pt idx="2">
                  <c:v>-1.73</c:v>
                </c:pt>
                <c:pt idx="3">
                  <c:v>-2.2599999999999998</c:v>
                </c:pt>
                <c:pt idx="4">
                  <c:v>-0.55000000000000004</c:v>
                </c:pt>
              </c:numCache>
            </c:numRef>
          </c:val>
          <c:smooth val="0"/>
        </c:ser>
        <c:dLbls>
          <c:showLegendKey val="0"/>
          <c:showVal val="0"/>
          <c:showCatName val="0"/>
          <c:showSerName val="0"/>
          <c:showPercent val="0"/>
          <c:showBubbleSize val="0"/>
        </c:dLbls>
        <c:marker val="1"/>
        <c:smooth val="0"/>
        <c:axId val="108188032"/>
        <c:axId val="108189952"/>
      </c:lineChart>
      <c:catAx>
        <c:axId val="1081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189952"/>
        <c:crosses val="autoZero"/>
        <c:auto val="1"/>
        <c:lblAlgn val="ctr"/>
        <c:lblOffset val="100"/>
        <c:tickLblSkip val="1"/>
        <c:tickMarkSkip val="1"/>
        <c:noMultiLvlLbl val="0"/>
      </c:catAx>
      <c:valAx>
        <c:axId val="10818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18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0.06</c:v>
                </c:pt>
                <c:pt idx="2">
                  <c:v>#N/A</c:v>
                </c:pt>
                <c:pt idx="3">
                  <c:v>0.08</c:v>
                </c:pt>
                <c:pt idx="4">
                  <c:v>#N/A</c:v>
                </c:pt>
                <c:pt idx="5">
                  <c:v>0.09</c:v>
                </c:pt>
                <c:pt idx="6">
                  <c:v>#N/A</c:v>
                </c:pt>
                <c:pt idx="7">
                  <c:v>7.0000000000000007E-2</c:v>
                </c:pt>
                <c:pt idx="8">
                  <c:v>#N/A</c:v>
                </c:pt>
                <c:pt idx="9">
                  <c:v>7.0000000000000007E-2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0.75</c:v>
                </c:pt>
                <c:pt idx="2">
                  <c:v>#N/A</c:v>
                </c:pt>
                <c:pt idx="3">
                  <c:v>0.32</c:v>
                </c:pt>
                <c:pt idx="4">
                  <c:v>#N/A</c:v>
                </c:pt>
                <c:pt idx="5">
                  <c:v>0.35</c:v>
                </c:pt>
                <c:pt idx="6">
                  <c:v>#N/A</c:v>
                </c:pt>
                <c:pt idx="7">
                  <c:v>0.34</c:v>
                </c:pt>
                <c:pt idx="8">
                  <c:v>#N/A</c:v>
                </c:pt>
                <c:pt idx="9">
                  <c:v>0.4</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0.83</c:v>
                </c:pt>
                <c:pt idx="2">
                  <c:v>#N/A</c:v>
                </c:pt>
                <c:pt idx="3">
                  <c:v>0.82</c:v>
                </c:pt>
                <c:pt idx="4">
                  <c:v>#N/A</c:v>
                </c:pt>
                <c:pt idx="5">
                  <c:v>0.51</c:v>
                </c:pt>
                <c:pt idx="6">
                  <c:v>#N/A</c:v>
                </c:pt>
                <c:pt idx="7">
                  <c:v>0.64</c:v>
                </c:pt>
                <c:pt idx="8">
                  <c:v>#N/A</c:v>
                </c:pt>
                <c:pt idx="9">
                  <c:v>0.84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2.5</c:v>
                </c:pt>
                <c:pt idx="2">
                  <c:v>#N/A</c:v>
                </c:pt>
                <c:pt idx="3">
                  <c:v>2.2599999999999998</c:v>
                </c:pt>
                <c:pt idx="4">
                  <c:v>#N/A</c:v>
                </c:pt>
                <c:pt idx="5">
                  <c:v>3.91</c:v>
                </c:pt>
                <c:pt idx="6">
                  <c:v>#N/A</c:v>
                </c:pt>
                <c:pt idx="7">
                  <c:v>4.22</c:v>
                </c:pt>
                <c:pt idx="8">
                  <c:v>#N/A</c:v>
                </c:pt>
                <c:pt idx="9">
                  <c:v>4.79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6.31</c:v>
                </c:pt>
                <c:pt idx="2">
                  <c:v>#N/A</c:v>
                </c:pt>
                <c:pt idx="3">
                  <c:v>5.99</c:v>
                </c:pt>
                <c:pt idx="4">
                  <c:v>#N/A</c:v>
                </c:pt>
                <c:pt idx="5">
                  <c:v>6.45</c:v>
                </c:pt>
                <c:pt idx="6">
                  <c:v>#N/A</c:v>
                </c:pt>
                <c:pt idx="7">
                  <c:v>7.31</c:v>
                </c:pt>
                <c:pt idx="8">
                  <c:v>#N/A</c:v>
                </c:pt>
                <c:pt idx="9">
                  <c:v>6.73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6.04</c:v>
                </c:pt>
                <c:pt idx="2">
                  <c:v>#N/A</c:v>
                </c:pt>
                <c:pt idx="3">
                  <c:v>9.69</c:v>
                </c:pt>
                <c:pt idx="4">
                  <c:v>#N/A</c:v>
                </c:pt>
                <c:pt idx="5">
                  <c:v>7.98</c:v>
                </c:pt>
                <c:pt idx="6">
                  <c:v>#N/A</c:v>
                </c:pt>
                <c:pt idx="7">
                  <c:v>4.88</c:v>
                </c:pt>
                <c:pt idx="8">
                  <c:v>#N/A</c:v>
                </c:pt>
                <c:pt idx="9">
                  <c:v>7.15</c:v>
                </c:pt>
              </c:numCache>
            </c:numRef>
          </c:val>
        </c:ser>
        <c:dLbls>
          <c:showLegendKey val="0"/>
          <c:showVal val="0"/>
          <c:showCatName val="0"/>
          <c:showSerName val="0"/>
          <c:showPercent val="0"/>
          <c:showBubbleSize val="0"/>
        </c:dLbls>
        <c:gapWidth val="150"/>
        <c:overlap val="100"/>
        <c:axId val="109402368"/>
        <c:axId val="109416448"/>
      </c:barChart>
      <c:catAx>
        <c:axId val="10940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16448"/>
        <c:crosses val="autoZero"/>
        <c:auto val="1"/>
        <c:lblAlgn val="ctr"/>
        <c:lblOffset val="100"/>
        <c:tickLblSkip val="1"/>
        <c:tickMarkSkip val="1"/>
        <c:noMultiLvlLbl val="0"/>
      </c:catAx>
      <c:valAx>
        <c:axId val="10941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02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535</c:v>
                </c:pt>
                <c:pt idx="5">
                  <c:v>545</c:v>
                </c:pt>
                <c:pt idx="8">
                  <c:v>532</c:v>
                </c:pt>
                <c:pt idx="11">
                  <c:v>540</c:v>
                </c:pt>
                <c:pt idx="14">
                  <c:v>558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38</c:v>
                </c:pt>
                <c:pt idx="3">
                  <c:v>3</c:v>
                </c:pt>
                <c:pt idx="6">
                  <c:v>6</c:v>
                </c:pt>
                <c:pt idx="9">
                  <c:v>10</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435</c:v>
                </c:pt>
                <c:pt idx="3">
                  <c:v>432</c:v>
                </c:pt>
                <c:pt idx="6">
                  <c:v>398</c:v>
                </c:pt>
                <c:pt idx="9">
                  <c:v>372</c:v>
                </c:pt>
                <c:pt idx="12">
                  <c:v>359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392</c:v>
                </c:pt>
                <c:pt idx="3">
                  <c:v>399</c:v>
                </c:pt>
                <c:pt idx="6">
                  <c:v>396</c:v>
                </c:pt>
                <c:pt idx="9">
                  <c:v>402</c:v>
                </c:pt>
                <c:pt idx="12">
                  <c:v>425</c:v>
                </c:pt>
              </c:numCache>
            </c:numRef>
          </c:val>
        </c:ser>
        <c:dLbls>
          <c:showLegendKey val="0"/>
          <c:showVal val="0"/>
          <c:showCatName val="0"/>
          <c:showSerName val="0"/>
          <c:showPercent val="0"/>
          <c:showBubbleSize val="0"/>
        </c:dLbls>
        <c:gapWidth val="100"/>
        <c:overlap val="100"/>
        <c:axId val="109175552"/>
        <c:axId val="109177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330</c:v>
                </c:pt>
                <c:pt idx="2">
                  <c:v>#N/A</c:v>
                </c:pt>
                <c:pt idx="3">
                  <c:v>#N/A</c:v>
                </c:pt>
                <c:pt idx="4">
                  <c:v>289</c:v>
                </c:pt>
                <c:pt idx="5">
                  <c:v>#N/A</c:v>
                </c:pt>
                <c:pt idx="6">
                  <c:v>#N/A</c:v>
                </c:pt>
                <c:pt idx="7">
                  <c:v>268</c:v>
                </c:pt>
                <c:pt idx="8">
                  <c:v>#N/A</c:v>
                </c:pt>
                <c:pt idx="9">
                  <c:v>#N/A</c:v>
                </c:pt>
                <c:pt idx="10">
                  <c:v>244</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109175552"/>
        <c:axId val="109177472"/>
      </c:lineChart>
      <c:catAx>
        <c:axId val="1091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177472"/>
        <c:crosses val="autoZero"/>
        <c:auto val="1"/>
        <c:lblAlgn val="ctr"/>
        <c:lblOffset val="100"/>
        <c:tickLblSkip val="1"/>
        <c:tickMarkSkip val="1"/>
        <c:noMultiLvlLbl val="0"/>
      </c:catAx>
      <c:valAx>
        <c:axId val="109177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6600</c:v>
                </c:pt>
                <c:pt idx="5">
                  <c:v>6774</c:v>
                </c:pt>
                <c:pt idx="8">
                  <c:v>6853</c:v>
                </c:pt>
                <c:pt idx="11">
                  <c:v>7202</c:v>
                </c:pt>
                <c:pt idx="14">
                  <c:v>7538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100</c:v>
                </c:pt>
                <c:pt idx="5">
                  <c:v>100</c:v>
                </c:pt>
                <c:pt idx="8">
                  <c:v>100</c:v>
                </c:pt>
                <c:pt idx="11">
                  <c:v>100</c:v>
                </c:pt>
                <c:pt idx="14">
                  <c:v>100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2035</c:v>
                </c:pt>
                <c:pt idx="5">
                  <c:v>2122</c:v>
                </c:pt>
                <c:pt idx="8">
                  <c:v>2202</c:v>
                </c:pt>
                <c:pt idx="11">
                  <c:v>2150</c:v>
                </c:pt>
                <c:pt idx="14">
                  <c:v>1862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1175</c:v>
                </c:pt>
                <c:pt idx="3">
                  <c:v>1258</c:v>
                </c:pt>
                <c:pt idx="6">
                  <c:v>1273</c:v>
                </c:pt>
                <c:pt idx="9">
                  <c:v>1314</c:v>
                </c:pt>
                <c:pt idx="12">
                  <c:v>1295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c:v>
                </c:pt>
                <c:pt idx="3">
                  <c:v>39</c:v>
                </c:pt>
                <c:pt idx="6">
                  <c:v>32</c:v>
                </c:pt>
                <c:pt idx="9">
                  <c:v>106</c:v>
                </c:pt>
                <c:pt idx="12">
                  <c:v>100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6105</c:v>
                </c:pt>
                <c:pt idx="3">
                  <c:v>6023</c:v>
                </c:pt>
                <c:pt idx="6">
                  <c:v>5910</c:v>
                </c:pt>
                <c:pt idx="9">
                  <c:v>5670</c:v>
                </c:pt>
                <c:pt idx="12">
                  <c:v>5405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108</c:v>
                </c:pt>
                <c:pt idx="3">
                  <c:v>108</c:v>
                </c:pt>
                <c:pt idx="6">
                  <c:v>108</c:v>
                </c:pt>
                <c:pt idx="9">
                  <c:v>108</c:v>
                </c:pt>
                <c:pt idx="12">
                  <c:v>108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4332</c:v>
                </c:pt>
                <c:pt idx="3">
                  <c:v>4554</c:v>
                </c:pt>
                <c:pt idx="6">
                  <c:v>4679</c:v>
                </c:pt>
                <c:pt idx="9">
                  <c:v>4901</c:v>
                </c:pt>
                <c:pt idx="12">
                  <c:v>5759</c:v>
                </c:pt>
              </c:numCache>
            </c:numRef>
          </c:val>
        </c:ser>
        <c:dLbls>
          <c:showLegendKey val="0"/>
          <c:showVal val="0"/>
          <c:showCatName val="0"/>
          <c:showSerName val="0"/>
          <c:showPercent val="0"/>
          <c:showBubbleSize val="0"/>
        </c:dLbls>
        <c:gapWidth val="100"/>
        <c:overlap val="100"/>
        <c:axId val="83099648"/>
        <c:axId val="83100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3006</c:v>
                </c:pt>
                <c:pt idx="2">
                  <c:v>#N/A</c:v>
                </c:pt>
                <c:pt idx="3">
                  <c:v>#N/A</c:v>
                </c:pt>
                <c:pt idx="4">
                  <c:v>2984</c:v>
                </c:pt>
                <c:pt idx="5">
                  <c:v>#N/A</c:v>
                </c:pt>
                <c:pt idx="6">
                  <c:v>#N/A</c:v>
                </c:pt>
                <c:pt idx="7">
                  <c:v>2847</c:v>
                </c:pt>
                <c:pt idx="8">
                  <c:v>#N/A</c:v>
                </c:pt>
                <c:pt idx="9">
                  <c:v>#N/A</c:v>
                </c:pt>
                <c:pt idx="10">
                  <c:v>2647</c:v>
                </c:pt>
                <c:pt idx="11">
                  <c:v>#N/A</c:v>
                </c:pt>
                <c:pt idx="12">
                  <c:v>#N/A</c:v>
                </c:pt>
                <c:pt idx="13">
                  <c:v>3166</c:v>
                </c:pt>
                <c:pt idx="14">
                  <c:v>#N/A</c:v>
                </c:pt>
              </c:numCache>
            </c:numRef>
          </c:val>
          <c:smooth val="0"/>
        </c:ser>
        <c:dLbls>
          <c:showLegendKey val="0"/>
          <c:showVal val="0"/>
          <c:showCatName val="0"/>
          <c:showSerName val="0"/>
          <c:showPercent val="0"/>
          <c:showBubbleSize val="0"/>
        </c:dLbls>
        <c:marker val="1"/>
        <c:smooth val="0"/>
        <c:axId val="83099648"/>
        <c:axId val="83100800"/>
      </c:lineChart>
      <c:catAx>
        <c:axId val="830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3100800"/>
        <c:crosses val="autoZero"/>
        <c:auto val="1"/>
        <c:lblAlgn val="ctr"/>
        <c:lblOffset val="100"/>
        <c:tickLblSkip val="1"/>
        <c:tickMarkSkip val="1"/>
        <c:noMultiLvlLbl val="0"/>
      </c:catAx>
      <c:valAx>
        <c:axId val="83100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30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22,448
22,189
10.36
7,791,539
7,452,390
324,360
4,539,338
5,759,276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79.5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０．０６ポイント上回っているが、平成２１年度から４年連続して低下傾向にあるため、歳入では町税の徴収率向上、歳出では徹底した経常経費の抑制を図り、更なる財政基盤の強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65617</xdr:rowOff>
    </xdr:to>
    <xdr:cxnSp macro="">
      <xdr:nvCxnSpPr>
        <xdr:cNvPr id="68" name="直線コネクタ 67"/>
        <xdr:cNvCxnSpPr/>
      </xdr:nvCxnSpPr>
      <xdr:spPr>
        <a:xfrm>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52211</xdr:rowOff>
    </xdr:to>
    <xdr:cxnSp macro="">
      <xdr:nvCxnSpPr>
        <xdr:cNvPr id="71" name="直線コネクタ 70"/>
        <xdr:cNvCxnSpPr/>
      </xdr:nvCxnSpPr>
      <xdr:spPr>
        <a:xfrm>
          <a:off x="3225800" y="72128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11995</xdr:rowOff>
    </xdr:to>
    <xdr:cxnSp macro="">
      <xdr:nvCxnSpPr>
        <xdr:cNvPr id="74" name="直線コネクタ 73"/>
        <xdr:cNvCxnSpPr/>
      </xdr:nvCxnSpPr>
      <xdr:spPr>
        <a:xfrm>
          <a:off x="2336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74382</xdr:rowOff>
    </xdr:from>
    <xdr:ext cx="762000" cy="259045"/>
    <xdr:sp macro="" textlink="">
      <xdr:nvSpPr>
        <xdr:cNvPr id="81" name="テキスト ボックス 80"/>
        <xdr:cNvSpPr txBox="1"/>
      </xdr:nvSpPr>
      <xdr:spPr>
        <a:xfrm>
          <a:off x="1066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1411</xdr:rowOff>
    </xdr:from>
    <xdr:to>
      <xdr:col>6</xdr:col>
      <xdr:colOff>50800</xdr:colOff>
      <xdr:row>42</xdr:row>
      <xdr:rowOff>103011</xdr:rowOff>
    </xdr:to>
    <xdr:sp macro="" textlink="">
      <xdr:nvSpPr>
        <xdr:cNvPr id="89" name="円/楕円 88"/>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113188</xdr:rowOff>
    </xdr:from>
    <xdr:ext cx="736600" cy="259045"/>
    <xdr:sp macro="" textlink="">
      <xdr:nvSpPr>
        <xdr:cNvPr id="90" name="テキスト ボックス 89"/>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一昨年度から比較すると２．８ポイントの減となり改善はされつつあるが、今後も義務的経費である乳幼児医療費助成などの扶助費や、基盤整備などによる公債費の増加、下水道事業特別会計への繰出金など今後も増加傾向が見込まれるため、経常経費の抑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99822</xdr:rowOff>
    </xdr:from>
    <xdr:to>
      <xdr:col>7</xdr:col>
      <xdr:colOff>152400</xdr:colOff>
      <xdr:row>63</xdr:row>
      <xdr:rowOff>104648</xdr:rowOff>
    </xdr:to>
    <xdr:cxnSp macro="">
      <xdr:nvCxnSpPr>
        <xdr:cNvPr id="129" name="直線コネクタ 128"/>
        <xdr:cNvCxnSpPr/>
      </xdr:nvCxnSpPr>
      <xdr:spPr>
        <a:xfrm flipV="1">
          <a:off x="4114800" y="1090117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104648</xdr:rowOff>
    </xdr:from>
    <xdr:to>
      <xdr:col>6</xdr:col>
      <xdr:colOff>0</xdr:colOff>
      <xdr:row>64</xdr:row>
      <xdr:rowOff>63500</xdr:rowOff>
    </xdr:to>
    <xdr:cxnSp macro="">
      <xdr:nvCxnSpPr>
        <xdr:cNvPr id="132" name="直線コネクタ 131"/>
        <xdr:cNvCxnSpPr/>
      </xdr:nvCxnSpPr>
      <xdr:spPr>
        <a:xfrm flipV="1">
          <a:off x="3225800" y="1090599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63500</xdr:rowOff>
    </xdr:to>
    <xdr:cxnSp macro="">
      <xdr:nvCxnSpPr>
        <xdr:cNvPr id="135" name="直線コネクタ 134"/>
        <xdr:cNvCxnSpPr/>
      </xdr:nvCxnSpPr>
      <xdr:spPr>
        <a:xfrm>
          <a:off x="2336800" y="1092047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64</xdr:row>
      <xdr:rowOff>111760</xdr:rowOff>
    </xdr:to>
    <xdr:cxnSp macro="">
      <xdr:nvCxnSpPr>
        <xdr:cNvPr id="138" name="直線コネクタ 137"/>
        <xdr:cNvCxnSpPr/>
      </xdr:nvCxnSpPr>
      <xdr:spPr>
        <a:xfrm flipV="1">
          <a:off x="1447800" y="1092047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48" name="円/楕円 147"/>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21099</xdr:rowOff>
    </xdr:from>
    <xdr:ext cx="762000" cy="259045"/>
    <xdr:sp macro="" textlink="">
      <xdr:nvSpPr>
        <xdr:cNvPr id="149"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1" name="テキスト ボックス 150"/>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2" name="円/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4" name="円/楕円 153"/>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5" name="テキスト ボックス 154"/>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6" name="円/楕円 155"/>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7" name="テキスト ボックス 156"/>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類似団体平均値を今年度も下回っており、今後も引き続き行財政改革推進プランの理念を踏襲し、職員定数の適正管理や既存施設の維持管理経費の抑制に取り組む。</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2065</xdr:rowOff>
    </xdr:from>
    <xdr:to>
      <xdr:col>7</xdr:col>
      <xdr:colOff>152400</xdr:colOff>
      <xdr:row>80</xdr:row>
      <xdr:rowOff>9590</xdr:rowOff>
    </xdr:to>
    <xdr:cxnSp macro="">
      <xdr:nvCxnSpPr>
        <xdr:cNvPr id="192" name="直線コネクタ 191"/>
        <xdr:cNvCxnSpPr/>
      </xdr:nvCxnSpPr>
      <xdr:spPr>
        <a:xfrm flipV="1">
          <a:off x="4114800" y="13718065"/>
          <a:ext cx="8382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40450</xdr:rowOff>
    </xdr:from>
    <xdr:ext cx="762000" cy="259045"/>
    <xdr:sp macro="" textlink="">
      <xdr:nvSpPr>
        <xdr:cNvPr id="193" name="人件費・物件費等の状況平均値テキスト"/>
        <xdr:cNvSpPr txBox="1"/>
      </xdr:nvSpPr>
      <xdr:spPr>
        <a:xfrm>
          <a:off x="5041900" y="1375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9590</xdr:rowOff>
    </xdr:from>
    <xdr:to>
      <xdr:col>6</xdr:col>
      <xdr:colOff>0</xdr:colOff>
      <xdr:row>80</xdr:row>
      <xdr:rowOff>12900</xdr:rowOff>
    </xdr:to>
    <xdr:cxnSp macro="">
      <xdr:nvCxnSpPr>
        <xdr:cNvPr id="195" name="直線コネクタ 194"/>
        <xdr:cNvCxnSpPr/>
      </xdr:nvCxnSpPr>
      <xdr:spPr>
        <a:xfrm flipV="1">
          <a:off x="3225800" y="13725590"/>
          <a:ext cx="889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156447</xdr:rowOff>
    </xdr:from>
    <xdr:ext cx="736600" cy="259045"/>
    <xdr:sp macro="" textlink="">
      <xdr:nvSpPr>
        <xdr:cNvPr id="197" name="テキスト ボックス 196"/>
        <xdr:cNvSpPr txBox="1"/>
      </xdr:nvSpPr>
      <xdr:spPr>
        <a:xfrm>
          <a:off x="3733800" y="1387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6614</xdr:rowOff>
    </xdr:from>
    <xdr:to>
      <xdr:col>4</xdr:col>
      <xdr:colOff>482600</xdr:colOff>
      <xdr:row>80</xdr:row>
      <xdr:rowOff>12900</xdr:rowOff>
    </xdr:to>
    <xdr:cxnSp macro="">
      <xdr:nvCxnSpPr>
        <xdr:cNvPr id="198" name="直線コネクタ 197"/>
        <xdr:cNvCxnSpPr/>
      </xdr:nvCxnSpPr>
      <xdr:spPr>
        <a:xfrm>
          <a:off x="2336800" y="1372261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169911</xdr:rowOff>
    </xdr:from>
    <xdr:ext cx="762000" cy="259045"/>
    <xdr:sp macro="" textlink="">
      <xdr:nvSpPr>
        <xdr:cNvPr id="200" name="テキスト ボックス 199"/>
        <xdr:cNvSpPr txBox="1"/>
      </xdr:nvSpPr>
      <xdr:spPr>
        <a:xfrm>
          <a:off x="2844800" y="1388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6614</xdr:rowOff>
    </xdr:from>
    <xdr:to>
      <xdr:col>3</xdr:col>
      <xdr:colOff>279400</xdr:colOff>
      <xdr:row>80</xdr:row>
      <xdr:rowOff>22560</xdr:rowOff>
    </xdr:to>
    <xdr:cxnSp macro="">
      <xdr:nvCxnSpPr>
        <xdr:cNvPr id="201" name="直線コネクタ 200"/>
        <xdr:cNvCxnSpPr/>
      </xdr:nvCxnSpPr>
      <xdr:spPr>
        <a:xfrm flipV="1">
          <a:off x="1447800" y="13722614"/>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150092</xdr:rowOff>
    </xdr:from>
    <xdr:ext cx="762000" cy="259045"/>
    <xdr:sp macro="" textlink="">
      <xdr:nvSpPr>
        <xdr:cNvPr id="203" name="テキスト ボックス 202"/>
        <xdr:cNvSpPr txBox="1"/>
      </xdr:nvSpPr>
      <xdr:spPr>
        <a:xfrm>
          <a:off x="1955800" y="138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149003</xdr:rowOff>
    </xdr:from>
    <xdr:ext cx="762000" cy="259045"/>
    <xdr:sp macro="" textlink="">
      <xdr:nvSpPr>
        <xdr:cNvPr id="205" name="テキスト ボックス 204"/>
        <xdr:cNvSpPr txBox="1"/>
      </xdr:nvSpPr>
      <xdr:spPr>
        <a:xfrm>
          <a:off x="1066800" y="1386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79</xdr:row>
      <xdr:rowOff>122715</xdr:rowOff>
    </xdr:from>
    <xdr:to>
      <xdr:col>7</xdr:col>
      <xdr:colOff>203200</xdr:colOff>
      <xdr:row>80</xdr:row>
      <xdr:rowOff>52865</xdr:rowOff>
    </xdr:to>
    <xdr:sp macro="" textlink="">
      <xdr:nvSpPr>
        <xdr:cNvPr id="211" name="円/楕円 210"/>
        <xdr:cNvSpPr/>
      </xdr:nvSpPr>
      <xdr:spPr>
        <a:xfrm>
          <a:off x="4902200" y="136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43992</xdr:rowOff>
    </xdr:from>
    <xdr:ext cx="762000" cy="259045"/>
    <xdr:sp macro="" textlink="">
      <xdr:nvSpPr>
        <xdr:cNvPr id="212" name="人件費・物件費等の状況該当値テキスト"/>
        <xdr:cNvSpPr txBox="1"/>
      </xdr:nvSpPr>
      <xdr:spPr>
        <a:xfrm>
          <a:off x="5041900" y="1358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79,461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130240</xdr:rowOff>
    </xdr:from>
    <xdr:to>
      <xdr:col>6</xdr:col>
      <xdr:colOff>50800</xdr:colOff>
      <xdr:row>80</xdr:row>
      <xdr:rowOff>60390</xdr:rowOff>
    </xdr:to>
    <xdr:sp macro="" textlink="">
      <xdr:nvSpPr>
        <xdr:cNvPr id="213" name="円/楕円 212"/>
        <xdr:cNvSpPr/>
      </xdr:nvSpPr>
      <xdr:spPr>
        <a:xfrm>
          <a:off x="4064000" y="136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70567</xdr:rowOff>
    </xdr:from>
    <xdr:ext cx="736600" cy="259045"/>
    <xdr:sp macro="" textlink="">
      <xdr:nvSpPr>
        <xdr:cNvPr id="214" name="テキスト ボックス 213"/>
        <xdr:cNvSpPr txBox="1"/>
      </xdr:nvSpPr>
      <xdr:spPr>
        <a:xfrm>
          <a:off x="3733800" y="13443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81,332</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133550</xdr:rowOff>
    </xdr:from>
    <xdr:to>
      <xdr:col>4</xdr:col>
      <xdr:colOff>533400</xdr:colOff>
      <xdr:row>80</xdr:row>
      <xdr:rowOff>63700</xdr:rowOff>
    </xdr:to>
    <xdr:sp macro="" textlink="">
      <xdr:nvSpPr>
        <xdr:cNvPr id="215" name="円/楕円 214"/>
        <xdr:cNvSpPr/>
      </xdr:nvSpPr>
      <xdr:spPr>
        <a:xfrm>
          <a:off x="3175000" y="136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73877</xdr:rowOff>
    </xdr:from>
    <xdr:ext cx="762000" cy="259045"/>
    <xdr:sp macro="" textlink="">
      <xdr:nvSpPr>
        <xdr:cNvPr id="216" name="テキスト ボックス 215"/>
        <xdr:cNvSpPr txBox="1"/>
      </xdr:nvSpPr>
      <xdr:spPr>
        <a:xfrm>
          <a:off x="2844800" y="134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82,155</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127264</xdr:rowOff>
    </xdr:from>
    <xdr:to>
      <xdr:col>3</xdr:col>
      <xdr:colOff>330200</xdr:colOff>
      <xdr:row>80</xdr:row>
      <xdr:rowOff>57414</xdr:rowOff>
    </xdr:to>
    <xdr:sp macro="" textlink="">
      <xdr:nvSpPr>
        <xdr:cNvPr id="217" name="円/楕円 216"/>
        <xdr:cNvSpPr/>
      </xdr:nvSpPr>
      <xdr:spPr>
        <a:xfrm>
          <a:off x="2286000" y="136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67591</xdr:rowOff>
    </xdr:from>
    <xdr:ext cx="762000" cy="259045"/>
    <xdr:sp macro="" textlink="">
      <xdr:nvSpPr>
        <xdr:cNvPr id="218" name="テキスト ボックス 217"/>
        <xdr:cNvSpPr txBox="1"/>
      </xdr:nvSpPr>
      <xdr:spPr>
        <a:xfrm>
          <a:off x="1955800" y="1344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143210</xdr:rowOff>
    </xdr:from>
    <xdr:to>
      <xdr:col>2</xdr:col>
      <xdr:colOff>127000</xdr:colOff>
      <xdr:row>80</xdr:row>
      <xdr:rowOff>73360</xdr:rowOff>
    </xdr:to>
    <xdr:sp macro="" textlink="">
      <xdr:nvSpPr>
        <xdr:cNvPr id="219" name="円/楕円 218"/>
        <xdr:cNvSpPr/>
      </xdr:nvSpPr>
      <xdr:spPr>
        <a:xfrm>
          <a:off x="1397000" y="1368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83537</xdr:rowOff>
    </xdr:from>
    <xdr:ext cx="762000" cy="259045"/>
    <xdr:sp macro="" textlink="">
      <xdr:nvSpPr>
        <xdr:cNvPr id="220" name="テキスト ボックス 219"/>
        <xdr:cNvSpPr txBox="1"/>
      </xdr:nvSpPr>
      <xdr:spPr>
        <a:xfrm>
          <a:off x="1066800" y="1345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東日本大震災に対する復興予算を確保するために、国が給与削減措置を実行したことによりラスパイレス指数が大きく変動したが、類似団体と比較するとほぼ同数値とな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97028</xdr:rowOff>
    </xdr:from>
    <xdr:to>
      <xdr:col>24</xdr:col>
      <xdr:colOff>558800</xdr:colOff>
      <xdr:row>89</xdr:row>
      <xdr:rowOff>50546</xdr:rowOff>
    </xdr:to>
    <xdr:cxnSp macro="">
      <xdr:nvCxnSpPr>
        <xdr:cNvPr id="252" name="直線コネクタ 251"/>
        <xdr:cNvCxnSpPr/>
      </xdr:nvCxnSpPr>
      <xdr:spPr>
        <a:xfrm flipV="1">
          <a:off x="16179800" y="14498828"/>
          <a:ext cx="8382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47262</xdr:rowOff>
    </xdr:from>
    <xdr:ext cx="762000" cy="259045"/>
    <xdr:sp macro="" textlink="">
      <xdr:nvSpPr>
        <xdr:cNvPr id="253" name="給与水準   （国との比較）平均値テキスト"/>
        <xdr:cNvSpPr txBox="1"/>
      </xdr:nvSpPr>
      <xdr:spPr>
        <a:xfrm>
          <a:off x="17106900" y="1444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2287</xdr:rowOff>
    </xdr:from>
    <xdr:to>
      <xdr:col>23</xdr:col>
      <xdr:colOff>406400</xdr:colOff>
      <xdr:row>89</xdr:row>
      <xdr:rowOff>50546</xdr:rowOff>
    </xdr:to>
    <xdr:cxnSp macro="">
      <xdr:nvCxnSpPr>
        <xdr:cNvPr id="255" name="直線コネクタ 254"/>
        <xdr:cNvCxnSpPr/>
      </xdr:nvCxnSpPr>
      <xdr:spPr>
        <a:xfrm>
          <a:off x="15290800" y="15261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82566</xdr:rowOff>
    </xdr:from>
    <xdr:ext cx="736600" cy="259045"/>
    <xdr:sp macro="" textlink="">
      <xdr:nvSpPr>
        <xdr:cNvPr id="257" name="テキスト ボックス 256"/>
        <xdr:cNvSpPr txBox="1"/>
      </xdr:nvSpPr>
      <xdr:spPr>
        <a:xfrm>
          <a:off x="15798800" y="14998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104394</xdr:rowOff>
    </xdr:from>
    <xdr:to>
      <xdr:col>22</xdr:col>
      <xdr:colOff>203200</xdr:colOff>
      <xdr:row>89</xdr:row>
      <xdr:rowOff>2287</xdr:rowOff>
    </xdr:to>
    <xdr:cxnSp macro="">
      <xdr:nvCxnSpPr>
        <xdr:cNvPr id="258" name="直線コネクタ 257"/>
        <xdr:cNvCxnSpPr/>
      </xdr:nvCxnSpPr>
      <xdr:spPr>
        <a:xfrm>
          <a:off x="14401800" y="14334744"/>
          <a:ext cx="889000" cy="9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82804</xdr:rowOff>
    </xdr:from>
    <xdr:to>
      <xdr:col>21</xdr:col>
      <xdr:colOff>0</xdr:colOff>
      <xdr:row>83</xdr:row>
      <xdr:rowOff>104394</xdr:rowOff>
    </xdr:to>
    <xdr:cxnSp macro="">
      <xdr:nvCxnSpPr>
        <xdr:cNvPr id="261" name="直線コネクタ 260"/>
        <xdr:cNvCxnSpPr/>
      </xdr:nvCxnSpPr>
      <xdr:spPr>
        <a:xfrm>
          <a:off x="13512800" y="141417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46228</xdr:rowOff>
    </xdr:from>
    <xdr:to>
      <xdr:col>24</xdr:col>
      <xdr:colOff>609600</xdr:colOff>
      <xdr:row>84</xdr:row>
      <xdr:rowOff>147828</xdr:rowOff>
    </xdr:to>
    <xdr:sp macro="" textlink="">
      <xdr:nvSpPr>
        <xdr:cNvPr id="271" name="円/楕円 270"/>
        <xdr:cNvSpPr/>
      </xdr:nvSpPr>
      <xdr:spPr>
        <a:xfrm>
          <a:off x="16967200" y="1444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62755</xdr:rowOff>
    </xdr:from>
    <xdr:ext cx="762000" cy="259045"/>
    <xdr:sp macro="" textlink="">
      <xdr:nvSpPr>
        <xdr:cNvPr id="272" name="給与水準   （国との比較）該当値テキスト"/>
        <xdr:cNvSpPr txBox="1"/>
      </xdr:nvSpPr>
      <xdr:spPr>
        <a:xfrm>
          <a:off x="17106900" y="1429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171196</xdr:rowOff>
    </xdr:from>
    <xdr:to>
      <xdr:col>23</xdr:col>
      <xdr:colOff>457200</xdr:colOff>
      <xdr:row>89</xdr:row>
      <xdr:rowOff>101346</xdr:rowOff>
    </xdr:to>
    <xdr:sp macro="" textlink="">
      <xdr:nvSpPr>
        <xdr:cNvPr id="273" name="円/楕円 272"/>
        <xdr:cNvSpPr/>
      </xdr:nvSpPr>
      <xdr:spPr>
        <a:xfrm>
          <a:off x="16129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86123</xdr:rowOff>
    </xdr:from>
    <xdr:ext cx="736600" cy="259045"/>
    <xdr:sp macro="" textlink="">
      <xdr:nvSpPr>
        <xdr:cNvPr id="274" name="テキスト ボックス 273"/>
        <xdr:cNvSpPr txBox="1"/>
      </xdr:nvSpPr>
      <xdr:spPr>
        <a:xfrm>
          <a:off x="15798800" y="1534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122937</xdr:rowOff>
    </xdr:from>
    <xdr:to>
      <xdr:col>22</xdr:col>
      <xdr:colOff>254000</xdr:colOff>
      <xdr:row>89</xdr:row>
      <xdr:rowOff>53087</xdr:rowOff>
    </xdr:to>
    <xdr:sp macro="" textlink="">
      <xdr:nvSpPr>
        <xdr:cNvPr id="275" name="円/楕円 274"/>
        <xdr:cNvSpPr/>
      </xdr:nvSpPr>
      <xdr:spPr>
        <a:xfrm>
          <a:off x="15240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63264</xdr:rowOff>
    </xdr:from>
    <xdr:ext cx="762000" cy="259045"/>
    <xdr:sp macro="" textlink="">
      <xdr:nvSpPr>
        <xdr:cNvPr id="276" name="テキスト ボックス 275"/>
        <xdr:cNvSpPr txBox="1"/>
      </xdr:nvSpPr>
      <xdr:spPr>
        <a:xfrm>
          <a:off x="14909800" y="1497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53594</xdr:rowOff>
    </xdr:from>
    <xdr:to>
      <xdr:col>21</xdr:col>
      <xdr:colOff>50800</xdr:colOff>
      <xdr:row>83</xdr:row>
      <xdr:rowOff>155194</xdr:rowOff>
    </xdr:to>
    <xdr:sp macro="" textlink="">
      <xdr:nvSpPr>
        <xdr:cNvPr id="277" name="円/楕円 276"/>
        <xdr:cNvSpPr/>
      </xdr:nvSpPr>
      <xdr:spPr>
        <a:xfrm>
          <a:off x="143510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165371</xdr:rowOff>
    </xdr:from>
    <xdr:ext cx="762000" cy="259045"/>
    <xdr:sp macro="" textlink="">
      <xdr:nvSpPr>
        <xdr:cNvPr id="278" name="テキスト ボックス 277"/>
        <xdr:cNvSpPr txBox="1"/>
      </xdr:nvSpPr>
      <xdr:spPr>
        <a:xfrm>
          <a:off x="14020800" y="1405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32004</xdr:rowOff>
    </xdr:from>
    <xdr:to>
      <xdr:col>19</xdr:col>
      <xdr:colOff>533400</xdr:colOff>
      <xdr:row>82</xdr:row>
      <xdr:rowOff>133604</xdr:rowOff>
    </xdr:to>
    <xdr:sp macro="" textlink="">
      <xdr:nvSpPr>
        <xdr:cNvPr id="279" name="円/楕円 278"/>
        <xdr:cNvSpPr/>
      </xdr:nvSpPr>
      <xdr:spPr>
        <a:xfrm>
          <a:off x="13462000" y="1409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143781</xdr:rowOff>
    </xdr:from>
    <xdr:ext cx="762000" cy="259045"/>
    <xdr:sp macro="" textlink="">
      <xdr:nvSpPr>
        <xdr:cNvPr id="280" name="テキスト ボックス 279"/>
        <xdr:cNvSpPr txBox="1"/>
      </xdr:nvSpPr>
      <xdr:spPr>
        <a:xfrm>
          <a:off x="13131800" y="1385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平成１７年度から平成２２年度までの間に２５人の定員削減を目標に新規採用職員を抑制してきたことにより、類似団体平均値を下回っている。今後も定員適正化計画に基づき、適切な定員管理に努める。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56666</xdr:rowOff>
    </xdr:from>
    <xdr:to>
      <xdr:col>24</xdr:col>
      <xdr:colOff>558800</xdr:colOff>
      <xdr:row>59</xdr:row>
      <xdr:rowOff>62412</xdr:rowOff>
    </xdr:to>
    <xdr:cxnSp macro="">
      <xdr:nvCxnSpPr>
        <xdr:cNvPr id="317" name="直線コネクタ 316"/>
        <xdr:cNvCxnSpPr/>
      </xdr:nvCxnSpPr>
      <xdr:spPr>
        <a:xfrm flipV="1">
          <a:off x="16179800" y="10172216"/>
          <a:ext cx="8382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168685</xdr:rowOff>
    </xdr:from>
    <xdr:ext cx="762000" cy="259045"/>
    <xdr:sp macro="" textlink="">
      <xdr:nvSpPr>
        <xdr:cNvPr id="318" name="定員管理の状況平均値テキスト"/>
        <xdr:cNvSpPr txBox="1"/>
      </xdr:nvSpPr>
      <xdr:spPr>
        <a:xfrm>
          <a:off x="17106900" y="1028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62412</xdr:rowOff>
    </xdr:from>
    <xdr:to>
      <xdr:col>23</xdr:col>
      <xdr:colOff>406400</xdr:colOff>
      <xdr:row>59</xdr:row>
      <xdr:rowOff>85392</xdr:rowOff>
    </xdr:to>
    <xdr:cxnSp macro="">
      <xdr:nvCxnSpPr>
        <xdr:cNvPr id="320" name="直線コネクタ 319"/>
        <xdr:cNvCxnSpPr/>
      </xdr:nvCxnSpPr>
      <xdr:spPr>
        <a:xfrm flipV="1">
          <a:off x="15290800" y="1017796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2" name="テキスト ボックス 321"/>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75051</xdr:rowOff>
    </xdr:from>
    <xdr:to>
      <xdr:col>22</xdr:col>
      <xdr:colOff>203200</xdr:colOff>
      <xdr:row>59</xdr:row>
      <xdr:rowOff>85392</xdr:rowOff>
    </xdr:to>
    <xdr:cxnSp macro="">
      <xdr:nvCxnSpPr>
        <xdr:cNvPr id="323" name="直線コネクタ 322"/>
        <xdr:cNvCxnSpPr/>
      </xdr:nvCxnSpPr>
      <xdr:spPr>
        <a:xfrm>
          <a:off x="14401800" y="10190601"/>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123026</xdr:rowOff>
    </xdr:from>
    <xdr:ext cx="762000" cy="259045"/>
    <xdr:sp macro="" textlink="">
      <xdr:nvSpPr>
        <xdr:cNvPr id="325" name="テキスト ボックス 324"/>
        <xdr:cNvSpPr txBox="1"/>
      </xdr:nvSpPr>
      <xdr:spPr>
        <a:xfrm>
          <a:off x="14909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75051</xdr:rowOff>
    </xdr:from>
    <xdr:to>
      <xdr:col>21</xdr:col>
      <xdr:colOff>0</xdr:colOff>
      <xdr:row>59</xdr:row>
      <xdr:rowOff>75051</xdr:rowOff>
    </xdr:to>
    <xdr:cxnSp macro="">
      <xdr:nvCxnSpPr>
        <xdr:cNvPr id="326" name="直線コネクタ 325"/>
        <xdr:cNvCxnSpPr/>
      </xdr:nvCxnSpPr>
      <xdr:spPr>
        <a:xfrm>
          <a:off x="13512800" y="101906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124175</xdr:rowOff>
    </xdr:from>
    <xdr:ext cx="762000" cy="259045"/>
    <xdr:sp macro="" textlink="">
      <xdr:nvSpPr>
        <xdr:cNvPr id="328" name="テキスト ボックス 327"/>
        <xdr:cNvSpPr txBox="1"/>
      </xdr:nvSpPr>
      <xdr:spPr>
        <a:xfrm>
          <a:off x="14020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123026</xdr:rowOff>
    </xdr:from>
    <xdr:ext cx="762000" cy="259045"/>
    <xdr:sp macro="" textlink="">
      <xdr:nvSpPr>
        <xdr:cNvPr id="330" name="テキスト ボックス 329"/>
        <xdr:cNvSpPr txBox="1"/>
      </xdr:nvSpPr>
      <xdr:spPr>
        <a:xfrm>
          <a:off x="13131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5866</xdr:rowOff>
    </xdr:from>
    <xdr:to>
      <xdr:col>24</xdr:col>
      <xdr:colOff>609600</xdr:colOff>
      <xdr:row>59</xdr:row>
      <xdr:rowOff>107466</xdr:rowOff>
    </xdr:to>
    <xdr:sp macro="" textlink="">
      <xdr:nvSpPr>
        <xdr:cNvPr id="336" name="円/楕円 335"/>
        <xdr:cNvSpPr/>
      </xdr:nvSpPr>
      <xdr:spPr>
        <a:xfrm>
          <a:off x="16967200" y="101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22393</xdr:rowOff>
    </xdr:from>
    <xdr:ext cx="762000" cy="259045"/>
    <xdr:sp macro="" textlink="">
      <xdr:nvSpPr>
        <xdr:cNvPr id="337" name="定員管理の状況該当値テキスト"/>
        <xdr:cNvSpPr txBox="1"/>
      </xdr:nvSpPr>
      <xdr:spPr>
        <a:xfrm>
          <a:off x="17106900" y="99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11612</xdr:rowOff>
    </xdr:from>
    <xdr:to>
      <xdr:col>23</xdr:col>
      <xdr:colOff>457200</xdr:colOff>
      <xdr:row>59</xdr:row>
      <xdr:rowOff>113212</xdr:rowOff>
    </xdr:to>
    <xdr:sp macro="" textlink="">
      <xdr:nvSpPr>
        <xdr:cNvPr id="338" name="円/楕円 337"/>
        <xdr:cNvSpPr/>
      </xdr:nvSpPr>
      <xdr:spPr>
        <a:xfrm>
          <a:off x="16129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123389</xdr:rowOff>
    </xdr:from>
    <xdr:ext cx="736600" cy="259045"/>
    <xdr:sp macro="" textlink="">
      <xdr:nvSpPr>
        <xdr:cNvPr id="339" name="テキスト ボックス 338"/>
        <xdr:cNvSpPr txBox="1"/>
      </xdr:nvSpPr>
      <xdr:spPr>
        <a:xfrm>
          <a:off x="15798800" y="9896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34592</xdr:rowOff>
    </xdr:from>
    <xdr:to>
      <xdr:col>22</xdr:col>
      <xdr:colOff>254000</xdr:colOff>
      <xdr:row>59</xdr:row>
      <xdr:rowOff>136192</xdr:rowOff>
    </xdr:to>
    <xdr:sp macro="" textlink="">
      <xdr:nvSpPr>
        <xdr:cNvPr id="340" name="円/楕円 339"/>
        <xdr:cNvSpPr/>
      </xdr:nvSpPr>
      <xdr:spPr>
        <a:xfrm>
          <a:off x="15240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146369</xdr:rowOff>
    </xdr:from>
    <xdr:ext cx="762000" cy="259045"/>
    <xdr:sp macro="" textlink="">
      <xdr:nvSpPr>
        <xdr:cNvPr id="341" name="テキスト ボックス 340"/>
        <xdr:cNvSpPr txBox="1"/>
      </xdr:nvSpPr>
      <xdr:spPr>
        <a:xfrm>
          <a:off x="14909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24251</xdr:rowOff>
    </xdr:from>
    <xdr:to>
      <xdr:col>21</xdr:col>
      <xdr:colOff>50800</xdr:colOff>
      <xdr:row>59</xdr:row>
      <xdr:rowOff>125851</xdr:rowOff>
    </xdr:to>
    <xdr:sp macro="" textlink="">
      <xdr:nvSpPr>
        <xdr:cNvPr id="342" name="円/楕円 341"/>
        <xdr:cNvSpPr/>
      </xdr:nvSpPr>
      <xdr:spPr>
        <a:xfrm>
          <a:off x="14351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136028</xdr:rowOff>
    </xdr:from>
    <xdr:ext cx="762000" cy="259045"/>
    <xdr:sp macro="" textlink="">
      <xdr:nvSpPr>
        <xdr:cNvPr id="343" name="テキスト ボックス 342"/>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24251</xdr:rowOff>
    </xdr:from>
    <xdr:to>
      <xdr:col>19</xdr:col>
      <xdr:colOff>533400</xdr:colOff>
      <xdr:row>59</xdr:row>
      <xdr:rowOff>125851</xdr:rowOff>
    </xdr:to>
    <xdr:sp macro="" textlink="">
      <xdr:nvSpPr>
        <xdr:cNvPr id="344" name="円/楕円 343"/>
        <xdr:cNvSpPr/>
      </xdr:nvSpPr>
      <xdr:spPr>
        <a:xfrm>
          <a:off x="13462000" y="10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136028</xdr:rowOff>
    </xdr:from>
    <xdr:ext cx="762000" cy="259045"/>
    <xdr:sp macro="" textlink="">
      <xdr:nvSpPr>
        <xdr:cNvPr id="345" name="テキスト ボックス 344"/>
        <xdr:cNvSpPr txBox="1"/>
      </xdr:nvSpPr>
      <xdr:spPr>
        <a:xfrm>
          <a:off x="13131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行財政改革の推進により、大型投資事業の抑制により類似団体平均を下回っているが、笠松中学校新屋内運動場の建設や庁舎の耐震補強工事に伴う起債の償還が今後開始されることになるため、比率の上昇が予想される。そのため、事業の緊急度・住民ニーズなどを的確に把握し、また補助制度等を有効活用した選択により、起債に大きく頼ることのない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69215</xdr:rowOff>
    </xdr:from>
    <xdr:to>
      <xdr:col>24</xdr:col>
      <xdr:colOff>558800</xdr:colOff>
      <xdr:row>39</xdr:row>
      <xdr:rowOff>99378</xdr:rowOff>
    </xdr:to>
    <xdr:cxnSp macro="">
      <xdr:nvCxnSpPr>
        <xdr:cNvPr id="375" name="直線コネクタ 374"/>
        <xdr:cNvCxnSpPr/>
      </xdr:nvCxnSpPr>
      <xdr:spPr>
        <a:xfrm flipV="1">
          <a:off x="16179800" y="67557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129240</xdr:rowOff>
    </xdr:from>
    <xdr:ext cx="762000" cy="259045"/>
    <xdr:sp macro="" textlink="">
      <xdr:nvSpPr>
        <xdr:cNvPr id="376" name="公債費負担の状況平均値テキスト"/>
        <xdr:cNvSpPr txBox="1"/>
      </xdr:nvSpPr>
      <xdr:spPr>
        <a:xfrm>
          <a:off x="17106900" y="6815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99378</xdr:rowOff>
    </xdr:from>
    <xdr:to>
      <xdr:col>23</xdr:col>
      <xdr:colOff>406400</xdr:colOff>
      <xdr:row>39</xdr:row>
      <xdr:rowOff>147638</xdr:rowOff>
    </xdr:to>
    <xdr:cxnSp macro="">
      <xdr:nvCxnSpPr>
        <xdr:cNvPr id="378" name="直線コネクタ 377"/>
        <xdr:cNvCxnSpPr/>
      </xdr:nvCxnSpPr>
      <xdr:spPr>
        <a:xfrm flipV="1">
          <a:off x="15290800" y="67859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114317</xdr:rowOff>
    </xdr:from>
    <xdr:ext cx="736600" cy="259045"/>
    <xdr:sp macro="" textlink="">
      <xdr:nvSpPr>
        <xdr:cNvPr id="380" name="テキスト ボックス 379"/>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147638</xdr:rowOff>
    </xdr:from>
    <xdr:to>
      <xdr:col>22</xdr:col>
      <xdr:colOff>203200</xdr:colOff>
      <xdr:row>39</xdr:row>
      <xdr:rowOff>159703</xdr:rowOff>
    </xdr:to>
    <xdr:cxnSp macro="">
      <xdr:nvCxnSpPr>
        <xdr:cNvPr id="381" name="直線コネクタ 380"/>
        <xdr:cNvCxnSpPr/>
      </xdr:nvCxnSpPr>
      <xdr:spPr>
        <a:xfrm flipV="1">
          <a:off x="14401800" y="683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168609</xdr:rowOff>
    </xdr:from>
    <xdr:ext cx="762000" cy="259045"/>
    <xdr:sp macro="" textlink="">
      <xdr:nvSpPr>
        <xdr:cNvPr id="383" name="テキスト ボックス 382"/>
        <xdr:cNvSpPr txBox="1"/>
      </xdr:nvSpPr>
      <xdr:spPr>
        <a:xfrm>
          <a:off x="14909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159703</xdr:rowOff>
    </xdr:from>
    <xdr:to>
      <xdr:col>21</xdr:col>
      <xdr:colOff>0</xdr:colOff>
      <xdr:row>40</xdr:row>
      <xdr:rowOff>6350</xdr:rowOff>
    </xdr:to>
    <xdr:cxnSp macro="">
      <xdr:nvCxnSpPr>
        <xdr:cNvPr id="384" name="直線コネクタ 383"/>
        <xdr:cNvCxnSpPr/>
      </xdr:nvCxnSpPr>
      <xdr:spPr>
        <a:xfrm flipV="1">
          <a:off x="13512800" y="684625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86" name="テキスト ボックス 38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88" name="テキスト ボックス 387"/>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18415</xdr:rowOff>
    </xdr:from>
    <xdr:to>
      <xdr:col>24</xdr:col>
      <xdr:colOff>609600</xdr:colOff>
      <xdr:row>39</xdr:row>
      <xdr:rowOff>120015</xdr:rowOff>
    </xdr:to>
    <xdr:sp macro="" textlink="">
      <xdr:nvSpPr>
        <xdr:cNvPr id="394" name="円/楕円 393"/>
        <xdr:cNvSpPr/>
      </xdr:nvSpPr>
      <xdr:spPr>
        <a:xfrm>
          <a:off x="169672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34942</xdr:rowOff>
    </xdr:from>
    <xdr:ext cx="762000" cy="259045"/>
    <xdr:sp macro="" textlink="">
      <xdr:nvSpPr>
        <xdr:cNvPr id="395" name="公債費負担の状況該当値テキスト"/>
        <xdr:cNvSpPr txBox="1"/>
      </xdr:nvSpPr>
      <xdr:spPr>
        <a:xfrm>
          <a:off x="17106900" y="655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48578</xdr:rowOff>
    </xdr:from>
    <xdr:to>
      <xdr:col>23</xdr:col>
      <xdr:colOff>457200</xdr:colOff>
      <xdr:row>39</xdr:row>
      <xdr:rowOff>150178</xdr:rowOff>
    </xdr:to>
    <xdr:sp macro="" textlink="">
      <xdr:nvSpPr>
        <xdr:cNvPr id="396" name="円/楕円 395"/>
        <xdr:cNvSpPr/>
      </xdr:nvSpPr>
      <xdr:spPr>
        <a:xfrm>
          <a:off x="16129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160355</xdr:rowOff>
    </xdr:from>
    <xdr:ext cx="736600" cy="259045"/>
    <xdr:sp macro="" textlink="">
      <xdr:nvSpPr>
        <xdr:cNvPr id="397" name="テキスト ボックス 396"/>
        <xdr:cNvSpPr txBox="1"/>
      </xdr:nvSpPr>
      <xdr:spPr>
        <a:xfrm>
          <a:off x="15798800" y="650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96838</xdr:rowOff>
    </xdr:from>
    <xdr:to>
      <xdr:col>22</xdr:col>
      <xdr:colOff>254000</xdr:colOff>
      <xdr:row>40</xdr:row>
      <xdr:rowOff>26988</xdr:rowOff>
    </xdr:to>
    <xdr:sp macro="" textlink="">
      <xdr:nvSpPr>
        <xdr:cNvPr id="398" name="円/楕円 397"/>
        <xdr:cNvSpPr/>
      </xdr:nvSpPr>
      <xdr:spPr>
        <a:xfrm>
          <a:off x="15240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37165</xdr:rowOff>
    </xdr:from>
    <xdr:ext cx="762000" cy="259045"/>
    <xdr:sp macro="" textlink="">
      <xdr:nvSpPr>
        <xdr:cNvPr id="399" name="テキスト ボックス 398"/>
        <xdr:cNvSpPr txBox="1"/>
      </xdr:nvSpPr>
      <xdr:spPr>
        <a:xfrm>
          <a:off x="14909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108903</xdr:rowOff>
    </xdr:from>
    <xdr:to>
      <xdr:col>21</xdr:col>
      <xdr:colOff>50800</xdr:colOff>
      <xdr:row>40</xdr:row>
      <xdr:rowOff>39053</xdr:rowOff>
    </xdr:to>
    <xdr:sp macro="" textlink="">
      <xdr:nvSpPr>
        <xdr:cNvPr id="400" name="円/楕円 399"/>
        <xdr:cNvSpPr/>
      </xdr:nvSpPr>
      <xdr:spPr>
        <a:xfrm>
          <a:off x="14351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49230</xdr:rowOff>
    </xdr:from>
    <xdr:ext cx="762000" cy="259045"/>
    <xdr:sp macro="" textlink="">
      <xdr:nvSpPr>
        <xdr:cNvPr id="401" name="テキスト ボックス 400"/>
        <xdr:cNvSpPr txBox="1"/>
      </xdr:nvSpPr>
      <xdr:spPr>
        <a:xfrm>
          <a:off x="14020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2" name="円/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中学校新屋内運動場の建設に伴う地方債発行の増により、昨年度と比較して１２．４ポイント上昇し、今後も庁舎の耐震補強工事など大きな事業により、比率が上昇することが考えられるが、今後も事業実施の適正化を図り、行財政改革を進め一層の財政健全化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167174</xdr:rowOff>
    </xdr:from>
    <xdr:to>
      <xdr:col>24</xdr:col>
      <xdr:colOff>558800</xdr:colOff>
      <xdr:row>17</xdr:row>
      <xdr:rowOff>95462</xdr:rowOff>
    </xdr:to>
    <xdr:cxnSp macro="">
      <xdr:nvCxnSpPr>
        <xdr:cNvPr id="437" name="直線コネクタ 436"/>
        <xdr:cNvCxnSpPr/>
      </xdr:nvCxnSpPr>
      <xdr:spPr>
        <a:xfrm>
          <a:off x="16179800" y="2910374"/>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167174</xdr:rowOff>
    </xdr:from>
    <xdr:to>
      <xdr:col>23</xdr:col>
      <xdr:colOff>406400</xdr:colOff>
      <xdr:row>17</xdr:row>
      <xdr:rowOff>36745</xdr:rowOff>
    </xdr:to>
    <xdr:cxnSp macro="">
      <xdr:nvCxnSpPr>
        <xdr:cNvPr id="440" name="直線コネクタ 439"/>
        <xdr:cNvCxnSpPr/>
      </xdr:nvCxnSpPr>
      <xdr:spPr>
        <a:xfrm flipV="1">
          <a:off x="15290800" y="291037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36745</xdr:rowOff>
    </xdr:from>
    <xdr:to>
      <xdr:col>22</xdr:col>
      <xdr:colOff>203200</xdr:colOff>
      <xdr:row>17</xdr:row>
      <xdr:rowOff>64093</xdr:rowOff>
    </xdr:to>
    <xdr:cxnSp macro="">
      <xdr:nvCxnSpPr>
        <xdr:cNvPr id="443" name="直線コネクタ 442"/>
        <xdr:cNvCxnSpPr/>
      </xdr:nvCxnSpPr>
      <xdr:spPr>
        <a:xfrm flipV="1">
          <a:off x="14401800" y="2951395"/>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64093</xdr:rowOff>
    </xdr:from>
    <xdr:to>
      <xdr:col>21</xdr:col>
      <xdr:colOff>0</xdr:colOff>
      <xdr:row>17</xdr:row>
      <xdr:rowOff>81788</xdr:rowOff>
    </xdr:to>
    <xdr:cxnSp macro="">
      <xdr:nvCxnSpPr>
        <xdr:cNvPr id="446" name="直線コネクタ 445"/>
        <xdr:cNvCxnSpPr/>
      </xdr:nvCxnSpPr>
      <xdr:spPr>
        <a:xfrm flipV="1">
          <a:off x="13512800" y="2978743"/>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44662</xdr:rowOff>
    </xdr:from>
    <xdr:to>
      <xdr:col>24</xdr:col>
      <xdr:colOff>609600</xdr:colOff>
      <xdr:row>17</xdr:row>
      <xdr:rowOff>146262</xdr:rowOff>
    </xdr:to>
    <xdr:sp macro="" textlink="">
      <xdr:nvSpPr>
        <xdr:cNvPr id="456" name="円/楕円 455"/>
        <xdr:cNvSpPr/>
      </xdr:nvSpPr>
      <xdr:spPr>
        <a:xfrm>
          <a:off x="169672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16739</xdr:rowOff>
    </xdr:from>
    <xdr:ext cx="762000" cy="259045"/>
    <xdr:sp macro="" textlink="">
      <xdr:nvSpPr>
        <xdr:cNvPr id="457" name="将来負担の状況該当値テキスト"/>
        <xdr:cNvSpPr txBox="1"/>
      </xdr:nvSpPr>
      <xdr:spPr>
        <a:xfrm>
          <a:off x="17106900" y="293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116374</xdr:rowOff>
    </xdr:from>
    <xdr:to>
      <xdr:col>23</xdr:col>
      <xdr:colOff>457200</xdr:colOff>
      <xdr:row>17</xdr:row>
      <xdr:rowOff>46524</xdr:rowOff>
    </xdr:to>
    <xdr:sp macro="" textlink="">
      <xdr:nvSpPr>
        <xdr:cNvPr id="458" name="円/楕円 457"/>
        <xdr:cNvSpPr/>
      </xdr:nvSpPr>
      <xdr:spPr>
        <a:xfrm>
          <a:off x="16129000" y="285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31301</xdr:rowOff>
    </xdr:from>
    <xdr:ext cx="736600" cy="259045"/>
    <xdr:sp macro="" textlink="">
      <xdr:nvSpPr>
        <xdr:cNvPr id="459" name="テキスト ボックス 458"/>
        <xdr:cNvSpPr txBox="1"/>
      </xdr:nvSpPr>
      <xdr:spPr>
        <a:xfrm>
          <a:off x="15798800" y="294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157395</xdr:rowOff>
    </xdr:from>
    <xdr:to>
      <xdr:col>22</xdr:col>
      <xdr:colOff>254000</xdr:colOff>
      <xdr:row>17</xdr:row>
      <xdr:rowOff>87545</xdr:rowOff>
    </xdr:to>
    <xdr:sp macro="" textlink="">
      <xdr:nvSpPr>
        <xdr:cNvPr id="460" name="円/楕円 459"/>
        <xdr:cNvSpPr/>
      </xdr:nvSpPr>
      <xdr:spPr>
        <a:xfrm>
          <a:off x="15240000" y="290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72322</xdr:rowOff>
    </xdr:from>
    <xdr:ext cx="762000" cy="259045"/>
    <xdr:sp macro="" textlink="">
      <xdr:nvSpPr>
        <xdr:cNvPr id="461" name="テキスト ボックス 460"/>
        <xdr:cNvSpPr txBox="1"/>
      </xdr:nvSpPr>
      <xdr:spPr>
        <a:xfrm>
          <a:off x="14909800" y="298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13293</xdr:rowOff>
    </xdr:from>
    <xdr:to>
      <xdr:col>21</xdr:col>
      <xdr:colOff>50800</xdr:colOff>
      <xdr:row>17</xdr:row>
      <xdr:rowOff>114893</xdr:rowOff>
    </xdr:to>
    <xdr:sp macro="" textlink="">
      <xdr:nvSpPr>
        <xdr:cNvPr id="462" name="円/楕円 461"/>
        <xdr:cNvSpPr/>
      </xdr:nvSpPr>
      <xdr:spPr>
        <a:xfrm>
          <a:off x="14351000" y="29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99670</xdr:rowOff>
    </xdr:from>
    <xdr:ext cx="762000" cy="259045"/>
    <xdr:sp macro="" textlink="">
      <xdr:nvSpPr>
        <xdr:cNvPr id="463" name="テキスト ボックス 462"/>
        <xdr:cNvSpPr txBox="1"/>
      </xdr:nvSpPr>
      <xdr:spPr>
        <a:xfrm>
          <a:off x="14020800" y="301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30988</xdr:rowOff>
    </xdr:from>
    <xdr:to>
      <xdr:col>19</xdr:col>
      <xdr:colOff>533400</xdr:colOff>
      <xdr:row>17</xdr:row>
      <xdr:rowOff>132588</xdr:rowOff>
    </xdr:to>
    <xdr:sp macro="" textlink="">
      <xdr:nvSpPr>
        <xdr:cNvPr id="464" name="円/楕円 463"/>
        <xdr:cNvSpPr/>
      </xdr:nvSpPr>
      <xdr:spPr>
        <a:xfrm>
          <a:off x="13462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117365</xdr:rowOff>
    </xdr:from>
    <xdr:ext cx="762000" cy="259045"/>
    <xdr:sp macro="" textlink="">
      <xdr:nvSpPr>
        <xdr:cNvPr id="465" name="テキスト ボックス 464"/>
        <xdr:cNvSpPr txBox="1"/>
      </xdr:nvSpPr>
      <xdr:spPr>
        <a:xfrm>
          <a:off x="13131800" y="303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岐阜県笠松町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22,448
22,189
10.36
7,791,539
7,452,390
324,360
4,539,338
5,759,276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79.5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と比較すると、人件費に係る経常収支比率は低くなっているが、主な要因としてゴミ処理業務や消防業務を一部事務組合で行っていることや、保育所の民営化などにより人件費の抑制が進んでいるためである。</a:t>
          </a:r>
          <a:endPar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今後も引き続き定員適正化計画に基づいた適切な定員管理に努める。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74422</xdr:rowOff>
    </xdr:from>
    <xdr:to>
      <xdr:col>7</xdr:col>
      <xdr:colOff>15875</xdr:colOff>
      <xdr:row>35</xdr:row>
      <xdr:rowOff>147574</xdr:rowOff>
    </xdr:to>
    <xdr:cxnSp macro="">
      <xdr:nvCxnSpPr>
        <xdr:cNvPr id="63" name="直線コネクタ 62"/>
        <xdr:cNvCxnSpPr/>
      </xdr:nvCxnSpPr>
      <xdr:spPr>
        <a:xfrm flipV="1">
          <a:off x="3987800" y="60751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35</xdr:row>
      <xdr:rowOff>147574</xdr:rowOff>
    </xdr:to>
    <xdr:cxnSp macro="">
      <xdr:nvCxnSpPr>
        <xdr:cNvPr id="66" name="直線コネクタ 65"/>
        <xdr:cNvCxnSpPr/>
      </xdr:nvCxnSpPr>
      <xdr:spPr>
        <a:xfrm>
          <a:off x="3098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35</xdr:row>
      <xdr:rowOff>143002</xdr:rowOff>
    </xdr:to>
    <xdr:cxnSp macro="">
      <xdr:nvCxnSpPr>
        <xdr:cNvPr id="69" name="直線コネクタ 68"/>
        <xdr:cNvCxnSpPr/>
      </xdr:nvCxnSpPr>
      <xdr:spPr>
        <a:xfrm>
          <a:off x="2209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1" name="テキスト ボックス 70"/>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62992</xdr:rowOff>
    </xdr:to>
    <xdr:cxnSp macro="">
      <xdr:nvCxnSpPr>
        <xdr:cNvPr id="72" name="直線コネクタ 71"/>
        <xdr:cNvCxnSpPr/>
      </xdr:nvCxnSpPr>
      <xdr:spPr>
        <a:xfrm flipV="1">
          <a:off x="1320800" y="61391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76" name="テキスト ボックス 75"/>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2" name="円/楕円 81"/>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103649</xdr:rowOff>
    </xdr:from>
    <xdr:ext cx="762000" cy="259045"/>
    <xdr:sp macro="" textlink="">
      <xdr:nvSpPr>
        <xdr:cNvPr id="83" name="人件費該当値テキスト"/>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4" name="円/楕円 83"/>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5" name="テキスト ボックス 84"/>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6" name="円/楕円 85"/>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7" name="テキスト ボックス 86"/>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8" name="円/楕円 87"/>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89" name="テキスト ボックス 88"/>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xdr:rowOff>
    </xdr:from>
    <xdr:to>
      <xdr:col>1</xdr:col>
      <xdr:colOff>676275</xdr:colOff>
      <xdr:row>36</xdr:row>
      <xdr:rowOff>113792</xdr:rowOff>
    </xdr:to>
    <xdr:sp macro="" textlink="">
      <xdr:nvSpPr>
        <xdr:cNvPr id="90" name="円/楕円 89"/>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123969</xdr:rowOff>
    </xdr:from>
    <xdr:ext cx="762000" cy="259045"/>
    <xdr:sp macro="" textlink="">
      <xdr:nvSpPr>
        <xdr:cNvPr id="91" name="テキスト ボックス 90"/>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類似団体平均を０．７ポイント上回っており、昨年度から１．０ポイント上昇している。行財政改革推進プランの理念を踏襲し、引き続き事務事業の見直しによる合理化・効率化を図り、物件費の削減に取り組む。</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69850</xdr:rowOff>
    </xdr:from>
    <xdr:to>
      <xdr:col>24</xdr:col>
      <xdr:colOff>31750</xdr:colOff>
      <xdr:row>17</xdr:row>
      <xdr:rowOff>115570</xdr:rowOff>
    </xdr:to>
    <xdr:cxnSp macro="">
      <xdr:nvCxnSpPr>
        <xdr:cNvPr id="121" name="直線コネクタ 120"/>
        <xdr:cNvCxnSpPr/>
      </xdr:nvCxnSpPr>
      <xdr:spPr>
        <a:xfrm>
          <a:off x="15671800" y="2984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49293</xdr:rowOff>
    </xdr:from>
    <xdr:ext cx="762000" cy="259045"/>
    <xdr:sp macro="" textlink="">
      <xdr:nvSpPr>
        <xdr:cNvPr id="122"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69850</xdr:rowOff>
    </xdr:from>
    <xdr:to>
      <xdr:col>22</xdr:col>
      <xdr:colOff>565150</xdr:colOff>
      <xdr:row>17</xdr:row>
      <xdr:rowOff>74422</xdr:rowOff>
    </xdr:to>
    <xdr:cxnSp macro="">
      <xdr:nvCxnSpPr>
        <xdr:cNvPr id="124" name="直線コネクタ 123"/>
        <xdr:cNvCxnSpPr/>
      </xdr:nvCxnSpPr>
      <xdr:spPr>
        <a:xfrm flipV="1">
          <a:off x="14782800" y="2984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6" name="テキスト ボックス 125"/>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74422</xdr:rowOff>
    </xdr:to>
    <xdr:cxnSp macro="">
      <xdr:nvCxnSpPr>
        <xdr:cNvPr id="127" name="直線コネクタ 126"/>
        <xdr:cNvCxnSpPr/>
      </xdr:nvCxnSpPr>
      <xdr:spPr>
        <a:xfrm>
          <a:off x="13893800" y="2966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107967</xdr:rowOff>
    </xdr:from>
    <xdr:ext cx="762000" cy="259045"/>
    <xdr:sp macro="" textlink="">
      <xdr:nvSpPr>
        <xdr:cNvPr id="129" name="テキスト ボックス 128"/>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51562</xdr:rowOff>
    </xdr:from>
    <xdr:to>
      <xdr:col>20</xdr:col>
      <xdr:colOff>158750</xdr:colOff>
      <xdr:row>17</xdr:row>
      <xdr:rowOff>92710</xdr:rowOff>
    </xdr:to>
    <xdr:cxnSp macro="">
      <xdr:nvCxnSpPr>
        <xdr:cNvPr id="130" name="直線コネクタ 129"/>
        <xdr:cNvCxnSpPr/>
      </xdr:nvCxnSpPr>
      <xdr:spPr>
        <a:xfrm flipV="1">
          <a:off x="13004800" y="2966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94251</xdr:rowOff>
    </xdr:from>
    <xdr:ext cx="762000" cy="259045"/>
    <xdr:sp macro="" textlink="">
      <xdr:nvSpPr>
        <xdr:cNvPr id="132" name="テキスト ボックス 131"/>
        <xdr:cNvSpPr txBox="1"/>
      </xdr:nvSpPr>
      <xdr:spPr>
        <a:xfrm>
          <a:off x="13512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117111</xdr:rowOff>
    </xdr:from>
    <xdr:ext cx="762000" cy="259045"/>
    <xdr:sp macro="" textlink="">
      <xdr:nvSpPr>
        <xdr:cNvPr id="134" name="テキスト ボックス 133"/>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64770</xdr:rowOff>
    </xdr:from>
    <xdr:to>
      <xdr:col>24</xdr:col>
      <xdr:colOff>82550</xdr:colOff>
      <xdr:row>17</xdr:row>
      <xdr:rowOff>166370</xdr:rowOff>
    </xdr:to>
    <xdr:sp macro="" textlink="">
      <xdr:nvSpPr>
        <xdr:cNvPr id="140" name="円/楕円 139"/>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36847</xdr:rowOff>
    </xdr:from>
    <xdr:ext cx="762000" cy="259045"/>
    <xdr:sp macro="" textlink="">
      <xdr:nvSpPr>
        <xdr:cNvPr id="141"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2" name="円/楕円 141"/>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3" name="テキスト ボックス 142"/>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23622</xdr:rowOff>
    </xdr:from>
    <xdr:to>
      <xdr:col>21</xdr:col>
      <xdr:colOff>412750</xdr:colOff>
      <xdr:row>17</xdr:row>
      <xdr:rowOff>125222</xdr:rowOff>
    </xdr:to>
    <xdr:sp macro="" textlink="">
      <xdr:nvSpPr>
        <xdr:cNvPr id="144" name="円/楕円 143"/>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109999</xdr:rowOff>
    </xdr:from>
    <xdr:ext cx="762000" cy="259045"/>
    <xdr:sp macro="" textlink="">
      <xdr:nvSpPr>
        <xdr:cNvPr id="145" name="テキスト ボックス 144"/>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46" name="円/楕円 145"/>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47" name="テキスト ボックス 146"/>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41910</xdr:rowOff>
    </xdr:from>
    <xdr:to>
      <xdr:col>19</xdr:col>
      <xdr:colOff>6350</xdr:colOff>
      <xdr:row>17</xdr:row>
      <xdr:rowOff>143510</xdr:rowOff>
    </xdr:to>
    <xdr:sp macro="" textlink="">
      <xdr:nvSpPr>
        <xdr:cNvPr id="148" name="円/楕円 147"/>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128287</xdr:rowOff>
    </xdr:from>
    <xdr:ext cx="762000" cy="259045"/>
    <xdr:sp macro="" textlink="">
      <xdr:nvSpPr>
        <xdr:cNvPr id="149" name="テキスト ボックス 148"/>
        <xdr:cNvSpPr txBox="1"/>
      </xdr:nvSpPr>
      <xdr:spPr>
        <a:xfrm>
          <a:off x="12623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扶助費に係る経常収支比率が類似団体平均を上回る要因として、少子化対策として乳幼児医療費の無料化を町単独で実施していることが挙げられる。しかしながら若い世代の定住にもつながることから、税収の増などの影響との兼ね合いを見つつ、財政の圧迫に繋がらないよう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58</xdr:row>
      <xdr:rowOff>12700</xdr:rowOff>
    </xdr:to>
    <xdr:cxnSp macro="">
      <xdr:nvCxnSpPr>
        <xdr:cNvPr id="184" name="直線コネクタ 183"/>
        <xdr:cNvCxnSpPr/>
      </xdr:nvCxnSpPr>
      <xdr:spPr>
        <a:xfrm>
          <a:off x="3987800" y="9777185"/>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4535</xdr:rowOff>
    </xdr:from>
    <xdr:to>
      <xdr:col>5</xdr:col>
      <xdr:colOff>549275</xdr:colOff>
      <xdr:row>57</xdr:row>
      <xdr:rowOff>167822</xdr:rowOff>
    </xdr:to>
    <xdr:cxnSp macro="">
      <xdr:nvCxnSpPr>
        <xdr:cNvPr id="187" name="直線コネクタ 186"/>
        <xdr:cNvCxnSpPr/>
      </xdr:nvCxnSpPr>
      <xdr:spPr>
        <a:xfrm flipV="1">
          <a:off x="3098800" y="97771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135165</xdr:rowOff>
    </xdr:from>
    <xdr:to>
      <xdr:col>4</xdr:col>
      <xdr:colOff>346075</xdr:colOff>
      <xdr:row>57</xdr:row>
      <xdr:rowOff>167822</xdr:rowOff>
    </xdr:to>
    <xdr:cxnSp macro="">
      <xdr:nvCxnSpPr>
        <xdr:cNvPr id="190" name="直線コネクタ 189"/>
        <xdr:cNvCxnSpPr/>
      </xdr:nvCxnSpPr>
      <xdr:spPr>
        <a:xfrm>
          <a:off x="2209800" y="9907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32855</xdr:rowOff>
    </xdr:from>
    <xdr:ext cx="762000" cy="259045"/>
    <xdr:sp macro="" textlink="">
      <xdr:nvSpPr>
        <xdr:cNvPr id="192" name="テキスト ボックス 191"/>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135165</xdr:rowOff>
    </xdr:to>
    <xdr:cxnSp macro="">
      <xdr:nvCxnSpPr>
        <xdr:cNvPr id="193" name="直線コネクタ 192"/>
        <xdr:cNvCxnSpPr/>
      </xdr:nvCxnSpPr>
      <xdr:spPr>
        <a:xfrm>
          <a:off x="1320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5" name="テキスト ボックス 194"/>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197" name="テキスト ボックス 196"/>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133350</xdr:rowOff>
    </xdr:from>
    <xdr:to>
      <xdr:col>7</xdr:col>
      <xdr:colOff>66675</xdr:colOff>
      <xdr:row>58</xdr:row>
      <xdr:rowOff>63500</xdr:rowOff>
    </xdr:to>
    <xdr:sp macro="" textlink="">
      <xdr:nvSpPr>
        <xdr:cNvPr id="203" name="円/楕円 202"/>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105427</xdr:rowOff>
    </xdr:from>
    <xdr:ext cx="762000" cy="259045"/>
    <xdr:sp macro="" textlink="">
      <xdr:nvSpPr>
        <xdr:cNvPr id="204"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5" name="円/楕円 20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65512</xdr:rowOff>
    </xdr:from>
    <xdr:ext cx="736600" cy="259045"/>
    <xdr:sp macro="" textlink="">
      <xdr:nvSpPr>
        <xdr:cNvPr id="206" name="テキスト ボックス 205"/>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117022</xdr:rowOff>
    </xdr:from>
    <xdr:to>
      <xdr:col>4</xdr:col>
      <xdr:colOff>396875</xdr:colOff>
      <xdr:row>58</xdr:row>
      <xdr:rowOff>47172</xdr:rowOff>
    </xdr:to>
    <xdr:sp macro="" textlink="">
      <xdr:nvSpPr>
        <xdr:cNvPr id="207" name="円/楕円 206"/>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31949</xdr:rowOff>
    </xdr:from>
    <xdr:ext cx="762000" cy="259045"/>
    <xdr:sp macro="" textlink="">
      <xdr:nvSpPr>
        <xdr:cNvPr id="208" name="テキスト ボックス 207"/>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84365</xdr:rowOff>
    </xdr:from>
    <xdr:to>
      <xdr:col>3</xdr:col>
      <xdr:colOff>193675</xdr:colOff>
      <xdr:row>58</xdr:row>
      <xdr:rowOff>14515</xdr:rowOff>
    </xdr:to>
    <xdr:sp macro="" textlink="">
      <xdr:nvSpPr>
        <xdr:cNvPr id="209" name="円/楕円 208"/>
        <xdr:cNvSpPr/>
      </xdr:nvSpPr>
      <xdr:spPr>
        <a:xfrm>
          <a:off x="2159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170742</xdr:rowOff>
    </xdr:from>
    <xdr:ext cx="762000" cy="259045"/>
    <xdr:sp macro="" textlink="">
      <xdr:nvSpPr>
        <xdr:cNvPr id="210" name="テキスト ボックス 209"/>
        <xdr:cNvSpPr txBox="1"/>
      </xdr:nvSpPr>
      <xdr:spPr>
        <a:xfrm>
          <a:off x="1828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1" name="円/楕円 21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2" name="テキスト ボックス 21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その他の経費に係る経常収支比率が類似団体平均を上回っているのは、繰出金の増加が主な要因で、とりわけ下水道事業特別会計への基準外繰出金が挙げられる。今後は独立採算の原則に基づき、使用料金の見直しを行い、一般会計から特別会計への繰出金の適正化を推し進めていく。</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54610</xdr:rowOff>
    </xdr:from>
    <xdr:to>
      <xdr:col>24</xdr:col>
      <xdr:colOff>31750</xdr:colOff>
      <xdr:row>61</xdr:row>
      <xdr:rowOff>168910</xdr:rowOff>
    </xdr:to>
    <xdr:cxnSp macro="">
      <xdr:nvCxnSpPr>
        <xdr:cNvPr id="240" name="直線コネクタ 239"/>
        <xdr:cNvCxnSpPr/>
      </xdr:nvCxnSpPr>
      <xdr:spPr>
        <a:xfrm flipV="1">
          <a:off x="16510000" y="91414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140987</xdr:rowOff>
    </xdr:from>
    <xdr:ext cx="762000" cy="259045"/>
    <xdr:sp macro="" textlink="">
      <xdr:nvSpPr>
        <xdr:cNvPr id="241" name="その他最小値テキスト"/>
        <xdr:cNvSpPr txBox="1"/>
      </xdr:nvSpPr>
      <xdr:spPr>
        <a:xfrm>
          <a:off x="1659890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61</xdr:row>
      <xdr:rowOff>168910</xdr:rowOff>
    </xdr:from>
    <xdr:to>
      <xdr:col>24</xdr:col>
      <xdr:colOff>120650</xdr:colOff>
      <xdr:row>61</xdr:row>
      <xdr:rowOff>168910</xdr:rowOff>
    </xdr:to>
    <xdr:cxnSp macro="">
      <xdr:nvCxnSpPr>
        <xdr:cNvPr id="242" name="直線コネクタ 241"/>
        <xdr:cNvCxnSpPr/>
      </xdr:nvCxnSpPr>
      <xdr:spPr>
        <a:xfrm>
          <a:off x="16421100" y="1062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140987</xdr:rowOff>
    </xdr:from>
    <xdr:ext cx="762000" cy="259045"/>
    <xdr:sp macro="" textlink="">
      <xdr:nvSpPr>
        <xdr:cNvPr id="243" name="その他最大値テキスト"/>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53</xdr:row>
      <xdr:rowOff>54610</xdr:rowOff>
    </xdr:from>
    <xdr:to>
      <xdr:col>24</xdr:col>
      <xdr:colOff>120650</xdr:colOff>
      <xdr:row>53</xdr:row>
      <xdr:rowOff>54610</xdr:rowOff>
    </xdr:to>
    <xdr:cxnSp macro="">
      <xdr:nvCxnSpPr>
        <xdr:cNvPr id="244" name="直線コネクタ 243"/>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119380</xdr:rowOff>
    </xdr:to>
    <xdr:cxnSp macro="">
      <xdr:nvCxnSpPr>
        <xdr:cNvPr id="245" name="直線コネクタ 244"/>
        <xdr:cNvCxnSpPr/>
      </xdr:nvCxnSpPr>
      <xdr:spPr>
        <a:xfrm flipV="1">
          <a:off x="15671800" y="10055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119380</xdr:rowOff>
    </xdr:from>
    <xdr:to>
      <xdr:col>22</xdr:col>
      <xdr:colOff>565150</xdr:colOff>
      <xdr:row>59</xdr:row>
      <xdr:rowOff>107950</xdr:rowOff>
    </xdr:to>
    <xdr:cxnSp macro="">
      <xdr:nvCxnSpPr>
        <xdr:cNvPr id="248" name="直線コネクタ 247"/>
        <xdr:cNvCxnSpPr/>
      </xdr:nvCxnSpPr>
      <xdr:spPr>
        <a:xfrm flipV="1">
          <a:off x="14782800" y="1006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49" name="フローチャート : 判断 248"/>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50" name="テキスト ボックス 249"/>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107950</xdr:rowOff>
    </xdr:from>
    <xdr:to>
      <xdr:col>21</xdr:col>
      <xdr:colOff>361950</xdr:colOff>
      <xdr:row>59</xdr:row>
      <xdr:rowOff>138430</xdr:rowOff>
    </xdr:to>
    <xdr:cxnSp macro="">
      <xdr:nvCxnSpPr>
        <xdr:cNvPr id="251" name="直線コネクタ 250"/>
        <xdr:cNvCxnSpPr/>
      </xdr:nvCxnSpPr>
      <xdr:spPr>
        <a:xfrm flipV="1">
          <a:off x="13893800" y="1022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2" name="フローチャート : 判断 251"/>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53" name="テキスト ボックス 252"/>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39370</xdr:rowOff>
    </xdr:from>
    <xdr:to>
      <xdr:col>20</xdr:col>
      <xdr:colOff>158750</xdr:colOff>
      <xdr:row>59</xdr:row>
      <xdr:rowOff>138430</xdr:rowOff>
    </xdr:to>
    <xdr:cxnSp macro="">
      <xdr:nvCxnSpPr>
        <xdr:cNvPr id="254" name="直線コネクタ 253"/>
        <xdr:cNvCxnSpPr/>
      </xdr:nvCxnSpPr>
      <xdr:spPr>
        <a:xfrm>
          <a:off x="13004800" y="10154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5" name="フローチャート : 判断 254"/>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6" name="テキスト ボックス 255"/>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7" name="フローチャート : 判断 25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58" name="テキスト ボックス 25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4" name="円/楕円 263"/>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5"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68580</xdr:rowOff>
    </xdr:from>
    <xdr:to>
      <xdr:col>22</xdr:col>
      <xdr:colOff>615950</xdr:colOff>
      <xdr:row>58</xdr:row>
      <xdr:rowOff>170180</xdr:rowOff>
    </xdr:to>
    <xdr:sp macro="" textlink="">
      <xdr:nvSpPr>
        <xdr:cNvPr id="266" name="円/楕円 265"/>
        <xdr:cNvSpPr/>
      </xdr:nvSpPr>
      <xdr:spPr>
        <a:xfrm>
          <a:off x="15621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154957</xdr:rowOff>
    </xdr:from>
    <xdr:ext cx="736600" cy="259045"/>
    <xdr:sp macro="" textlink="">
      <xdr:nvSpPr>
        <xdr:cNvPr id="267" name="テキスト ボックス 266"/>
        <xdr:cNvSpPr txBox="1"/>
      </xdr:nvSpPr>
      <xdr:spPr>
        <a:xfrm>
          <a:off x="15290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68" name="円/楕円 267"/>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69" name="テキスト ボックス 268"/>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87630</xdr:rowOff>
    </xdr:from>
    <xdr:to>
      <xdr:col>20</xdr:col>
      <xdr:colOff>209550</xdr:colOff>
      <xdr:row>60</xdr:row>
      <xdr:rowOff>17780</xdr:rowOff>
    </xdr:to>
    <xdr:sp macro="" textlink="">
      <xdr:nvSpPr>
        <xdr:cNvPr id="270" name="円/楕円 269"/>
        <xdr:cNvSpPr/>
      </xdr:nvSpPr>
      <xdr:spPr>
        <a:xfrm>
          <a:off x="13843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2557</xdr:rowOff>
    </xdr:from>
    <xdr:ext cx="762000" cy="259045"/>
    <xdr:sp macro="" textlink="">
      <xdr:nvSpPr>
        <xdr:cNvPr id="271" name="テキスト ボックス 270"/>
        <xdr:cNvSpPr txBox="1"/>
      </xdr:nvSpPr>
      <xdr:spPr>
        <a:xfrm>
          <a:off x="13512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2" name="円/楕円 271"/>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3" name="テキスト ボックス 272"/>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昨年度と比較すると０．９ポイント改善されたが、</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類似団体と比較すると６．０ポイント上回っており、主な要因として保育所の民営化による法人への補助金が挙げられる。今後はこれまで以上に補助金の交付が適当かを厳しく判断し、不適当な補助金の交付の抑制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8" name="直線コネクタ 28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9" name="テキスト ボックス 28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0" name="直線コネクタ 28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1" name="テキスト ボックス 29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2" name="直線コネクタ 29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3" name="テキスト ボックス 29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4" name="直線コネクタ 29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5" name="テキスト ボックス 29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6" name="直線コネクタ 29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7" name="テキスト ボックス 29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9" name="テキスト ボックス 29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301" name="直線コネクタ 300"/>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302"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3" name="直線コネクタ 302"/>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4"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5" name="直線コネクタ 304"/>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8890</xdr:rowOff>
    </xdr:from>
    <xdr:to>
      <xdr:col>24</xdr:col>
      <xdr:colOff>31750</xdr:colOff>
      <xdr:row>39</xdr:row>
      <xdr:rowOff>77470</xdr:rowOff>
    </xdr:to>
    <xdr:cxnSp macro="">
      <xdr:nvCxnSpPr>
        <xdr:cNvPr id="306" name="直線コネクタ 305"/>
        <xdr:cNvCxnSpPr/>
      </xdr:nvCxnSpPr>
      <xdr:spPr>
        <a:xfrm flipV="1">
          <a:off x="15671800" y="6695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7"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8" name="フローチャート : 判断 307"/>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77470</xdr:rowOff>
    </xdr:to>
    <xdr:cxnSp macro="">
      <xdr:nvCxnSpPr>
        <xdr:cNvPr id="309" name="直線コネクタ 308"/>
        <xdr:cNvCxnSpPr/>
      </xdr:nvCxnSpPr>
      <xdr:spPr>
        <a:xfrm>
          <a:off x="14782800" y="675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10" name="フローチャート : 判断 309"/>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11" name="テキスト ボックス 310"/>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69850</xdr:rowOff>
    </xdr:to>
    <xdr:cxnSp macro="">
      <xdr:nvCxnSpPr>
        <xdr:cNvPr id="312" name="直線コネクタ 311"/>
        <xdr:cNvCxnSpPr/>
      </xdr:nvCxnSpPr>
      <xdr:spPr>
        <a:xfrm>
          <a:off x="13893800" y="6596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3" name="フローチャート : 判断 312"/>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4" name="テキスト ボックス 313"/>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81280</xdr:rowOff>
    </xdr:from>
    <xdr:to>
      <xdr:col>20</xdr:col>
      <xdr:colOff>158750</xdr:colOff>
      <xdr:row>39</xdr:row>
      <xdr:rowOff>46990</xdr:rowOff>
    </xdr:to>
    <xdr:cxnSp macro="">
      <xdr:nvCxnSpPr>
        <xdr:cNvPr id="315" name="直線コネクタ 314"/>
        <xdr:cNvCxnSpPr/>
      </xdr:nvCxnSpPr>
      <xdr:spPr>
        <a:xfrm flipV="1">
          <a:off x="13004800" y="6596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6" name="フローチャート : 判断 315"/>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7" name="テキスト ボックス 316"/>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8" name="フローチャート : 判断 317"/>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9" name="テキスト ボックス 318"/>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129540</xdr:rowOff>
    </xdr:from>
    <xdr:to>
      <xdr:col>24</xdr:col>
      <xdr:colOff>82550</xdr:colOff>
      <xdr:row>39</xdr:row>
      <xdr:rowOff>59690</xdr:rowOff>
    </xdr:to>
    <xdr:sp macro="" textlink="">
      <xdr:nvSpPr>
        <xdr:cNvPr id="325" name="円/楕円 324"/>
        <xdr:cNvSpPr/>
      </xdr:nvSpPr>
      <xdr:spPr>
        <a:xfrm>
          <a:off x="16459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101617</xdr:rowOff>
    </xdr:from>
    <xdr:ext cx="762000" cy="259045"/>
    <xdr:sp macro="" textlink="">
      <xdr:nvSpPr>
        <xdr:cNvPr id="326" name="補助費等該当値テキスト"/>
        <xdr:cNvSpPr txBox="1"/>
      </xdr:nvSpPr>
      <xdr:spPr>
        <a:xfrm>
          <a:off x="165989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26670</xdr:rowOff>
    </xdr:from>
    <xdr:to>
      <xdr:col>22</xdr:col>
      <xdr:colOff>615950</xdr:colOff>
      <xdr:row>39</xdr:row>
      <xdr:rowOff>128270</xdr:rowOff>
    </xdr:to>
    <xdr:sp macro="" textlink="">
      <xdr:nvSpPr>
        <xdr:cNvPr id="327" name="円/楕円 326"/>
        <xdr:cNvSpPr/>
      </xdr:nvSpPr>
      <xdr:spPr>
        <a:xfrm>
          <a:off x="15621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113047</xdr:rowOff>
    </xdr:from>
    <xdr:ext cx="736600" cy="259045"/>
    <xdr:sp macro="" textlink="">
      <xdr:nvSpPr>
        <xdr:cNvPr id="328" name="テキスト ボックス 327"/>
        <xdr:cNvSpPr txBox="1"/>
      </xdr:nvSpPr>
      <xdr:spPr>
        <a:xfrm>
          <a:off x="15290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29" name="円/楕円 328"/>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30" name="テキスト ボックス 329"/>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1" name="円/楕円 330"/>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2" name="テキスト ボックス 331"/>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167640</xdr:rowOff>
    </xdr:from>
    <xdr:to>
      <xdr:col>19</xdr:col>
      <xdr:colOff>6350</xdr:colOff>
      <xdr:row>39</xdr:row>
      <xdr:rowOff>97790</xdr:rowOff>
    </xdr:to>
    <xdr:sp macro="" textlink="">
      <xdr:nvSpPr>
        <xdr:cNvPr id="333" name="円/楕円 332"/>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82567</xdr:rowOff>
    </xdr:from>
    <xdr:ext cx="762000" cy="259045"/>
    <xdr:sp macro="" textlink="">
      <xdr:nvSpPr>
        <xdr:cNvPr id="334" name="テキスト ボックス 333"/>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近年は大規模な投資事業を抑制してきたことにより、類似団体平均を大きく下回っているが、</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笠松中学校新屋内運動場の建設や庁舎の耐震補強工事に伴う起債の償還が今後開始されることになるため、比率の上昇が予想される。そのため、</a:t>
          </a:r>
          <a:r>
            <a:rPr kumimoji="0" lang="ja-JP" altLang="en-US" sz="1300" b="0" i="0" u="none" strike="noStrike" kern="0" cap="none" spc="0" normalizeH="0" baseline="0" noProof="0">
              <a:ln>
                <a:noFill/>
              </a:ln>
              <a:solidFill>
                <a:sysClr val="windowText" lastClr="000000"/>
              </a:solidFill>
              <a:effectLst/>
              <a:uLnTx/>
              <a:uFillTx/>
              <a:latin typeface="+mn-lt"/>
              <a:ea typeface="+mn-ea"/>
              <a:cs typeface="+mn-cs"/>
            </a:rPr>
            <a:t>新規発行と返済のバランスを考慮し、起債に大きく頼ることのない財政運営に努める。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9" name="直線コネクタ 358"/>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60"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61" name="直線コネクタ 360"/>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2"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3" name="直線コネクタ 362"/>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75</xdr:row>
      <xdr:rowOff>156718</xdr:rowOff>
    </xdr:to>
    <xdr:cxnSp macro="">
      <xdr:nvCxnSpPr>
        <xdr:cNvPr id="364" name="直線コネクタ 363"/>
        <xdr:cNvCxnSpPr/>
      </xdr:nvCxnSpPr>
      <xdr:spPr>
        <a:xfrm>
          <a:off x="3987800" y="12997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144290</xdr:rowOff>
    </xdr:from>
    <xdr:ext cx="762000" cy="259045"/>
    <xdr:sp macro="" textlink="">
      <xdr:nvSpPr>
        <xdr:cNvPr id="365" name="公債費平均値テキスト"/>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6" name="フローチャート : 判断 365"/>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124714</xdr:rowOff>
    </xdr:from>
    <xdr:to>
      <xdr:col>5</xdr:col>
      <xdr:colOff>549275</xdr:colOff>
      <xdr:row>75</xdr:row>
      <xdr:rowOff>138430</xdr:rowOff>
    </xdr:to>
    <xdr:cxnSp macro="">
      <xdr:nvCxnSpPr>
        <xdr:cNvPr id="367" name="直線コネクタ 366"/>
        <xdr:cNvCxnSpPr/>
      </xdr:nvCxnSpPr>
      <xdr:spPr>
        <a:xfrm>
          <a:off x="3098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8" name="フローチャート : 判断 367"/>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69" name="テキスト ボックス 368"/>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124714</xdr:rowOff>
    </xdr:from>
    <xdr:to>
      <xdr:col>4</xdr:col>
      <xdr:colOff>346075</xdr:colOff>
      <xdr:row>75</xdr:row>
      <xdr:rowOff>129286</xdr:rowOff>
    </xdr:to>
    <xdr:cxnSp macro="">
      <xdr:nvCxnSpPr>
        <xdr:cNvPr id="370" name="直線コネクタ 369"/>
        <xdr:cNvCxnSpPr/>
      </xdr:nvCxnSpPr>
      <xdr:spPr>
        <a:xfrm flipV="1">
          <a:off x="2209800" y="12983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71" name="フローチャート : 判断 37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123714</xdr:rowOff>
    </xdr:from>
    <xdr:ext cx="762000" cy="259045"/>
    <xdr:sp macro="" textlink="">
      <xdr:nvSpPr>
        <xdr:cNvPr id="372" name="テキスト ボックス 37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129286</xdr:rowOff>
    </xdr:from>
    <xdr:to>
      <xdr:col>3</xdr:col>
      <xdr:colOff>142875</xdr:colOff>
      <xdr:row>75</xdr:row>
      <xdr:rowOff>143002</xdr:rowOff>
    </xdr:to>
    <xdr:cxnSp macro="">
      <xdr:nvCxnSpPr>
        <xdr:cNvPr id="373" name="直線コネクタ 372"/>
        <xdr:cNvCxnSpPr/>
      </xdr:nvCxnSpPr>
      <xdr:spPr>
        <a:xfrm flipV="1">
          <a:off x="1320800" y="12988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4" name="フローチャート : 判断 373"/>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142003</xdr:rowOff>
    </xdr:from>
    <xdr:ext cx="762000" cy="259045"/>
    <xdr:sp macro="" textlink="">
      <xdr:nvSpPr>
        <xdr:cNvPr id="375" name="テキスト ボックス 374"/>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6" name="フローチャート : 判断 375"/>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77" name="テキスト ボックス 376"/>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105918</xdr:rowOff>
    </xdr:from>
    <xdr:to>
      <xdr:col>7</xdr:col>
      <xdr:colOff>66675</xdr:colOff>
      <xdr:row>76</xdr:row>
      <xdr:rowOff>36069</xdr:rowOff>
    </xdr:to>
    <xdr:sp macro="" textlink="">
      <xdr:nvSpPr>
        <xdr:cNvPr id="383" name="円/楕円 382"/>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122445</xdr:rowOff>
    </xdr:from>
    <xdr:ext cx="762000" cy="259045"/>
    <xdr:sp macro="" textlink="">
      <xdr:nvSpPr>
        <xdr:cNvPr id="384"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87630</xdr:rowOff>
    </xdr:from>
    <xdr:to>
      <xdr:col>5</xdr:col>
      <xdr:colOff>600075</xdr:colOff>
      <xdr:row>76</xdr:row>
      <xdr:rowOff>17780</xdr:rowOff>
    </xdr:to>
    <xdr:sp macro="" textlink="">
      <xdr:nvSpPr>
        <xdr:cNvPr id="385" name="円/楕円 384"/>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27957</xdr:rowOff>
    </xdr:from>
    <xdr:ext cx="736600" cy="259045"/>
    <xdr:sp macro="" textlink="">
      <xdr:nvSpPr>
        <xdr:cNvPr id="386" name="テキスト ボックス 385"/>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73914</xdr:rowOff>
    </xdr:from>
    <xdr:to>
      <xdr:col>4</xdr:col>
      <xdr:colOff>396875</xdr:colOff>
      <xdr:row>76</xdr:row>
      <xdr:rowOff>4065</xdr:rowOff>
    </xdr:to>
    <xdr:sp macro="" textlink="">
      <xdr:nvSpPr>
        <xdr:cNvPr id="387" name="円/楕円 386"/>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14241</xdr:rowOff>
    </xdr:from>
    <xdr:ext cx="762000" cy="259045"/>
    <xdr:sp macro="" textlink="">
      <xdr:nvSpPr>
        <xdr:cNvPr id="388" name="テキスト ボックス 387"/>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78486</xdr:rowOff>
    </xdr:from>
    <xdr:to>
      <xdr:col>3</xdr:col>
      <xdr:colOff>193675</xdr:colOff>
      <xdr:row>76</xdr:row>
      <xdr:rowOff>8635</xdr:rowOff>
    </xdr:to>
    <xdr:sp macro="" textlink="">
      <xdr:nvSpPr>
        <xdr:cNvPr id="389" name="円/楕円 388"/>
        <xdr:cNvSpPr/>
      </xdr:nvSpPr>
      <xdr:spPr>
        <a:xfrm>
          <a:off x="2159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18813</xdr:rowOff>
    </xdr:from>
    <xdr:ext cx="762000" cy="259045"/>
    <xdr:sp macro="" textlink="">
      <xdr:nvSpPr>
        <xdr:cNvPr id="390" name="テキスト ボックス 389"/>
        <xdr:cNvSpPr txBox="1"/>
      </xdr:nvSpPr>
      <xdr:spPr>
        <a:xfrm>
          <a:off x="1828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92202</xdr:rowOff>
    </xdr:from>
    <xdr:to>
      <xdr:col>1</xdr:col>
      <xdr:colOff>676275</xdr:colOff>
      <xdr:row>76</xdr:row>
      <xdr:rowOff>22352</xdr:rowOff>
    </xdr:to>
    <xdr:sp macro="" textlink="">
      <xdr:nvSpPr>
        <xdr:cNvPr id="391" name="円/楕円 390"/>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32529</xdr:rowOff>
    </xdr:from>
    <xdr:ext cx="762000" cy="259045"/>
    <xdr:sp macro="" textlink="">
      <xdr:nvSpPr>
        <xdr:cNvPr id="392" name="テキスト ボックス 391"/>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前年度と比較すると０．５ポイントの改善となったが、類似団体内と比べると低い水準となっている。これは扶助費の乳幼児医療費助成や下水道事業特別会計等への繰出金が主な要因と考えられるため、事務事業の見直しによる合理化・効率化を進め、町全体として財政健全化に取り組んでいく。</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20" name="直線コネクタ 419"/>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1"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2" name="直線コネクタ 421"/>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3"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4" name="直線コネクタ 423"/>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24130</xdr:rowOff>
    </xdr:from>
    <xdr:to>
      <xdr:col>24</xdr:col>
      <xdr:colOff>31750</xdr:colOff>
      <xdr:row>79</xdr:row>
      <xdr:rowOff>43180</xdr:rowOff>
    </xdr:to>
    <xdr:cxnSp macro="">
      <xdr:nvCxnSpPr>
        <xdr:cNvPr id="425" name="直線コネクタ 424"/>
        <xdr:cNvCxnSpPr/>
      </xdr:nvCxnSpPr>
      <xdr:spPr>
        <a:xfrm flipV="1">
          <a:off x="15671800" y="135686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6"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7" name="フローチャート : 判断 426"/>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43180</xdr:rowOff>
    </xdr:from>
    <xdr:to>
      <xdr:col>22</xdr:col>
      <xdr:colOff>565150</xdr:colOff>
      <xdr:row>79</xdr:row>
      <xdr:rowOff>157480</xdr:rowOff>
    </xdr:to>
    <xdr:cxnSp macro="">
      <xdr:nvCxnSpPr>
        <xdr:cNvPr id="428" name="直線コネクタ 427"/>
        <xdr:cNvCxnSpPr/>
      </xdr:nvCxnSpPr>
      <xdr:spPr>
        <a:xfrm flipV="1">
          <a:off x="14782800" y="135877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9" name="フローチャート : 判断 428"/>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30" name="テキスト ボックス 429"/>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62230</xdr:rowOff>
    </xdr:from>
    <xdr:to>
      <xdr:col>21</xdr:col>
      <xdr:colOff>361950</xdr:colOff>
      <xdr:row>79</xdr:row>
      <xdr:rowOff>157480</xdr:rowOff>
    </xdr:to>
    <xdr:cxnSp macro="">
      <xdr:nvCxnSpPr>
        <xdr:cNvPr id="431" name="直線コネクタ 430"/>
        <xdr:cNvCxnSpPr/>
      </xdr:nvCxnSpPr>
      <xdr:spPr>
        <a:xfrm>
          <a:off x="13893800" y="13606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62230</xdr:rowOff>
    </xdr:from>
    <xdr:to>
      <xdr:col>20</xdr:col>
      <xdr:colOff>158750</xdr:colOff>
      <xdr:row>80</xdr:row>
      <xdr:rowOff>8889</xdr:rowOff>
    </xdr:to>
    <xdr:cxnSp macro="">
      <xdr:nvCxnSpPr>
        <xdr:cNvPr id="434" name="直線コネクタ 433"/>
        <xdr:cNvCxnSpPr/>
      </xdr:nvCxnSpPr>
      <xdr:spPr>
        <a:xfrm flipV="1">
          <a:off x="13004800" y="136067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5" name="フローチャート : 判断 434"/>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6" name="テキスト ボックス 435"/>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7" name="フローチャート : 判断 436"/>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8" name="テキスト ボックス 437"/>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4" name="円/楕円 443"/>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45"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163830</xdr:rowOff>
    </xdr:from>
    <xdr:to>
      <xdr:col>22</xdr:col>
      <xdr:colOff>615950</xdr:colOff>
      <xdr:row>79</xdr:row>
      <xdr:rowOff>93980</xdr:rowOff>
    </xdr:to>
    <xdr:sp macro="" textlink="">
      <xdr:nvSpPr>
        <xdr:cNvPr id="446" name="円/楕円 445"/>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78757</xdr:rowOff>
    </xdr:from>
    <xdr:ext cx="736600" cy="259045"/>
    <xdr:sp macro="" textlink="">
      <xdr:nvSpPr>
        <xdr:cNvPr id="447" name="テキスト ボックス 446"/>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106680</xdr:rowOff>
    </xdr:from>
    <xdr:to>
      <xdr:col>21</xdr:col>
      <xdr:colOff>412750</xdr:colOff>
      <xdr:row>80</xdr:row>
      <xdr:rowOff>36830</xdr:rowOff>
    </xdr:to>
    <xdr:sp macro="" textlink="">
      <xdr:nvSpPr>
        <xdr:cNvPr id="448" name="円/楕円 447"/>
        <xdr:cNvSpPr/>
      </xdr:nvSpPr>
      <xdr:spPr>
        <a:xfrm>
          <a:off x="147320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21607</xdr:rowOff>
    </xdr:from>
    <xdr:ext cx="762000" cy="259045"/>
    <xdr:sp macro="" textlink="">
      <xdr:nvSpPr>
        <xdr:cNvPr id="449" name="テキスト ボックス 448"/>
        <xdr:cNvSpPr txBox="1"/>
      </xdr:nvSpPr>
      <xdr:spPr>
        <a:xfrm>
          <a:off x="14401800" y="1373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11430</xdr:rowOff>
    </xdr:from>
    <xdr:to>
      <xdr:col>20</xdr:col>
      <xdr:colOff>209550</xdr:colOff>
      <xdr:row>79</xdr:row>
      <xdr:rowOff>113030</xdr:rowOff>
    </xdr:to>
    <xdr:sp macro="" textlink="">
      <xdr:nvSpPr>
        <xdr:cNvPr id="450" name="円/楕円 449"/>
        <xdr:cNvSpPr/>
      </xdr:nvSpPr>
      <xdr:spPr>
        <a:xfrm>
          <a:off x="13843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97807</xdr:rowOff>
    </xdr:from>
    <xdr:ext cx="762000" cy="259045"/>
    <xdr:sp macro="" textlink="">
      <xdr:nvSpPr>
        <xdr:cNvPr id="451" name="テキスト ボックス 450"/>
        <xdr:cNvSpPr txBox="1"/>
      </xdr:nvSpPr>
      <xdr:spPr>
        <a:xfrm>
          <a:off x="13512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129539</xdr:rowOff>
    </xdr:from>
    <xdr:to>
      <xdr:col>19</xdr:col>
      <xdr:colOff>6350</xdr:colOff>
      <xdr:row>80</xdr:row>
      <xdr:rowOff>59689</xdr:rowOff>
    </xdr:to>
    <xdr:sp macro="" textlink="">
      <xdr:nvSpPr>
        <xdr:cNvPr id="452" name="円/楕円 451"/>
        <xdr:cNvSpPr/>
      </xdr:nvSpPr>
      <xdr:spPr>
        <a:xfrm>
          <a:off x="12954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44466</xdr:rowOff>
    </xdr:from>
    <xdr:ext cx="762000" cy="259045"/>
    <xdr:sp macro="" textlink="">
      <xdr:nvSpPr>
        <xdr:cNvPr id="453" name="テキスト ボックス 452"/>
        <xdr:cNvSpPr txBox="1"/>
      </xdr:nvSpPr>
      <xdr:spPr>
        <a:xfrm>
          <a:off x="12623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岐阜県笠松町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163130</xdr:rowOff>
    </xdr:from>
    <xdr:to>
      <xdr:col>4</xdr:col>
      <xdr:colOff>1117600</xdr:colOff>
      <xdr:row>19</xdr:row>
      <xdr:rowOff>42135</xdr:rowOff>
    </xdr:to>
    <xdr:cxnSp macro="">
      <xdr:nvCxnSpPr>
        <xdr:cNvPr id="52" name="直線コネクタ 51"/>
        <xdr:cNvCxnSpPr/>
      </xdr:nvCxnSpPr>
      <xdr:spPr bwMode="auto">
        <a:xfrm>
          <a:off x="5003800" y="3296855"/>
          <a:ext cx="647700" cy="50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13359</xdr:rowOff>
    </xdr:from>
    <xdr:ext cx="762000" cy="259045"/>
    <xdr:sp macro="" textlink="">
      <xdr:nvSpPr>
        <xdr:cNvPr id="53" name="人口1人当たり決算額の推移平均値テキスト130"/>
        <xdr:cNvSpPr txBox="1"/>
      </xdr:nvSpPr>
      <xdr:spPr>
        <a:xfrm>
          <a:off x="5740400" y="297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161236</xdr:rowOff>
    </xdr:from>
    <xdr:to>
      <xdr:col>4</xdr:col>
      <xdr:colOff>469900</xdr:colOff>
      <xdr:row>18</xdr:row>
      <xdr:rowOff>163130</xdr:rowOff>
    </xdr:to>
    <xdr:cxnSp macro="">
      <xdr:nvCxnSpPr>
        <xdr:cNvPr id="55" name="直線コネクタ 54"/>
        <xdr:cNvCxnSpPr/>
      </xdr:nvCxnSpPr>
      <xdr:spPr bwMode="auto">
        <a:xfrm>
          <a:off x="4305300" y="3294961"/>
          <a:ext cx="698500" cy="1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97713</xdr:rowOff>
    </xdr:from>
    <xdr:ext cx="736600" cy="259045"/>
    <xdr:sp macro="" textlink="">
      <xdr:nvSpPr>
        <xdr:cNvPr id="57" name="テキスト ボックス 56"/>
        <xdr:cNvSpPr txBox="1"/>
      </xdr:nvSpPr>
      <xdr:spPr>
        <a:xfrm>
          <a:off x="4622800" y="288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161236</xdr:rowOff>
    </xdr:from>
    <xdr:to>
      <xdr:col>3</xdr:col>
      <xdr:colOff>904875</xdr:colOff>
      <xdr:row>19</xdr:row>
      <xdr:rowOff>21528</xdr:rowOff>
    </xdr:to>
    <xdr:cxnSp macro="">
      <xdr:nvCxnSpPr>
        <xdr:cNvPr id="58" name="直線コネクタ 57"/>
        <xdr:cNvCxnSpPr/>
      </xdr:nvCxnSpPr>
      <xdr:spPr bwMode="auto">
        <a:xfrm flipV="1">
          <a:off x="3606800" y="3294961"/>
          <a:ext cx="698500" cy="31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80339</xdr:rowOff>
    </xdr:from>
    <xdr:ext cx="762000" cy="259045"/>
    <xdr:sp macro="" textlink="">
      <xdr:nvSpPr>
        <xdr:cNvPr id="60" name="テキスト ボックス 59"/>
        <xdr:cNvSpPr txBox="1"/>
      </xdr:nvSpPr>
      <xdr:spPr>
        <a:xfrm>
          <a:off x="39243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153354</xdr:rowOff>
    </xdr:from>
    <xdr:to>
      <xdr:col>3</xdr:col>
      <xdr:colOff>206375</xdr:colOff>
      <xdr:row>19</xdr:row>
      <xdr:rowOff>21528</xdr:rowOff>
    </xdr:to>
    <xdr:cxnSp macro="">
      <xdr:nvCxnSpPr>
        <xdr:cNvPr id="61" name="直線コネクタ 60"/>
        <xdr:cNvCxnSpPr/>
      </xdr:nvCxnSpPr>
      <xdr:spPr bwMode="auto">
        <a:xfrm>
          <a:off x="2908300" y="3287079"/>
          <a:ext cx="698500" cy="3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88318</xdr:rowOff>
    </xdr:from>
    <xdr:ext cx="762000" cy="259045"/>
    <xdr:sp macro="" textlink="">
      <xdr:nvSpPr>
        <xdr:cNvPr id="63" name="テキスト ボックス 62"/>
        <xdr:cNvSpPr txBox="1"/>
      </xdr:nvSpPr>
      <xdr:spPr>
        <a:xfrm>
          <a:off x="32258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88525</xdr:rowOff>
    </xdr:from>
    <xdr:ext cx="762000" cy="259045"/>
    <xdr:sp macro="" textlink="">
      <xdr:nvSpPr>
        <xdr:cNvPr id="65" name="テキスト ボックス 64"/>
        <xdr:cNvSpPr txBox="1"/>
      </xdr:nvSpPr>
      <xdr:spPr>
        <a:xfrm>
          <a:off x="2527300" y="287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162785</xdr:rowOff>
    </xdr:from>
    <xdr:to>
      <xdr:col>5</xdr:col>
      <xdr:colOff>34925</xdr:colOff>
      <xdr:row>19</xdr:row>
      <xdr:rowOff>92935</xdr:rowOff>
    </xdr:to>
    <xdr:sp macro="" textlink="">
      <xdr:nvSpPr>
        <xdr:cNvPr id="71" name="円/楕円 70"/>
        <xdr:cNvSpPr/>
      </xdr:nvSpPr>
      <xdr:spPr bwMode="auto">
        <a:xfrm>
          <a:off x="5600700" y="329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134862</xdr:rowOff>
    </xdr:from>
    <xdr:ext cx="762000" cy="259045"/>
    <xdr:sp macro="" textlink="">
      <xdr:nvSpPr>
        <xdr:cNvPr id="72" name="人口1人当たり決算額の推移該当値テキスト130"/>
        <xdr:cNvSpPr txBox="1"/>
      </xdr:nvSpPr>
      <xdr:spPr>
        <a:xfrm>
          <a:off x="5740400" y="326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112330</xdr:rowOff>
    </xdr:from>
    <xdr:to>
      <xdr:col>4</xdr:col>
      <xdr:colOff>520700</xdr:colOff>
      <xdr:row>19</xdr:row>
      <xdr:rowOff>42480</xdr:rowOff>
    </xdr:to>
    <xdr:sp macro="" textlink="">
      <xdr:nvSpPr>
        <xdr:cNvPr id="73" name="円/楕円 72"/>
        <xdr:cNvSpPr/>
      </xdr:nvSpPr>
      <xdr:spPr bwMode="auto">
        <a:xfrm>
          <a:off x="4953000" y="324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27257</xdr:rowOff>
    </xdr:from>
    <xdr:ext cx="736600" cy="259045"/>
    <xdr:sp macro="" textlink="">
      <xdr:nvSpPr>
        <xdr:cNvPr id="74" name="テキスト ボックス 73"/>
        <xdr:cNvSpPr txBox="1"/>
      </xdr:nvSpPr>
      <xdr:spPr>
        <a:xfrm>
          <a:off x="4622800" y="33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110436</xdr:rowOff>
    </xdr:from>
    <xdr:to>
      <xdr:col>3</xdr:col>
      <xdr:colOff>955675</xdr:colOff>
      <xdr:row>19</xdr:row>
      <xdr:rowOff>40586</xdr:rowOff>
    </xdr:to>
    <xdr:sp macro="" textlink="">
      <xdr:nvSpPr>
        <xdr:cNvPr id="75" name="円/楕円 74"/>
        <xdr:cNvSpPr/>
      </xdr:nvSpPr>
      <xdr:spPr bwMode="auto">
        <a:xfrm>
          <a:off x="4254500" y="3244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25363</xdr:rowOff>
    </xdr:from>
    <xdr:ext cx="762000" cy="259045"/>
    <xdr:sp macro="" textlink="">
      <xdr:nvSpPr>
        <xdr:cNvPr id="76" name="テキスト ボックス 75"/>
        <xdr:cNvSpPr txBox="1"/>
      </xdr:nvSpPr>
      <xdr:spPr>
        <a:xfrm>
          <a:off x="3924300" y="333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58,980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142178</xdr:rowOff>
    </xdr:from>
    <xdr:to>
      <xdr:col>3</xdr:col>
      <xdr:colOff>257175</xdr:colOff>
      <xdr:row>19</xdr:row>
      <xdr:rowOff>72328</xdr:rowOff>
    </xdr:to>
    <xdr:sp macro="" textlink="">
      <xdr:nvSpPr>
        <xdr:cNvPr id="77" name="円/楕円 76"/>
        <xdr:cNvSpPr/>
      </xdr:nvSpPr>
      <xdr:spPr bwMode="auto">
        <a:xfrm>
          <a:off x="3556000" y="32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57105</xdr:rowOff>
    </xdr:from>
    <xdr:ext cx="762000" cy="259045"/>
    <xdr:sp macro="" textlink="">
      <xdr:nvSpPr>
        <xdr:cNvPr id="78" name="テキスト ボックス 77"/>
        <xdr:cNvSpPr txBox="1"/>
      </xdr:nvSpPr>
      <xdr:spPr>
        <a:xfrm>
          <a:off x="3225800" y="336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102554</xdr:rowOff>
    </xdr:from>
    <xdr:to>
      <xdr:col>2</xdr:col>
      <xdr:colOff>692150</xdr:colOff>
      <xdr:row>19</xdr:row>
      <xdr:rowOff>32704</xdr:rowOff>
    </xdr:to>
    <xdr:sp macro="" textlink="">
      <xdr:nvSpPr>
        <xdr:cNvPr id="79" name="円/楕円 78"/>
        <xdr:cNvSpPr/>
      </xdr:nvSpPr>
      <xdr:spPr bwMode="auto">
        <a:xfrm>
          <a:off x="2857500" y="323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17481</xdr:rowOff>
    </xdr:from>
    <xdr:ext cx="762000" cy="259045"/>
    <xdr:sp macro="" textlink="">
      <xdr:nvSpPr>
        <xdr:cNvPr id="80" name="テキスト ボックス 79"/>
        <xdr:cNvSpPr txBox="1"/>
      </xdr:nvSpPr>
      <xdr:spPr>
        <a:xfrm>
          <a:off x="2527300" y="332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14891</xdr:rowOff>
    </xdr:from>
    <xdr:to>
      <xdr:col>4</xdr:col>
      <xdr:colOff>1117600</xdr:colOff>
      <xdr:row>36</xdr:row>
      <xdr:rowOff>24225</xdr:rowOff>
    </xdr:to>
    <xdr:cxnSp macro="">
      <xdr:nvCxnSpPr>
        <xdr:cNvPr id="113" name="直線コネクタ 112"/>
        <xdr:cNvCxnSpPr/>
      </xdr:nvCxnSpPr>
      <xdr:spPr bwMode="auto">
        <a:xfrm>
          <a:off x="5003800" y="6968141"/>
          <a:ext cx="647700" cy="9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74382</xdr:rowOff>
    </xdr:from>
    <xdr:ext cx="762000" cy="259045"/>
    <xdr:sp macro="" textlink="">
      <xdr:nvSpPr>
        <xdr:cNvPr id="114" name="人口1人当たり決算額の推移平均値テキスト445"/>
        <xdr:cNvSpPr txBox="1"/>
      </xdr:nvSpPr>
      <xdr:spPr>
        <a:xfrm>
          <a:off x="5740400" y="6684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334035</xdr:rowOff>
    </xdr:from>
    <xdr:to>
      <xdr:col>4</xdr:col>
      <xdr:colOff>469900</xdr:colOff>
      <xdr:row>36</xdr:row>
      <xdr:rowOff>14891</xdr:rowOff>
    </xdr:to>
    <xdr:cxnSp macro="">
      <xdr:nvCxnSpPr>
        <xdr:cNvPr id="116" name="直線コネクタ 115"/>
        <xdr:cNvCxnSpPr/>
      </xdr:nvCxnSpPr>
      <xdr:spPr bwMode="auto">
        <a:xfrm>
          <a:off x="4305300" y="6944385"/>
          <a:ext cx="698500" cy="23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317784</xdr:rowOff>
    </xdr:from>
    <xdr:ext cx="736600" cy="259045"/>
    <xdr:sp macro="" textlink="">
      <xdr:nvSpPr>
        <xdr:cNvPr id="118" name="テキスト ボックス 117"/>
        <xdr:cNvSpPr txBox="1"/>
      </xdr:nvSpPr>
      <xdr:spPr>
        <a:xfrm>
          <a:off x="4622800" y="658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316129</xdr:rowOff>
    </xdr:from>
    <xdr:to>
      <xdr:col>3</xdr:col>
      <xdr:colOff>904875</xdr:colOff>
      <xdr:row>35</xdr:row>
      <xdr:rowOff>334035</xdr:rowOff>
    </xdr:to>
    <xdr:cxnSp macro="">
      <xdr:nvCxnSpPr>
        <xdr:cNvPr id="119" name="直線コネクタ 118"/>
        <xdr:cNvCxnSpPr/>
      </xdr:nvCxnSpPr>
      <xdr:spPr bwMode="auto">
        <a:xfrm>
          <a:off x="3606800" y="6926479"/>
          <a:ext cx="698500" cy="17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287285</xdr:rowOff>
    </xdr:from>
    <xdr:ext cx="762000" cy="259045"/>
    <xdr:sp macro="" textlink="">
      <xdr:nvSpPr>
        <xdr:cNvPr id="121" name="テキスト ボックス 120"/>
        <xdr:cNvSpPr txBox="1"/>
      </xdr:nvSpPr>
      <xdr:spPr>
        <a:xfrm>
          <a:off x="3924300" y="655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280524</xdr:rowOff>
    </xdr:from>
    <xdr:to>
      <xdr:col>3</xdr:col>
      <xdr:colOff>206375</xdr:colOff>
      <xdr:row>35</xdr:row>
      <xdr:rowOff>316129</xdr:rowOff>
    </xdr:to>
    <xdr:cxnSp macro="">
      <xdr:nvCxnSpPr>
        <xdr:cNvPr id="122" name="直線コネクタ 121"/>
        <xdr:cNvCxnSpPr/>
      </xdr:nvCxnSpPr>
      <xdr:spPr bwMode="auto">
        <a:xfrm>
          <a:off x="2908300" y="6890874"/>
          <a:ext cx="698500" cy="35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246289</xdr:rowOff>
    </xdr:from>
    <xdr:ext cx="762000" cy="259045"/>
    <xdr:sp macro="" textlink="">
      <xdr:nvSpPr>
        <xdr:cNvPr id="124" name="テキスト ボックス 123"/>
        <xdr:cNvSpPr txBox="1"/>
      </xdr:nvSpPr>
      <xdr:spPr>
        <a:xfrm>
          <a:off x="3225800" y="651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234002</xdr:rowOff>
    </xdr:from>
    <xdr:ext cx="762000" cy="259045"/>
    <xdr:sp macro="" textlink="">
      <xdr:nvSpPr>
        <xdr:cNvPr id="126" name="テキスト ボックス 125"/>
        <xdr:cNvSpPr txBox="1"/>
      </xdr:nvSpPr>
      <xdr:spPr>
        <a:xfrm>
          <a:off x="2527300" y="65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316325</xdr:rowOff>
    </xdr:from>
    <xdr:to>
      <xdr:col>5</xdr:col>
      <xdr:colOff>34925</xdr:colOff>
      <xdr:row>36</xdr:row>
      <xdr:rowOff>75025</xdr:rowOff>
    </xdr:to>
    <xdr:sp macro="" textlink="">
      <xdr:nvSpPr>
        <xdr:cNvPr id="132" name="円/楕円 131"/>
        <xdr:cNvSpPr/>
      </xdr:nvSpPr>
      <xdr:spPr bwMode="auto">
        <a:xfrm>
          <a:off x="5600700" y="6926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288402</xdr:rowOff>
    </xdr:from>
    <xdr:ext cx="762000" cy="259045"/>
    <xdr:sp macro="" textlink="">
      <xdr:nvSpPr>
        <xdr:cNvPr id="133" name="人口1人当たり決算額の推移該当値テキスト445"/>
        <xdr:cNvSpPr txBox="1"/>
      </xdr:nvSpPr>
      <xdr:spPr>
        <a:xfrm>
          <a:off x="57404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306991</xdr:rowOff>
    </xdr:from>
    <xdr:to>
      <xdr:col>4</xdr:col>
      <xdr:colOff>520700</xdr:colOff>
      <xdr:row>36</xdr:row>
      <xdr:rowOff>65691</xdr:rowOff>
    </xdr:to>
    <xdr:sp macro="" textlink="">
      <xdr:nvSpPr>
        <xdr:cNvPr id="134" name="円/楕円 133"/>
        <xdr:cNvSpPr/>
      </xdr:nvSpPr>
      <xdr:spPr bwMode="auto">
        <a:xfrm>
          <a:off x="4953000" y="6917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50468</xdr:rowOff>
    </xdr:from>
    <xdr:ext cx="736600" cy="259045"/>
    <xdr:sp macro="" textlink="">
      <xdr:nvSpPr>
        <xdr:cNvPr id="135" name="テキスト ボックス 134"/>
        <xdr:cNvSpPr txBox="1"/>
      </xdr:nvSpPr>
      <xdr:spPr>
        <a:xfrm>
          <a:off x="4622800" y="7003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283235</xdr:rowOff>
    </xdr:from>
    <xdr:to>
      <xdr:col>3</xdr:col>
      <xdr:colOff>955675</xdr:colOff>
      <xdr:row>36</xdr:row>
      <xdr:rowOff>41935</xdr:rowOff>
    </xdr:to>
    <xdr:sp macro="" textlink="">
      <xdr:nvSpPr>
        <xdr:cNvPr id="136" name="円/楕円 135"/>
        <xdr:cNvSpPr/>
      </xdr:nvSpPr>
      <xdr:spPr bwMode="auto">
        <a:xfrm>
          <a:off x="4254500" y="6893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26712</xdr:rowOff>
    </xdr:from>
    <xdr:ext cx="762000" cy="259045"/>
    <xdr:sp macro="" textlink="">
      <xdr:nvSpPr>
        <xdr:cNvPr id="137" name="テキスト ボックス 136"/>
        <xdr:cNvSpPr txBox="1"/>
      </xdr:nvSpPr>
      <xdr:spPr>
        <a:xfrm>
          <a:off x="3924300" y="69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265329</xdr:rowOff>
    </xdr:from>
    <xdr:to>
      <xdr:col>3</xdr:col>
      <xdr:colOff>257175</xdr:colOff>
      <xdr:row>36</xdr:row>
      <xdr:rowOff>24029</xdr:rowOff>
    </xdr:to>
    <xdr:sp macro="" textlink="">
      <xdr:nvSpPr>
        <xdr:cNvPr id="138" name="円/楕円 137"/>
        <xdr:cNvSpPr/>
      </xdr:nvSpPr>
      <xdr:spPr bwMode="auto">
        <a:xfrm>
          <a:off x="3556000" y="6875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8806</xdr:rowOff>
    </xdr:from>
    <xdr:ext cx="762000" cy="259045"/>
    <xdr:sp macro="" textlink="">
      <xdr:nvSpPr>
        <xdr:cNvPr id="139" name="テキスト ボックス 138"/>
        <xdr:cNvSpPr txBox="1"/>
      </xdr:nvSpPr>
      <xdr:spPr>
        <a:xfrm>
          <a:off x="3225800" y="696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229724</xdr:rowOff>
    </xdr:from>
    <xdr:to>
      <xdr:col>2</xdr:col>
      <xdr:colOff>692150</xdr:colOff>
      <xdr:row>35</xdr:row>
      <xdr:rowOff>331324</xdr:rowOff>
    </xdr:to>
    <xdr:sp macro="" textlink="">
      <xdr:nvSpPr>
        <xdr:cNvPr id="140" name="円/楕円 139"/>
        <xdr:cNvSpPr/>
      </xdr:nvSpPr>
      <xdr:spPr bwMode="auto">
        <a:xfrm>
          <a:off x="2857500" y="68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316101</xdr:rowOff>
    </xdr:from>
    <xdr:ext cx="762000" cy="259045"/>
    <xdr:sp macro="" textlink="">
      <xdr:nvSpPr>
        <xdr:cNvPr id="141" name="テキスト ボックス 140"/>
        <xdr:cNvSpPr txBox="1"/>
      </xdr:nvSpPr>
      <xdr:spPr>
        <a:xfrm>
          <a:off x="2527300" y="692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笠松中学校新屋内運動場の建設に伴い、財政調整基金残高は減額となり、標準財政規模に対する基金残高率も減となった。また実質単年度収支は▲２．２６ポイントから１．７１ポイント増の▲０．５５ポイントとなるも赤字で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今後、庁舎の耐震補強工事などの大型な投資事業のため、更なる経常的事業の見直しなどを行い財政の健全化に努め、効率的かつ計画的にまちづくりを進めていかなければならない。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各会計ともに黒字となっているが、下水道事業特別会計においては一般会計からの基準外繰出金によって黒字となっている状況にある。独立採算の原則に立ち返り、下水道使用料を見直すことにより歳入の確保に努め、一般会計からの基準外繰出金を減少させ、町全体として財政基盤の強化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下水道事業の事業費を抑制したことにより、下水道の元利償還金に対する繰入が</a:t>
          </a:r>
          <a:r>
            <a:rPr kumimoji="0" lang="ja-JP" altLang="en-US" sz="1400" b="0" i="0" u="none" strike="noStrike" kern="0" cap="none" spc="0" normalizeH="0" baseline="0" noProof="0">
              <a:ln>
                <a:noFill/>
              </a:ln>
              <a:solidFill>
                <a:sysClr val="windowText" lastClr="000000"/>
              </a:solidFill>
              <a:effectLst/>
              <a:uLnTx/>
              <a:uFillTx/>
              <a:latin typeface="+mn-lt"/>
              <a:ea typeface="+mn-ea"/>
              <a:cs typeface="+mn-cs"/>
            </a:rPr>
            <a:t>減少傾向に転じることができた反面、</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今後、笠松中学校新屋内運動場の建設や庁舎の耐震補強工事など大規模な投資事業による起債の元利償還金の増が見込まれるため、新規発行と返済のバランスを考慮し健全な財政運営に努める。</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岐阜県笠松町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一般会計等に係る地方債の現在高が増加傾向にあるが、</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中学校新屋内運動場の建設に伴う地方債発行の増及び</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臨時財政対策債の発行が主な要因であり、それに伴い基準財政需要額算入見込額も増加傾向にある。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一方、下水道事業特別会計の起債に係る繰入見込額が減少傾向にあるが、庁舎の耐震補強工事など起債の新規発行による地方債残高の増加及び基金の取り崩しによる充当可能財源の減少となることが見込まれるため、中長期的な観点で分析し、バランスに優れた健全な財政運営に努める。</a:t>
          </a:r>
          <a:endParaRPr kumimoji="0" lang="ja-JP" altLang="en-US"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7791539</v>
      </c>
      <c r="BO4" s="379"/>
      <c r="BP4" s="379"/>
      <c r="BQ4" s="379"/>
      <c r="BR4" s="379"/>
      <c r="BS4" s="379"/>
      <c r="BT4" s="379"/>
      <c r="BU4" s="380"/>
      <c r="BV4" s="378">
        <v>6963651</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7.1</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7452390</v>
      </c>
      <c r="BO5" s="384"/>
      <c r="BP5" s="384"/>
      <c r="BQ5" s="384"/>
      <c r="BR5" s="384"/>
      <c r="BS5" s="384"/>
      <c r="BT5" s="384"/>
      <c r="BU5" s="385"/>
      <c r="BV5" s="383">
        <v>6593359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87.2</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339149</v>
      </c>
      <c r="BO6" s="384"/>
      <c r="BP6" s="384"/>
      <c r="BQ6" s="384"/>
      <c r="BR6" s="384"/>
      <c r="BS6" s="384"/>
      <c r="BT6" s="384"/>
      <c r="BU6" s="385"/>
      <c r="BV6" s="383">
        <v>370292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95.6</v>
      </c>
      <c r="CU6" s="528"/>
      <c r="CV6" s="528"/>
      <c r="CW6" s="528"/>
      <c r="CX6" s="528"/>
      <c r="CY6" s="528"/>
      <c r="CZ6" s="528"/>
      <c r="DA6" s="529"/>
      <c r="DB6" s="527">
        <v>96.3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14789</v>
      </c>
      <c r="BO7" s="384"/>
      <c r="BP7" s="384"/>
      <c r="BQ7" s="384"/>
      <c r="BR7" s="384"/>
      <c r="BS7" s="384"/>
      <c r="BT7" s="384"/>
      <c r="BU7" s="385"/>
      <c r="BV7" s="383">
        <v>151845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4539338</v>
      </c>
      <c r="CU7" s="384"/>
      <c r="CV7" s="384"/>
      <c r="CW7" s="384"/>
      <c r="CX7" s="384"/>
      <c r="CY7" s="384"/>
      <c r="CZ7" s="384"/>
      <c r="DA7" s="385"/>
      <c r="DB7" s="383">
        <v>4480713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324360</v>
      </c>
      <c r="BO8" s="384"/>
      <c r="BP8" s="384"/>
      <c r="BQ8" s="384"/>
      <c r="BR8" s="384"/>
      <c r="BS8" s="384"/>
      <c r="BT8" s="384"/>
      <c r="BU8" s="385"/>
      <c r="BV8" s="383">
        <v>218447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0.69</v>
      </c>
      <c r="CU8" s="491"/>
      <c r="CV8" s="491"/>
      <c r="CW8" s="491"/>
      <c r="CX8" s="491"/>
      <c r="CY8" s="491"/>
      <c r="CZ8" s="491"/>
      <c r="DA8" s="492"/>
      <c r="DB8" s="490">
        <v>0.7</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22809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105913</v>
      </c>
      <c r="BO9" s="384"/>
      <c r="BP9" s="384"/>
      <c r="BQ9" s="384"/>
      <c r="BR9" s="384"/>
      <c r="BS9" s="384"/>
      <c r="BT9" s="384"/>
      <c r="BU9" s="385"/>
      <c r="BV9" s="383">
        <v>-138253</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8</v>
      </c>
      <c r="CU9" s="354"/>
      <c r="CV9" s="354"/>
      <c r="CW9" s="354"/>
      <c r="CX9" s="354"/>
      <c r="CY9" s="354"/>
      <c r="CZ9" s="354"/>
      <c r="DA9" s="355"/>
      <c r="DB9" s="353">
        <v>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22696</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38917</v>
      </c>
      <c r="BO10" s="384"/>
      <c r="BP10" s="384"/>
      <c r="BQ10" s="384"/>
      <c r="BR10" s="384"/>
      <c r="BS10" s="384"/>
      <c r="BT10" s="384"/>
      <c r="BU10" s="385"/>
      <c r="BV10" s="383">
        <v>36994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22448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170000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22189</v>
      </c>
      <c r="S13" s="483"/>
      <c r="T13" s="483"/>
      <c r="U13" s="483"/>
      <c r="V13" s="484"/>
      <c r="W13" s="470" t="s">
        <v>124</v>
      </c>
      <c r="X13" s="396"/>
      <c r="Y13" s="396"/>
      <c r="Z13" s="396"/>
      <c r="AA13" s="396"/>
      <c r="AB13" s="397"/>
      <c r="AC13" s="359">
        <v>84</v>
      </c>
      <c r="AD13" s="360"/>
      <c r="AE13" s="360"/>
      <c r="AF13" s="360"/>
      <c r="AG13" s="361"/>
      <c r="AH13" s="359">
        <v>138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-25170</v>
      </c>
      <c r="BO13" s="384"/>
      <c r="BP13" s="384"/>
      <c r="BQ13" s="384"/>
      <c r="BR13" s="384"/>
      <c r="BS13" s="384"/>
      <c r="BT13" s="384"/>
      <c r="BU13" s="385"/>
      <c r="BV13" s="383">
        <v>-101259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6.2</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22423</v>
      </c>
      <c r="S14" s="483"/>
      <c r="T14" s="483"/>
      <c r="U14" s="483"/>
      <c r="V14" s="484"/>
      <c r="W14" s="485"/>
      <c r="X14" s="399"/>
      <c r="Y14" s="399"/>
      <c r="Z14" s="399"/>
      <c r="AA14" s="399"/>
      <c r="AB14" s="400"/>
      <c r="AC14" s="475">
        <v>0.8</v>
      </c>
      <c r="AD14" s="476"/>
      <c r="AE14" s="476"/>
      <c r="AF14" s="476"/>
      <c r="AG14" s="477"/>
      <c r="AH14" s="475">
        <v>1.2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79.5</v>
      </c>
      <c r="CU14" s="454"/>
      <c r="CV14" s="454"/>
      <c r="CW14" s="454"/>
      <c r="CX14" s="454"/>
      <c r="CY14" s="454"/>
      <c r="CZ14" s="454"/>
      <c r="DA14" s="455"/>
      <c r="DB14" s="486">
        <v>67.099999999999994</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22162</v>
      </c>
      <c r="S15" s="483"/>
      <c r="T15" s="483"/>
      <c r="U15" s="483"/>
      <c r="V15" s="484"/>
      <c r="W15" s="470" t="s">
        <v>131</v>
      </c>
      <c r="X15" s="396"/>
      <c r="Y15" s="396"/>
      <c r="Z15" s="396"/>
      <c r="AA15" s="396"/>
      <c r="AB15" s="397"/>
      <c r="AC15" s="359">
        <v>3169</v>
      </c>
      <c r="AD15" s="360"/>
      <c r="AE15" s="360"/>
      <c r="AF15" s="360"/>
      <c r="AG15" s="361"/>
      <c r="AH15" s="359">
        <v>3780</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2337965</v>
      </c>
      <c r="BO15" s="379"/>
      <c r="BP15" s="379"/>
      <c r="BQ15" s="379"/>
      <c r="BR15" s="379"/>
      <c r="BS15" s="379"/>
      <c r="BT15" s="379"/>
      <c r="BU15" s="380"/>
      <c r="BV15" s="378">
        <v>2314634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30.3</v>
      </c>
      <c r="AD16" s="476"/>
      <c r="AE16" s="476"/>
      <c r="AF16" s="476"/>
      <c r="AG16" s="477"/>
      <c r="AH16" s="475">
        <v>33.9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3394854</v>
      </c>
      <c r="BO16" s="384"/>
      <c r="BP16" s="384"/>
      <c r="BQ16" s="384"/>
      <c r="BR16" s="384"/>
      <c r="BS16" s="384"/>
      <c r="BT16" s="384"/>
      <c r="BU16" s="385"/>
      <c r="BV16" s="383">
        <v>3368564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7223</v>
      </c>
      <c r="AD17" s="360"/>
      <c r="AE17" s="360"/>
      <c r="AF17" s="360"/>
      <c r="AG17" s="361"/>
      <c r="AH17" s="359">
        <v>7211</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3026580</v>
      </c>
      <c r="BO17" s="384"/>
      <c r="BP17" s="384"/>
      <c r="BQ17" s="384"/>
      <c r="BR17" s="384"/>
      <c r="BS17" s="384"/>
      <c r="BT17" s="384"/>
      <c r="BU17" s="385"/>
      <c r="BV17" s="383">
        <v>2994023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10.36</v>
      </c>
      <c r="M18" s="446"/>
      <c r="N18" s="446"/>
      <c r="O18" s="446"/>
      <c r="P18" s="446"/>
      <c r="Q18" s="446"/>
      <c r="R18" s="447"/>
      <c r="S18" s="447"/>
      <c r="T18" s="447"/>
      <c r="U18" s="447"/>
      <c r="V18" s="448"/>
      <c r="W18" s="462"/>
      <c r="X18" s="463"/>
      <c r="Y18" s="463"/>
      <c r="Z18" s="463"/>
      <c r="AA18" s="463"/>
      <c r="AB18" s="471"/>
      <c r="AC18" s="347">
        <v>68.900000000000006</v>
      </c>
      <c r="AD18" s="348"/>
      <c r="AE18" s="348"/>
      <c r="AF18" s="348"/>
      <c r="AG18" s="449"/>
      <c r="AH18" s="347">
        <v>64.7</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3933048</v>
      </c>
      <c r="BO18" s="384"/>
      <c r="BP18" s="384"/>
      <c r="BQ18" s="384"/>
      <c r="BR18" s="384"/>
      <c r="BS18" s="384"/>
      <c r="BT18" s="384"/>
      <c r="BU18" s="385"/>
      <c r="BV18" s="383">
        <v>3914876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2202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5319531</v>
      </c>
      <c r="BO19" s="384"/>
      <c r="BP19" s="384"/>
      <c r="BQ19" s="384"/>
      <c r="BR19" s="384"/>
      <c r="BS19" s="384"/>
      <c r="BT19" s="384"/>
      <c r="BU19" s="385"/>
      <c r="BV19" s="383">
        <v>5030415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7840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5759276</v>
      </c>
      <c r="BO23" s="384"/>
      <c r="BP23" s="384"/>
      <c r="BQ23" s="384"/>
      <c r="BR23" s="384"/>
      <c r="BS23" s="384"/>
      <c r="BT23" s="384"/>
      <c r="BU23" s="385"/>
      <c r="BV23" s="383">
        <v>4901228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7290</v>
      </c>
      <c r="R24" s="360"/>
      <c r="S24" s="360"/>
      <c r="T24" s="360"/>
      <c r="U24" s="360"/>
      <c r="V24" s="361"/>
      <c r="W24" s="425"/>
      <c r="X24" s="416"/>
      <c r="Y24" s="417"/>
      <c r="Z24" s="356" t="s">
        <v>154</v>
      </c>
      <c r="AA24" s="357"/>
      <c r="AB24" s="357"/>
      <c r="AC24" s="357"/>
      <c r="AD24" s="357"/>
      <c r="AE24" s="357"/>
      <c r="AF24" s="357"/>
      <c r="AG24" s="358"/>
      <c r="AH24" s="359">
        <v>114</v>
      </c>
      <c r="AI24" s="360"/>
      <c r="AJ24" s="360"/>
      <c r="AK24" s="360"/>
      <c r="AL24" s="361"/>
      <c r="AM24" s="359">
        <v>333450</v>
      </c>
      <c r="AN24" s="360"/>
      <c r="AO24" s="360"/>
      <c r="AP24" s="360"/>
      <c r="AQ24" s="360"/>
      <c r="AR24" s="361"/>
      <c r="AS24" s="359">
        <v>2925</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2969359</v>
      </c>
      <c r="BO24" s="384"/>
      <c r="BP24" s="384"/>
      <c r="BQ24" s="384"/>
      <c r="BR24" s="384"/>
      <c r="BS24" s="384"/>
      <c r="BT24" s="384"/>
      <c r="BU24" s="385"/>
      <c r="BV24" s="383">
        <v>2486864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6255</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43737</v>
      </c>
      <c r="BO25" s="379"/>
      <c r="BP25" s="379"/>
      <c r="BQ25" s="379"/>
      <c r="BR25" s="379"/>
      <c r="BS25" s="379"/>
      <c r="BT25" s="379"/>
      <c r="BU25" s="380"/>
      <c r="BV25" s="378" t="s">
        <v>121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t="s">
        <v>121</v>
      </c>
      <c r="M26" s="360"/>
      <c r="N26" s="360"/>
      <c r="O26" s="360"/>
      <c r="P26" s="361"/>
      <c r="Q26" s="359" t="s">
        <v>121</v>
      </c>
      <c r="R26" s="360"/>
      <c r="S26" s="360"/>
      <c r="T26" s="360"/>
      <c r="U26" s="360"/>
      <c r="V26" s="361"/>
      <c r="W26" s="425"/>
      <c r="X26" s="416"/>
      <c r="Y26" s="417"/>
      <c r="Z26" s="356" t="s">
        <v>160</v>
      </c>
      <c r="AA26" s="436"/>
      <c r="AB26" s="436"/>
      <c r="AC26" s="436"/>
      <c r="AD26" s="436"/>
      <c r="AE26" s="436"/>
      <c r="AF26" s="436"/>
      <c r="AG26" s="437"/>
      <c r="AH26" s="359">
        <v>1</v>
      </c>
      <c r="AI26" s="360"/>
      <c r="AJ26" s="360"/>
      <c r="AK26" s="360"/>
      <c r="AL26" s="361"/>
      <c r="AM26" s="359">
        <v>2029</v>
      </c>
      <c r="AN26" s="360"/>
      <c r="AO26" s="360"/>
      <c r="AP26" s="360"/>
      <c r="AQ26" s="360"/>
      <c r="AR26" s="361"/>
      <c r="AS26" s="359">
        <v>2029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2600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872166</v>
      </c>
      <c r="BO28" s="379"/>
      <c r="BP28" s="379"/>
      <c r="BQ28" s="379"/>
      <c r="BR28" s="379"/>
      <c r="BS28" s="379"/>
      <c r="BT28" s="379"/>
      <c r="BU28" s="380"/>
      <c r="BV28" s="378">
        <v>1003249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2400</v>
      </c>
      <c r="R29" s="360"/>
      <c r="S29" s="360"/>
      <c r="T29" s="360"/>
      <c r="U29" s="360"/>
      <c r="V29" s="361"/>
      <c r="W29" s="425"/>
      <c r="X29" s="416"/>
      <c r="Y29" s="417"/>
      <c r="Z29" s="356" t="s">
        <v>170</v>
      </c>
      <c r="AA29" s="357"/>
      <c r="AB29" s="357"/>
      <c r="AC29" s="357"/>
      <c r="AD29" s="357"/>
      <c r="AE29" s="357"/>
      <c r="AF29" s="357"/>
      <c r="AG29" s="358"/>
      <c r="AH29" s="359">
        <v>114</v>
      </c>
      <c r="AI29" s="360"/>
      <c r="AJ29" s="360"/>
      <c r="AK29" s="360"/>
      <c r="AL29" s="361"/>
      <c r="AM29" s="359">
        <v>333450</v>
      </c>
      <c r="AN29" s="360"/>
      <c r="AO29" s="360"/>
      <c r="AP29" s="360"/>
      <c r="AQ29" s="360"/>
      <c r="AR29" s="361"/>
      <c r="AS29" s="359">
        <v>2925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11118</v>
      </c>
      <c r="BO29" s="384"/>
      <c r="BP29" s="384"/>
      <c r="BQ29" s="384"/>
      <c r="BR29" s="384"/>
      <c r="BS29" s="384"/>
      <c r="BT29" s="384"/>
      <c r="BU29" s="385"/>
      <c r="BV29" s="383">
        <v>2602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973811</v>
      </c>
      <c r="BO30" s="387"/>
      <c r="BP30" s="387"/>
      <c r="BQ30" s="387"/>
      <c r="BR30" s="387"/>
      <c r="BS30" s="387"/>
      <c r="BT30" s="387"/>
      <c r="BU30" s="388"/>
      <c r="BV30" s="386">
        <v>977791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岐阜羽島衛生施設組合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笠松町土地開発公社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木曽川右岸地帯水防事務組合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岐阜県市町村会館組合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岐阜県市町村職員退職手当組合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岐阜県地方競馬組合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岐阜地域児童発達支援センター組合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羽島郡広域連合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岐阜県後期高齢者医療広域連合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79" t="s">
        <v>24</v>
      </c>
      <c r="C41" s="1180"/>
      <c r="D41" s="81"/>
      <c r="E41" s="1181" t="s">
        <v>25</v>
      </c>
      <c r="F41" s="1181"/>
      <c r="G41" s="1181"/>
      <c r="H41" s="1182"/>
      <c r="I41" s="82">
        <v>4332</v>
      </c>
      <c r="J41" s="83">
        <v>4554</v>
      </c>
      <c r="K41" s="83">
        <v>4679</v>
      </c>
      <c r="L41" s="83">
        <v>4901</v>
      </c>
      <c r="M41" s="84">
        <v>5759</v>
      </c>
    </row>
    <row r="42" spans="2:13" ht="27.75" customHeight="1">
      <c r="B42" s="1169"/>
      <c r="C42" s="1170"/>
      <c r="D42" s="85"/>
      <c r="E42" s="1173" t="s">
        <v>26</v>
      </c>
      <c r="F42" s="1173"/>
      <c r="G42" s="1173"/>
      <c r="H42" s="1174"/>
      <c r="I42" s="86">
        <v>108</v>
      </c>
      <c r="J42" s="87">
        <v>108</v>
      </c>
      <c r="K42" s="87">
        <v>108</v>
      </c>
      <c r="L42" s="87">
        <v>108</v>
      </c>
      <c r="M42" s="88">
        <v>108</v>
      </c>
    </row>
    <row r="43" spans="2:13" ht="27.75" customHeight="1">
      <c r="B43" s="1169"/>
      <c r="C43" s="1170"/>
      <c r="D43" s="85"/>
      <c r="E43" s="1173" t="s">
        <v>27</v>
      </c>
      <c r="F43" s="1173"/>
      <c r="G43" s="1173"/>
      <c r="H43" s="1174"/>
      <c r="I43" s="86">
        <v>6105</v>
      </c>
      <c r="J43" s="87">
        <v>6023</v>
      </c>
      <c r="K43" s="87">
        <v>5910</v>
      </c>
      <c r="L43" s="87">
        <v>5670</v>
      </c>
      <c r="M43" s="88">
        <v>5405</v>
      </c>
    </row>
    <row r="44" spans="2:13" ht="27.75" customHeight="1">
      <c r="B44" s="1169"/>
      <c r="C44" s="1170"/>
      <c r="D44" s="85"/>
      <c r="E44" s="1173" t="s">
        <v>28</v>
      </c>
      <c r="F44" s="1173"/>
      <c r="G44" s="1173"/>
      <c r="H44" s="1174"/>
      <c r="I44" s="86">
        <v>20</v>
      </c>
      <c r="J44" s="87">
        <v>39</v>
      </c>
      <c r="K44" s="87">
        <v>32</v>
      </c>
      <c r="L44" s="87">
        <v>106</v>
      </c>
      <c r="M44" s="88">
        <v>100</v>
      </c>
    </row>
    <row r="45" spans="2:13" ht="27.75" customHeight="1">
      <c r="B45" s="1169"/>
      <c r="C45" s="1170"/>
      <c r="D45" s="85"/>
      <c r="E45" s="1173" t="s">
        <v>29</v>
      </c>
      <c r="F45" s="1173"/>
      <c r="G45" s="1173"/>
      <c r="H45" s="1174"/>
      <c r="I45" s="86">
        <v>1175</v>
      </c>
      <c r="J45" s="87">
        <v>1258</v>
      </c>
      <c r="K45" s="87">
        <v>1273</v>
      </c>
      <c r="L45" s="87">
        <v>1314</v>
      </c>
      <c r="M45" s="88">
        <v>1295</v>
      </c>
    </row>
    <row r="46" spans="2:13" ht="27.75" customHeight="1">
      <c r="B46" s="1169"/>
      <c r="C46" s="1170"/>
      <c r="D46" s="85"/>
      <c r="E46" s="1173" t="s">
        <v>30</v>
      </c>
      <c r="F46" s="1173"/>
      <c r="G46" s="1173"/>
      <c r="H46" s="1174"/>
      <c r="I46" s="86" t="s">
        <v>473</v>
      </c>
      <c r="J46" s="87" t="s">
        <v>473</v>
      </c>
      <c r="K46" s="87" t="s">
        <v>473</v>
      </c>
      <c r="L46" s="87" t="s">
        <v>473</v>
      </c>
      <c r="M46" s="88" t="s">
        <v>473</v>
      </c>
    </row>
    <row r="47" spans="2:13" ht="27.75" customHeight="1">
      <c r="B47" s="1169"/>
      <c r="C47" s="1170"/>
      <c r="D47" s="85"/>
      <c r="E47" s="1173" t="s">
        <v>31</v>
      </c>
      <c r="F47" s="1173"/>
      <c r="G47" s="1173"/>
      <c r="H47" s="1174"/>
      <c r="I47" s="86" t="s">
        <v>473</v>
      </c>
      <c r="J47" s="87" t="s">
        <v>473</v>
      </c>
      <c r="K47" s="87" t="s">
        <v>473</v>
      </c>
      <c r="L47" s="87" t="s">
        <v>473</v>
      </c>
      <c r="M47" s="88" t="s">
        <v>473</v>
      </c>
    </row>
    <row r="48" spans="2:13" ht="27.75" customHeight="1">
      <c r="B48" s="1171"/>
      <c r="C48" s="1172"/>
      <c r="D48" s="85"/>
      <c r="E48" s="1173" t="s">
        <v>32</v>
      </c>
      <c r="F48" s="1173"/>
      <c r="G48" s="1173"/>
      <c r="H48" s="1174"/>
      <c r="I48" s="86" t="s">
        <v>473</v>
      </c>
      <c r="J48" s="87" t="s">
        <v>473</v>
      </c>
      <c r="K48" s="87" t="s">
        <v>473</v>
      </c>
      <c r="L48" s="87" t="s">
        <v>473</v>
      </c>
      <c r="M48" s="88" t="s">
        <v>473</v>
      </c>
    </row>
    <row r="49" spans="2:13" ht="27.75" customHeight="1">
      <c r="B49" s="1167" t="s">
        <v>33</v>
      </c>
      <c r="C49" s="1168"/>
      <c r="D49" s="89"/>
      <c r="E49" s="1173" t="s">
        <v>34</v>
      </c>
      <c r="F49" s="1173"/>
      <c r="G49" s="1173"/>
      <c r="H49" s="1174"/>
      <c r="I49" s="86">
        <v>2035</v>
      </c>
      <c r="J49" s="87">
        <v>2122</v>
      </c>
      <c r="K49" s="87">
        <v>2202</v>
      </c>
      <c r="L49" s="87">
        <v>2150</v>
      </c>
      <c r="M49" s="88">
        <v>1862</v>
      </c>
    </row>
    <row r="50" spans="2:13" ht="27.75" customHeight="1">
      <c r="B50" s="1169"/>
      <c r="C50" s="1170"/>
      <c r="D50" s="85"/>
      <c r="E50" s="1173" t="s">
        <v>35</v>
      </c>
      <c r="F50" s="1173"/>
      <c r="G50" s="1173"/>
      <c r="H50" s="1174"/>
      <c r="I50" s="86">
        <v>100</v>
      </c>
      <c r="J50" s="87">
        <v>100</v>
      </c>
      <c r="K50" s="87">
        <v>100</v>
      </c>
      <c r="L50" s="87">
        <v>100</v>
      </c>
      <c r="M50" s="88">
        <v>100</v>
      </c>
    </row>
    <row r="51" spans="2:13" ht="27.75" customHeight="1">
      <c r="B51" s="1171"/>
      <c r="C51" s="1172"/>
      <c r="D51" s="85"/>
      <c r="E51" s="1173" t="s">
        <v>36</v>
      </c>
      <c r="F51" s="1173"/>
      <c r="G51" s="1173"/>
      <c r="H51" s="1174"/>
      <c r="I51" s="86">
        <v>6600</v>
      </c>
      <c r="J51" s="87">
        <v>6774</v>
      </c>
      <c r="K51" s="87">
        <v>6853</v>
      </c>
      <c r="L51" s="87">
        <v>7202</v>
      </c>
      <c r="M51" s="88">
        <v>7538</v>
      </c>
    </row>
    <row r="52" spans="2:13" ht="27.75" customHeight="1" thickBot="1">
      <c r="B52" s="1175" t="s">
        <v>37</v>
      </c>
      <c r="C52" s="1176"/>
      <c r="D52" s="90"/>
      <c r="E52" s="1177" t="s">
        <v>38</v>
      </c>
      <c r="F52" s="1177"/>
      <c r="G52" s="1177"/>
      <c r="H52" s="1178"/>
      <c r="I52" s="91">
        <v>3006</v>
      </c>
      <c r="J52" s="92">
        <v>2984</v>
      </c>
      <c r="K52" s="92">
        <v>2847</v>
      </c>
      <c r="L52" s="92">
        <v>2647</v>
      </c>
      <c r="M52" s="93">
        <v>3166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22993</v>
      </c>
      <c r="E3" s="116"/>
      <c r="F3" s="117">
        <v>47258</v>
      </c>
      <c r="G3" s="118"/>
      <c r="H3" s="119"/>
    </row>
    <row r="4" spans="1:8">
      <c r="A4" s="120"/>
      <c r="B4" s="121"/>
      <c r="C4" s="122"/>
      <c r="D4" s="123">
        <v>12111</v>
      </c>
      <c r="E4" s="124"/>
      <c r="F4" s="125">
        <v>27842</v>
      </c>
      <c r="G4" s="126"/>
      <c r="H4" s="127"/>
    </row>
    <row r="5" spans="1:8">
      <c r="A5" s="108" t="s">
        <v>507</v>
      </c>
      <c r="B5" s="113"/>
      <c r="C5" s="114"/>
      <c r="D5" s="115">
        <v>26238</v>
      </c>
      <c r="E5" s="116"/>
      <c r="F5" s="117">
        <v>49426</v>
      </c>
      <c r="G5" s="118"/>
      <c r="H5" s="119"/>
    </row>
    <row r="6" spans="1:8">
      <c r="A6" s="120"/>
      <c r="B6" s="121"/>
      <c r="C6" s="122"/>
      <c r="D6" s="123">
        <v>6445</v>
      </c>
      <c r="E6" s="124"/>
      <c r="F6" s="125">
        <v>26568</v>
      </c>
      <c r="G6" s="126"/>
      <c r="H6" s="127"/>
    </row>
    <row r="7" spans="1:8">
      <c r="A7" s="108" t="s">
        <v>508</v>
      </c>
      <c r="B7" s="113"/>
      <c r="C7" s="114"/>
      <c r="D7" s="115">
        <v>20358</v>
      </c>
      <c r="E7" s="116"/>
      <c r="F7" s="117">
        <v>42839</v>
      </c>
      <c r="G7" s="118"/>
      <c r="H7" s="119"/>
    </row>
    <row r="8" spans="1:8">
      <c r="A8" s="120"/>
      <c r="B8" s="121"/>
      <c r="C8" s="122"/>
      <c r="D8" s="123">
        <v>11183</v>
      </c>
      <c r="E8" s="124"/>
      <c r="F8" s="125">
        <v>22027</v>
      </c>
      <c r="G8" s="126"/>
      <c r="H8" s="127"/>
    </row>
    <row r="9" spans="1:8">
      <c r="A9" s="108" t="s">
        <v>509</v>
      </c>
      <c r="B9" s="113"/>
      <c r="C9" s="114"/>
      <c r="D9" s="115">
        <v>35177</v>
      </c>
      <c r="E9" s="116"/>
      <c r="F9" s="117">
        <v>46819</v>
      </c>
      <c r="G9" s="118"/>
      <c r="H9" s="119"/>
    </row>
    <row r="10" spans="1:8">
      <c r="A10" s="120"/>
      <c r="B10" s="121"/>
      <c r="C10" s="122"/>
      <c r="D10" s="123">
        <v>24042</v>
      </c>
      <c r="E10" s="124"/>
      <c r="F10" s="125">
        <v>24121</v>
      </c>
      <c r="G10" s="126"/>
      <c r="H10" s="127"/>
    </row>
    <row r="11" spans="1:8">
      <c r="A11" s="108" t="s">
        <v>510</v>
      </c>
      <c r="B11" s="113"/>
      <c r="C11" s="114"/>
      <c r="D11" s="115">
        <v>72198</v>
      </c>
      <c r="E11" s="116"/>
      <c r="F11" s="117">
        <v>53270</v>
      </c>
      <c r="G11" s="118"/>
      <c r="H11" s="119"/>
    </row>
    <row r="12" spans="1:8">
      <c r="A12" s="120"/>
      <c r="B12" s="121"/>
      <c r="C12" s="128"/>
      <c r="D12" s="123">
        <v>38094</v>
      </c>
      <c r="E12" s="124"/>
      <c r="F12" s="125">
        <v>24316</v>
      </c>
      <c r="G12" s="126"/>
      <c r="H12" s="127"/>
    </row>
    <row r="13" spans="1:8">
      <c r="A13" s="108"/>
      <c r="B13" s="113"/>
      <c r="C13" s="129"/>
      <c r="D13" s="130">
        <v>35393</v>
      </c>
      <c r="E13" s="131"/>
      <c r="F13" s="132">
        <v>47922</v>
      </c>
      <c r="G13" s="133"/>
      <c r="H13" s="119"/>
    </row>
    <row r="14" spans="1:8">
      <c r="A14" s="120"/>
      <c r="B14" s="121"/>
      <c r="C14" s="122"/>
      <c r="D14" s="123">
        <v>18375</v>
      </c>
      <c r="E14" s="124"/>
      <c r="F14" s="125">
        <v>24975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6.04</v>
      </c>
      <c r="C19" s="134">
        <f>ROUND(VALUE(SUBSTITUTE(実質収支比率等に係る経年分析!G$48,"▲","-")),2)</f>
        <v>9.69</v>
      </c>
      <c r="D19" s="134">
        <f>ROUND(VALUE(SUBSTITUTE(実質収支比率等に係る経年分析!H$48,"▲","-")),2)</f>
        <v>7.98</v>
      </c>
      <c r="E19" s="134">
        <f>ROUND(VALUE(SUBSTITUTE(実質収支比率等に係る経年分析!I$48,"▲","-")),2)</f>
        <v>4.88</v>
      </c>
      <c r="F19" s="134">
        <f>ROUND(VALUE(SUBSTITUTE(実質収支比率等に係る経年分析!J$48,"▲","-")),2)</f>
        <v>7.15</v>
      </c>
    </row>
    <row r="20" spans="1:11">
      <c r="A20" s="134" t="s">
        <v>43</v>
      </c>
      <c r="B20" s="134">
        <f>ROUND(VALUE(SUBSTITUTE(実質収支比率等に係る経年分析!F$47,"▲","-")),2)</f>
        <v>21.15</v>
      </c>
      <c r="C20" s="134">
        <f>ROUND(VALUE(SUBSTITUTE(実質収支比率等に係る経年分析!G$47,"▲","-")),2)</f>
        <v>21.51</v>
      </c>
      <c r="D20" s="134">
        <f>ROUND(VALUE(SUBSTITUTE(実質収支比率等に係る経年分析!H$47,"▲","-")),2)</f>
        <v>21.61</v>
      </c>
      <c r="E20" s="134">
        <f>ROUND(VALUE(SUBSTITUTE(実質収支比率等に係る経年分析!I$47,"▲","-")),2)</f>
        <v>22.39</v>
      </c>
      <c r="F20" s="134">
        <f>ROUND(VALUE(SUBSTITUTE(実質収支比率等に係る経年分析!J$47,"▲","-")),2)</f>
        <v>19.21</v>
      </c>
    </row>
    <row r="21" spans="1:11">
      <c r="A21" s="134" t="s">
        <v>44</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4.57</v>
      </c>
      <c r="D21" s="134">
        <f>IF(ISNUMBER(VALUE(SUBSTITUTE(実質収支比率等に係る経年分析!H$49,"▲","-"))),ROUND(VALUE(SUBSTITUTE(実質収支比率等に係る経年分析!H$49,"▲","-")),2),NA())</f>
        <v>-1.73</v>
      </c>
      <c r="E21" s="134">
        <f>IF(ISNUMBER(VALUE(SUBSTITUTE(実質収支比率等に係る経年分析!I$49,"▲","-"))),ROUND(VALUE(SUBSTITUTE(実質収支比率等に係る経年分析!I$49,"▲","-")),2),NA())</f>
        <v>-2.2599999999999998</v>
      </c>
      <c r="F21" s="134">
        <f>IF(ISNUMBER(VALUE(SUBSTITUTE(実質収支比率等に係る経年分析!J$49,"▲","-"))),ROUND(VALUE(SUBSTITUTE(実質収支比率等に係る経年分析!J$49,"▲","-")),2),NA())</f>
        <v>-0.55000000000000004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2.2599999999999998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4.79</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6.73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7.15</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535</v>
      </c>
      <c r="E42" s="136"/>
      <c r="F42" s="136"/>
      <c r="G42" s="136">
        <f>'実質公債費比率（分子）の構造'!L$52</f>
        <v>545</v>
      </c>
      <c r="H42" s="136"/>
      <c r="I42" s="136"/>
      <c r="J42" s="136">
        <f>'実質公債費比率（分子）の構造'!M$52</f>
        <v>532</v>
      </c>
      <c r="K42" s="136"/>
      <c r="L42" s="136"/>
      <c r="M42" s="136">
        <f>'実質公債費比率（分子）の構造'!N$52</f>
        <v>540</v>
      </c>
      <c r="N42" s="136"/>
      <c r="O42" s="136"/>
      <c r="P42" s="136">
        <f>'実質公債費比率（分子）の構造'!O$52</f>
        <v>558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38</v>
      </c>
      <c r="C45" s="136"/>
      <c r="D45" s="136"/>
      <c r="E45" s="136">
        <f>'実質公債費比率（分子）の構造'!L$49</f>
        <v>3</v>
      </c>
      <c r="F45" s="136"/>
      <c r="G45" s="136"/>
      <c r="H45" s="136">
        <f>'実質公債費比率（分子）の構造'!M$49</f>
        <v>6</v>
      </c>
      <c r="I45" s="136"/>
      <c r="J45" s="136"/>
      <c r="K45" s="136">
        <f>'実質公債費比率（分子）の構造'!N$49</f>
        <v>10</v>
      </c>
      <c r="L45" s="136"/>
      <c r="M45" s="136"/>
      <c r="N45" s="136">
        <f>'実質公債費比率（分子）の構造'!O$49</f>
        <v>7</v>
      </c>
      <c r="O45" s="136"/>
      <c r="P45" s="136"/>
    </row>
    <row r="46" spans="1:16">
      <c r="A46" s="136" t="s">
        <v>55</v>
      </c>
      <c r="B46" s="136">
        <f>'実質公債費比率（分子）の構造'!K$48</f>
        <v>435</v>
      </c>
      <c r="C46" s="136"/>
      <c r="D46" s="136"/>
      <c r="E46" s="136">
        <f>'実質公債費比率（分子）の構造'!L$48</f>
        <v>432</v>
      </c>
      <c r="F46" s="136"/>
      <c r="G46" s="136"/>
      <c r="H46" s="136">
        <f>'実質公債費比率（分子）の構造'!M$48</f>
        <v>398</v>
      </c>
      <c r="I46" s="136"/>
      <c r="J46" s="136"/>
      <c r="K46" s="136">
        <f>'実質公債費比率（分子）の構造'!N$48</f>
        <v>372</v>
      </c>
      <c r="L46" s="136"/>
      <c r="M46" s="136"/>
      <c r="N46" s="136">
        <f>'実質公債費比率（分子）の構造'!O$48</f>
        <v>359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392</v>
      </c>
      <c r="C49" s="136"/>
      <c r="D49" s="136"/>
      <c r="E49" s="136">
        <f>'実質公債費比率（分子）の構造'!L$45</f>
        <v>399</v>
      </c>
      <c r="F49" s="136"/>
      <c r="G49" s="136"/>
      <c r="H49" s="136">
        <f>'実質公債費比率（分子）の構造'!M$45</f>
        <v>396</v>
      </c>
      <c r="I49" s="136"/>
      <c r="J49" s="136"/>
      <c r="K49" s="136">
        <f>'実質公債費比率（分子）の構造'!N$45</f>
        <v>402</v>
      </c>
      <c r="L49" s="136"/>
      <c r="M49" s="136"/>
      <c r="N49" s="136">
        <f>'実質公債費比率（分子）の構造'!O$45</f>
        <v>425</v>
      </c>
      <c r="O49" s="136"/>
      <c r="P49" s="136"/>
    </row>
    <row r="50" spans="1:16">
      <c r="A50" s="136" t="s">
        <v>59</v>
      </c>
      <c r="B50" s="136" t="e">
        <f>NA()</f>
        <v>#N/A</v>
      </c>
      <c r="C50" s="136">
        <f>IF(ISNUMBER('実質公債費比率（分子）の構造'!K$53),'実質公債費比率（分子）の構造'!K$53,NA())</f>
        <v>330</v>
      </c>
      <c r="D50" s="136" t="e">
        <f>NA()</f>
        <v>#N/A</v>
      </c>
      <c r="E50" s="136" t="e">
        <f>NA()</f>
        <v>#N/A</v>
      </c>
      <c r="F50" s="136">
        <f>IF(ISNUMBER('実質公債費比率（分子）の構造'!L$53),'実質公債費比率（分子）の構造'!L$53,NA())</f>
        <v>289</v>
      </c>
      <c r="G50" s="136" t="e">
        <f>NA()</f>
        <v>#N/A</v>
      </c>
      <c r="H50" s="136" t="e">
        <f>NA()</f>
        <v>#N/A</v>
      </c>
      <c r="I50" s="136">
        <f>IF(ISNUMBER('実質公債費比率（分子）の構造'!M$53),'実質公債費比率（分子）の構造'!M$53,NA())</f>
        <v>268</v>
      </c>
      <c r="J50" s="136" t="e">
        <f>NA()</f>
        <v>#N/A</v>
      </c>
      <c r="K50" s="136" t="e">
        <f>NA()</f>
        <v>#N/A</v>
      </c>
      <c r="L50" s="136">
        <f>IF(ISNUMBER('実質公債費比率（分子）の構造'!N$53),'実質公債費比率（分子）の構造'!N$53,NA())</f>
        <v>244</v>
      </c>
      <c r="M50" s="136" t="e">
        <f>NA()</f>
        <v>#N/A</v>
      </c>
      <c r="N50" s="136" t="e">
        <f>NA()</f>
        <v>#N/A</v>
      </c>
      <c r="O50" s="136">
        <f>IF(ISNUMBER('実質公債費比率（分子）の構造'!O$53),'実質公債費比率（分子）の構造'!O$53,NA())</f>
        <v>233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6600</v>
      </c>
      <c r="E56" s="135"/>
      <c r="F56" s="135"/>
      <c r="G56" s="135">
        <f>'将来負担比率（分子）の構造'!J$51</f>
        <v>6774</v>
      </c>
      <c r="H56" s="135"/>
      <c r="I56" s="135"/>
      <c r="J56" s="135">
        <f>'将来負担比率（分子）の構造'!K$51</f>
        <v>6853</v>
      </c>
      <c r="K56" s="135"/>
      <c r="L56" s="135"/>
      <c r="M56" s="135">
        <f>'将来負担比率（分子）の構造'!L$51</f>
        <v>7202</v>
      </c>
      <c r="N56" s="135"/>
      <c r="O56" s="135"/>
      <c r="P56" s="135">
        <f>'将来負担比率（分子）の構造'!M$51</f>
        <v>7538</v>
      </c>
    </row>
    <row r="57" spans="1:16">
      <c r="A57" s="135" t="s">
        <v>35</v>
      </c>
      <c r="B57" s="135"/>
      <c r="C57" s="135"/>
      <c r="D57" s="135">
        <f>'将来負担比率（分子）の構造'!I$50</f>
        <v>100</v>
      </c>
      <c r="E57" s="135"/>
      <c r="F57" s="135"/>
      <c r="G57" s="135">
        <f>'将来負担比率（分子）の構造'!J$50</f>
        <v>100</v>
      </c>
      <c r="H57" s="135"/>
      <c r="I57" s="135"/>
      <c r="J57" s="135">
        <f>'将来負担比率（分子）の構造'!K$50</f>
        <v>100</v>
      </c>
      <c r="K57" s="135"/>
      <c r="L57" s="135"/>
      <c r="M57" s="135">
        <f>'将来負担比率（分子）の構造'!L$50</f>
        <v>100</v>
      </c>
      <c r="N57" s="135"/>
      <c r="O57" s="135"/>
      <c r="P57" s="135">
        <f>'将来負担比率（分子）の構造'!M$50</f>
        <v>100</v>
      </c>
    </row>
    <row r="58" spans="1:16">
      <c r="A58" s="135" t="s">
        <v>34</v>
      </c>
      <c r="B58" s="135"/>
      <c r="C58" s="135"/>
      <c r="D58" s="135">
        <f>'将来負担比率（分子）の構造'!I$49</f>
        <v>2035</v>
      </c>
      <c r="E58" s="135"/>
      <c r="F58" s="135"/>
      <c r="G58" s="135">
        <f>'将来負担比率（分子）の構造'!J$49</f>
        <v>2122</v>
      </c>
      <c r="H58" s="135"/>
      <c r="I58" s="135"/>
      <c r="J58" s="135">
        <f>'将来負担比率（分子）の構造'!K$49</f>
        <v>2202</v>
      </c>
      <c r="K58" s="135"/>
      <c r="L58" s="135"/>
      <c r="M58" s="135">
        <f>'将来負担比率（分子）の構造'!L$49</f>
        <v>2150</v>
      </c>
      <c r="N58" s="135"/>
      <c r="O58" s="135"/>
      <c r="P58" s="135">
        <f>'将来負担比率（分子）の構造'!M$49</f>
        <v>1862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1175</v>
      </c>
      <c r="C62" s="135"/>
      <c r="D62" s="135"/>
      <c r="E62" s="135">
        <f>'将来負担比率（分子）の構造'!J$45</f>
        <v>1258</v>
      </c>
      <c r="F62" s="135"/>
      <c r="G62" s="135"/>
      <c r="H62" s="135">
        <f>'将来負担比率（分子）の構造'!K$45</f>
        <v>1273</v>
      </c>
      <c r="I62" s="135"/>
      <c r="J62" s="135"/>
      <c r="K62" s="135">
        <f>'将来負担比率（分子）の構造'!L$45</f>
        <v>1314</v>
      </c>
      <c r="L62" s="135"/>
      <c r="M62" s="135"/>
      <c r="N62" s="135">
        <f>'将来負担比率（分子）の構造'!M$45</f>
        <v>1295</v>
      </c>
      <c r="O62" s="135"/>
      <c r="P62" s="135"/>
    </row>
    <row r="63" spans="1:16">
      <c r="A63" s="135" t="s">
        <v>28</v>
      </c>
      <c r="B63" s="135">
        <f>'将来負担比率（分子）の構造'!I$44</f>
        <v>20</v>
      </c>
      <c r="C63" s="135"/>
      <c r="D63" s="135"/>
      <c r="E63" s="135">
        <f>'将来負担比率（分子）の構造'!J$44</f>
        <v>39</v>
      </c>
      <c r="F63" s="135"/>
      <c r="G63" s="135"/>
      <c r="H63" s="135">
        <f>'将来負担比率（分子）の構造'!K$44</f>
        <v>32</v>
      </c>
      <c r="I63" s="135"/>
      <c r="J63" s="135"/>
      <c r="K63" s="135">
        <f>'将来負担比率（分子）の構造'!L$44</f>
        <v>106</v>
      </c>
      <c r="L63" s="135"/>
      <c r="M63" s="135"/>
      <c r="N63" s="135">
        <f>'将来負担比率（分子）の構造'!M$44</f>
        <v>100</v>
      </c>
      <c r="O63" s="135"/>
      <c r="P63" s="135"/>
    </row>
    <row r="64" spans="1:16">
      <c r="A64" s="135" t="s">
        <v>27</v>
      </c>
      <c r="B64" s="135">
        <f>'将来負担比率（分子）の構造'!I$43</f>
        <v>6105</v>
      </c>
      <c r="C64" s="135"/>
      <c r="D64" s="135"/>
      <c r="E64" s="135">
        <f>'将来負担比率（分子）の構造'!J$43</f>
        <v>6023</v>
      </c>
      <c r="F64" s="135"/>
      <c r="G64" s="135"/>
      <c r="H64" s="135">
        <f>'将来負担比率（分子）の構造'!K$43</f>
        <v>5910</v>
      </c>
      <c r="I64" s="135"/>
      <c r="J64" s="135"/>
      <c r="K64" s="135">
        <f>'将来負担比率（分子）の構造'!L$43</f>
        <v>5670</v>
      </c>
      <c r="L64" s="135"/>
      <c r="M64" s="135"/>
      <c r="N64" s="135">
        <f>'将来負担比率（分子）の構造'!M$43</f>
        <v>5405</v>
      </c>
      <c r="O64" s="135"/>
      <c r="P64" s="135"/>
    </row>
    <row r="65" spans="1:16">
      <c r="A65" s="135" t="s">
        <v>26</v>
      </c>
      <c r="B65" s="135">
        <f>'将来負担比率（分子）の構造'!I$42</f>
        <v>108</v>
      </c>
      <c r="C65" s="135"/>
      <c r="D65" s="135"/>
      <c r="E65" s="135">
        <f>'将来負担比率（分子）の構造'!J$42</f>
        <v>108</v>
      </c>
      <c r="F65" s="135"/>
      <c r="G65" s="135"/>
      <c r="H65" s="135">
        <f>'将来負担比率（分子）の構造'!K$42</f>
        <v>108</v>
      </c>
      <c r="I65" s="135"/>
      <c r="J65" s="135"/>
      <c r="K65" s="135">
        <f>'将来負担比率（分子）の構造'!L$42</f>
        <v>108</v>
      </c>
      <c r="L65" s="135"/>
      <c r="M65" s="135"/>
      <c r="N65" s="135">
        <f>'将来負担比率（分子）の構造'!M$42</f>
        <v>108</v>
      </c>
      <c r="O65" s="135"/>
      <c r="P65" s="135"/>
    </row>
    <row r="66" spans="1:16">
      <c r="A66" s="135" t="s">
        <v>25</v>
      </c>
      <c r="B66" s="135">
        <f>'将来負担比率（分子）の構造'!I$41</f>
        <v>4332</v>
      </c>
      <c r="C66" s="135"/>
      <c r="D66" s="135"/>
      <c r="E66" s="135">
        <f>'将来負担比率（分子）の構造'!J$41</f>
        <v>4554</v>
      </c>
      <c r="F66" s="135"/>
      <c r="G66" s="135"/>
      <c r="H66" s="135">
        <f>'将来負担比率（分子）の構造'!K$41</f>
        <v>4679</v>
      </c>
      <c r="I66" s="135"/>
      <c r="J66" s="135"/>
      <c r="K66" s="135">
        <f>'将来負担比率（分子）の構造'!L$41</f>
        <v>4901</v>
      </c>
      <c r="L66" s="135"/>
      <c r="M66" s="135"/>
      <c r="N66" s="135">
        <f>'将来負担比率（分子）の構造'!M$41</f>
        <v>5759</v>
      </c>
      <c r="O66" s="135"/>
      <c r="P66" s="135"/>
    </row>
    <row r="67" spans="1:16">
      <c r="A67" s="135" t="s">
        <v>63</v>
      </c>
      <c r="B67" s="135" t="e">
        <f>NA()</f>
        <v>#N/A</v>
      </c>
      <c r="C67" s="135">
        <f>IF(ISNUMBER('将来負担比率（分子）の構造'!I$52), IF('将来負担比率（分子）の構造'!I$52 &lt; 0, 0, '将来負担比率（分子）の構造'!I$52), NA())</f>
        <v>3006</v>
      </c>
      <c r="D67" s="135" t="e">
        <f>NA()</f>
        <v>#N/A</v>
      </c>
      <c r="E67" s="135" t="e">
        <f>NA()</f>
        <v>#N/A</v>
      </c>
      <c r="F67" s="135">
        <f>IF(ISNUMBER('将来負担比率（分子）の構造'!J$52), IF('将来負担比率（分子）の構造'!J$52 &lt; 0, 0, '将来負担比率（分子）の構造'!J$52), NA())</f>
        <v>2984</v>
      </c>
      <c r="G67" s="135" t="e">
        <f>NA()</f>
        <v>#N/A</v>
      </c>
      <c r="H67" s="135" t="e">
        <f>NA()</f>
        <v>#N/A</v>
      </c>
      <c r="I67" s="135">
        <f>IF(ISNUMBER('将来負担比率（分子）の構造'!K$52), IF('将来負担比率（分子）の構造'!K$52 &lt; 0, 0, '将来負担比率（分子）の構造'!K$52), NA())</f>
        <v>2847</v>
      </c>
      <c r="J67" s="135" t="e">
        <f>NA()</f>
        <v>#N/A</v>
      </c>
      <c r="K67" s="135" t="e">
        <f>NA()</f>
        <v>#N/A</v>
      </c>
      <c r="L67" s="135">
        <f>IF(ISNUMBER('将来負担比率（分子）の構造'!L$52), IF('将来負担比率（分子）の構造'!L$52 &lt; 0, 0, '将来負担比率（分子）の構造'!L$52), NA())</f>
        <v>2647</v>
      </c>
      <c r="M67" s="135" t="e">
        <f>NA()</f>
        <v>#N/A</v>
      </c>
      <c r="N67" s="135" t="e">
        <f>NA()</f>
        <v>#N/A</v>
      </c>
      <c r="O67" s="135">
        <f>IF(ISNUMBER('将来負担比率（分子）の構造'!M$52), IF('将来負担比率（分子）の構造'!M$52 &lt; 0, 0, '将来負担比率（分子）の構造'!M$52), NA())</f>
        <v>3166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2687625</v>
      </c>
      <c r="S5" s="637"/>
      <c r="T5" s="637"/>
      <c r="U5" s="637"/>
      <c r="V5" s="637"/>
      <c r="W5" s="637"/>
      <c r="X5" s="637"/>
      <c r="Y5" s="684"/>
      <c r="Z5" s="697">
        <v>34.5</v>
      </c>
      <c r="AA5" s="697"/>
      <c r="AB5" s="697"/>
      <c r="AC5" s="697"/>
      <c r="AD5" s="698">
        <v>2687625</v>
      </c>
      <c r="AE5" s="698"/>
      <c r="AF5" s="698"/>
      <c r="AG5" s="698"/>
      <c r="AH5" s="698"/>
      <c r="AI5" s="698"/>
      <c r="AJ5" s="698"/>
      <c r="AK5" s="698"/>
      <c r="AL5" s="685">
        <v>65.400000000000006</v>
      </c>
      <c r="AM5" s="654"/>
      <c r="AN5" s="654"/>
      <c r="AO5" s="686"/>
      <c r="AP5" s="673" t="s">
        <v>208</v>
      </c>
      <c r="AQ5" s="674"/>
      <c r="AR5" s="674"/>
      <c r="AS5" s="674"/>
      <c r="AT5" s="674"/>
      <c r="AU5" s="674"/>
      <c r="AV5" s="674"/>
      <c r="AW5" s="674"/>
      <c r="AX5" s="674"/>
      <c r="AY5" s="674"/>
      <c r="AZ5" s="674"/>
      <c r="BA5" s="674"/>
      <c r="BB5" s="674"/>
      <c r="BC5" s="674"/>
      <c r="BD5" s="674"/>
      <c r="BE5" s="674"/>
      <c r="BF5" s="675"/>
      <c r="BG5" s="586">
        <v>2687625</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60347</v>
      </c>
      <c r="S6" s="587"/>
      <c r="T6" s="587"/>
      <c r="U6" s="587"/>
      <c r="V6" s="587"/>
      <c r="W6" s="587"/>
      <c r="X6" s="587"/>
      <c r="Y6" s="588"/>
      <c r="Z6" s="639">
        <v>0.8</v>
      </c>
      <c r="AA6" s="639"/>
      <c r="AB6" s="639"/>
      <c r="AC6" s="639"/>
      <c r="AD6" s="640">
        <v>60347</v>
      </c>
      <c r="AE6" s="640"/>
      <c r="AF6" s="640"/>
      <c r="AG6" s="640"/>
      <c r="AH6" s="640"/>
      <c r="AI6" s="640"/>
      <c r="AJ6" s="640"/>
      <c r="AK6" s="640"/>
      <c r="AL6" s="609">
        <v>1.5</v>
      </c>
      <c r="AM6" s="641"/>
      <c r="AN6" s="641"/>
      <c r="AO6" s="642"/>
      <c r="AP6" s="583" t="s">
        <v>214</v>
      </c>
      <c r="AQ6" s="584"/>
      <c r="AR6" s="584"/>
      <c r="AS6" s="584"/>
      <c r="AT6" s="584"/>
      <c r="AU6" s="584"/>
      <c r="AV6" s="584"/>
      <c r="AW6" s="584"/>
      <c r="AX6" s="584"/>
      <c r="AY6" s="584"/>
      <c r="AZ6" s="584"/>
      <c r="BA6" s="584"/>
      <c r="BB6" s="584"/>
      <c r="BC6" s="584"/>
      <c r="BD6" s="584"/>
      <c r="BE6" s="584"/>
      <c r="BF6" s="585"/>
      <c r="BG6" s="586">
        <v>2687625</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73956</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73956</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8577</v>
      </c>
      <c r="S7" s="587"/>
      <c r="T7" s="587"/>
      <c r="U7" s="587"/>
      <c r="V7" s="587"/>
      <c r="W7" s="587"/>
      <c r="X7" s="587"/>
      <c r="Y7" s="588"/>
      <c r="Z7" s="639">
        <v>0.1</v>
      </c>
      <c r="AA7" s="639"/>
      <c r="AB7" s="639"/>
      <c r="AC7" s="639"/>
      <c r="AD7" s="640">
        <v>8577</v>
      </c>
      <c r="AE7" s="640"/>
      <c r="AF7" s="640"/>
      <c r="AG7" s="640"/>
      <c r="AH7" s="640"/>
      <c r="AI7" s="640"/>
      <c r="AJ7" s="640"/>
      <c r="AK7" s="640"/>
      <c r="AL7" s="609">
        <v>0.2</v>
      </c>
      <c r="AM7" s="641"/>
      <c r="AN7" s="641"/>
      <c r="AO7" s="642"/>
      <c r="AP7" s="583" t="s">
        <v>217</v>
      </c>
      <c r="AQ7" s="584"/>
      <c r="AR7" s="584"/>
      <c r="AS7" s="584"/>
      <c r="AT7" s="584"/>
      <c r="AU7" s="584"/>
      <c r="AV7" s="584"/>
      <c r="AW7" s="584"/>
      <c r="AX7" s="584"/>
      <c r="AY7" s="584"/>
      <c r="AZ7" s="584"/>
      <c r="BA7" s="584"/>
      <c r="BB7" s="584"/>
      <c r="BC7" s="584"/>
      <c r="BD7" s="584"/>
      <c r="BE7" s="584"/>
      <c r="BF7" s="585"/>
      <c r="BG7" s="586">
        <v>1245459</v>
      </c>
      <c r="BH7" s="587"/>
      <c r="BI7" s="587"/>
      <c r="BJ7" s="587"/>
      <c r="BK7" s="587"/>
      <c r="BL7" s="587"/>
      <c r="BM7" s="587"/>
      <c r="BN7" s="588"/>
      <c r="BO7" s="639">
        <v>46.3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794489</v>
      </c>
      <c r="CS7" s="587"/>
      <c r="CT7" s="587"/>
      <c r="CU7" s="587"/>
      <c r="CV7" s="587"/>
      <c r="CW7" s="587"/>
      <c r="CX7" s="587"/>
      <c r="CY7" s="588"/>
      <c r="CZ7" s="639">
        <v>10.7</v>
      </c>
      <c r="DA7" s="639"/>
      <c r="DB7" s="639"/>
      <c r="DC7" s="639"/>
      <c r="DD7" s="592">
        <v>31701</v>
      </c>
      <c r="DE7" s="587"/>
      <c r="DF7" s="587"/>
      <c r="DG7" s="587"/>
      <c r="DH7" s="587"/>
      <c r="DI7" s="587"/>
      <c r="DJ7" s="587"/>
      <c r="DK7" s="587"/>
      <c r="DL7" s="587"/>
      <c r="DM7" s="587"/>
      <c r="DN7" s="587"/>
      <c r="DO7" s="587"/>
      <c r="DP7" s="588"/>
      <c r="DQ7" s="592">
        <v>684297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11636</v>
      </c>
      <c r="S8" s="587"/>
      <c r="T8" s="587"/>
      <c r="U8" s="587"/>
      <c r="V8" s="587"/>
      <c r="W8" s="587"/>
      <c r="X8" s="587"/>
      <c r="Y8" s="588"/>
      <c r="Z8" s="639">
        <v>0.1</v>
      </c>
      <c r="AA8" s="639"/>
      <c r="AB8" s="639"/>
      <c r="AC8" s="639"/>
      <c r="AD8" s="640">
        <v>11636</v>
      </c>
      <c r="AE8" s="640"/>
      <c r="AF8" s="640"/>
      <c r="AG8" s="640"/>
      <c r="AH8" s="640"/>
      <c r="AI8" s="640"/>
      <c r="AJ8" s="640"/>
      <c r="AK8" s="640"/>
      <c r="AL8" s="609">
        <v>0.3</v>
      </c>
      <c r="AM8" s="641"/>
      <c r="AN8" s="641"/>
      <c r="AO8" s="642"/>
      <c r="AP8" s="583" t="s">
        <v>220</v>
      </c>
      <c r="AQ8" s="584"/>
      <c r="AR8" s="584"/>
      <c r="AS8" s="584"/>
      <c r="AT8" s="584"/>
      <c r="AU8" s="584"/>
      <c r="AV8" s="584"/>
      <c r="AW8" s="584"/>
      <c r="AX8" s="584"/>
      <c r="AY8" s="584"/>
      <c r="AZ8" s="584"/>
      <c r="BA8" s="584"/>
      <c r="BB8" s="584"/>
      <c r="BC8" s="584"/>
      <c r="BD8" s="584"/>
      <c r="BE8" s="584"/>
      <c r="BF8" s="585"/>
      <c r="BG8" s="586">
        <v>32364</v>
      </c>
      <c r="BH8" s="587"/>
      <c r="BI8" s="587"/>
      <c r="BJ8" s="587"/>
      <c r="BK8" s="587"/>
      <c r="BL8" s="587"/>
      <c r="BM8" s="587"/>
      <c r="BN8" s="588"/>
      <c r="BO8" s="639">
        <v>1.2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2227892</v>
      </c>
      <c r="CS8" s="587"/>
      <c r="CT8" s="587"/>
      <c r="CU8" s="587"/>
      <c r="CV8" s="587"/>
      <c r="CW8" s="587"/>
      <c r="CX8" s="587"/>
      <c r="CY8" s="588"/>
      <c r="CZ8" s="639">
        <v>29.9</v>
      </c>
      <c r="DA8" s="639"/>
      <c r="DB8" s="639"/>
      <c r="DC8" s="639"/>
      <c r="DD8" s="592">
        <v>5640</v>
      </c>
      <c r="DE8" s="587"/>
      <c r="DF8" s="587"/>
      <c r="DG8" s="587"/>
      <c r="DH8" s="587"/>
      <c r="DI8" s="587"/>
      <c r="DJ8" s="587"/>
      <c r="DK8" s="587"/>
      <c r="DL8" s="587"/>
      <c r="DM8" s="587"/>
      <c r="DN8" s="587"/>
      <c r="DO8" s="587"/>
      <c r="DP8" s="588"/>
      <c r="DQ8" s="592">
        <v>1228974</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18576</v>
      </c>
      <c r="S9" s="587"/>
      <c r="T9" s="587"/>
      <c r="U9" s="587"/>
      <c r="V9" s="587"/>
      <c r="W9" s="587"/>
      <c r="X9" s="587"/>
      <c r="Y9" s="588"/>
      <c r="Z9" s="639">
        <v>0.2</v>
      </c>
      <c r="AA9" s="639"/>
      <c r="AB9" s="639"/>
      <c r="AC9" s="639"/>
      <c r="AD9" s="640">
        <v>18576</v>
      </c>
      <c r="AE9" s="640"/>
      <c r="AF9" s="640"/>
      <c r="AG9" s="640"/>
      <c r="AH9" s="640"/>
      <c r="AI9" s="640"/>
      <c r="AJ9" s="640"/>
      <c r="AK9" s="640"/>
      <c r="AL9" s="609">
        <v>0.5</v>
      </c>
      <c r="AM9" s="641"/>
      <c r="AN9" s="641"/>
      <c r="AO9" s="642"/>
      <c r="AP9" s="583" t="s">
        <v>223</v>
      </c>
      <c r="AQ9" s="584"/>
      <c r="AR9" s="584"/>
      <c r="AS9" s="584"/>
      <c r="AT9" s="584"/>
      <c r="AU9" s="584"/>
      <c r="AV9" s="584"/>
      <c r="AW9" s="584"/>
      <c r="AX9" s="584"/>
      <c r="AY9" s="584"/>
      <c r="AZ9" s="584"/>
      <c r="BA9" s="584"/>
      <c r="BB9" s="584"/>
      <c r="BC9" s="584"/>
      <c r="BD9" s="584"/>
      <c r="BE9" s="584"/>
      <c r="BF9" s="585"/>
      <c r="BG9" s="586">
        <v>1029568</v>
      </c>
      <c r="BH9" s="587"/>
      <c r="BI9" s="587"/>
      <c r="BJ9" s="587"/>
      <c r="BK9" s="587"/>
      <c r="BL9" s="587"/>
      <c r="BM9" s="587"/>
      <c r="BN9" s="588"/>
      <c r="BO9" s="639">
        <v>38.299999999999997</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709120</v>
      </c>
      <c r="CS9" s="587"/>
      <c r="CT9" s="587"/>
      <c r="CU9" s="587"/>
      <c r="CV9" s="587"/>
      <c r="CW9" s="587"/>
      <c r="CX9" s="587"/>
      <c r="CY9" s="588"/>
      <c r="CZ9" s="639">
        <v>9.5</v>
      </c>
      <c r="DA9" s="639"/>
      <c r="DB9" s="639"/>
      <c r="DC9" s="639"/>
      <c r="DD9" s="592">
        <v>2203</v>
      </c>
      <c r="DE9" s="587"/>
      <c r="DF9" s="587"/>
      <c r="DG9" s="587"/>
      <c r="DH9" s="587"/>
      <c r="DI9" s="587"/>
      <c r="DJ9" s="587"/>
      <c r="DK9" s="587"/>
      <c r="DL9" s="587"/>
      <c r="DM9" s="587"/>
      <c r="DN9" s="587"/>
      <c r="DO9" s="587"/>
      <c r="DP9" s="588"/>
      <c r="DQ9" s="592">
        <v>681559</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209109</v>
      </c>
      <c r="S10" s="587"/>
      <c r="T10" s="587"/>
      <c r="U10" s="587"/>
      <c r="V10" s="587"/>
      <c r="W10" s="587"/>
      <c r="X10" s="587"/>
      <c r="Y10" s="588"/>
      <c r="Z10" s="639">
        <v>2.7</v>
      </c>
      <c r="AA10" s="639"/>
      <c r="AB10" s="639"/>
      <c r="AC10" s="639"/>
      <c r="AD10" s="640">
        <v>209109</v>
      </c>
      <c r="AE10" s="640"/>
      <c r="AF10" s="640"/>
      <c r="AG10" s="640"/>
      <c r="AH10" s="640"/>
      <c r="AI10" s="640"/>
      <c r="AJ10" s="640"/>
      <c r="AK10" s="640"/>
      <c r="AL10" s="609">
        <v>5.0999999999999996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52486</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131041</v>
      </c>
      <c r="BH11" s="587"/>
      <c r="BI11" s="587"/>
      <c r="BJ11" s="587"/>
      <c r="BK11" s="587"/>
      <c r="BL11" s="587"/>
      <c r="BM11" s="587"/>
      <c r="BN11" s="588"/>
      <c r="BO11" s="639">
        <v>4.9000000000000004</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59505</v>
      </c>
      <c r="CS11" s="587"/>
      <c r="CT11" s="587"/>
      <c r="CU11" s="587"/>
      <c r="CV11" s="587"/>
      <c r="CW11" s="587"/>
      <c r="CX11" s="587"/>
      <c r="CY11" s="588"/>
      <c r="CZ11" s="639">
        <v>0.8</v>
      </c>
      <c r="DA11" s="639"/>
      <c r="DB11" s="639"/>
      <c r="DC11" s="639"/>
      <c r="DD11" s="592">
        <v>22978</v>
      </c>
      <c r="DE11" s="587"/>
      <c r="DF11" s="587"/>
      <c r="DG11" s="587"/>
      <c r="DH11" s="587"/>
      <c r="DI11" s="587"/>
      <c r="DJ11" s="587"/>
      <c r="DK11" s="587"/>
      <c r="DL11" s="587"/>
      <c r="DM11" s="587"/>
      <c r="DN11" s="587"/>
      <c r="DO11" s="587"/>
      <c r="DP11" s="588"/>
      <c r="DQ11" s="592">
        <v>56322</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1254847</v>
      </c>
      <c r="BH12" s="587"/>
      <c r="BI12" s="587"/>
      <c r="BJ12" s="587"/>
      <c r="BK12" s="587"/>
      <c r="BL12" s="587"/>
      <c r="BM12" s="587"/>
      <c r="BN12" s="588"/>
      <c r="BO12" s="639">
        <v>46.7</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69100</v>
      </c>
      <c r="CS12" s="587"/>
      <c r="CT12" s="587"/>
      <c r="CU12" s="587"/>
      <c r="CV12" s="587"/>
      <c r="CW12" s="587"/>
      <c r="CX12" s="587"/>
      <c r="CY12" s="588"/>
      <c r="CZ12" s="639">
        <v>0.9</v>
      </c>
      <c r="DA12" s="639"/>
      <c r="DB12" s="639"/>
      <c r="DC12" s="639"/>
      <c r="DD12" s="592" t="s">
        <v>112</v>
      </c>
      <c r="DE12" s="587"/>
      <c r="DF12" s="587"/>
      <c r="DG12" s="587"/>
      <c r="DH12" s="587"/>
      <c r="DI12" s="587"/>
      <c r="DJ12" s="587"/>
      <c r="DK12" s="587"/>
      <c r="DL12" s="587"/>
      <c r="DM12" s="587"/>
      <c r="DN12" s="587"/>
      <c r="DO12" s="587"/>
      <c r="DP12" s="588"/>
      <c r="DQ12" s="592">
        <v>63899</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19058</v>
      </c>
      <c r="S13" s="587"/>
      <c r="T13" s="587"/>
      <c r="U13" s="587"/>
      <c r="V13" s="587"/>
      <c r="W13" s="587"/>
      <c r="X13" s="587"/>
      <c r="Y13" s="588"/>
      <c r="Z13" s="639">
        <v>0.2</v>
      </c>
      <c r="AA13" s="639"/>
      <c r="AB13" s="639"/>
      <c r="AC13" s="639"/>
      <c r="AD13" s="640">
        <v>19058</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1253897</v>
      </c>
      <c r="BH13" s="587"/>
      <c r="BI13" s="587"/>
      <c r="BJ13" s="587"/>
      <c r="BK13" s="587"/>
      <c r="BL13" s="587"/>
      <c r="BM13" s="587"/>
      <c r="BN13" s="588"/>
      <c r="BO13" s="639">
        <v>46.7</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965152</v>
      </c>
      <c r="CS13" s="587"/>
      <c r="CT13" s="587"/>
      <c r="CU13" s="587"/>
      <c r="CV13" s="587"/>
      <c r="CW13" s="587"/>
      <c r="CX13" s="587"/>
      <c r="CY13" s="588"/>
      <c r="CZ13" s="639">
        <v>13</v>
      </c>
      <c r="DA13" s="639"/>
      <c r="DB13" s="639"/>
      <c r="DC13" s="639"/>
      <c r="DD13" s="592">
        <v>300796</v>
      </c>
      <c r="DE13" s="587"/>
      <c r="DF13" s="587"/>
      <c r="DG13" s="587"/>
      <c r="DH13" s="587"/>
      <c r="DI13" s="587"/>
      <c r="DJ13" s="587"/>
      <c r="DK13" s="587"/>
      <c r="DL13" s="587"/>
      <c r="DM13" s="587"/>
      <c r="DN13" s="587"/>
      <c r="DO13" s="587"/>
      <c r="DP13" s="588"/>
      <c r="DQ13" s="592">
        <v>715721</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35147</v>
      </c>
      <c r="BH14" s="587"/>
      <c r="BI14" s="587"/>
      <c r="BJ14" s="587"/>
      <c r="BK14" s="587"/>
      <c r="BL14" s="587"/>
      <c r="BM14" s="587"/>
      <c r="BN14" s="588"/>
      <c r="BO14" s="639">
        <v>1.3</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339690</v>
      </c>
      <c r="CS14" s="587"/>
      <c r="CT14" s="587"/>
      <c r="CU14" s="587"/>
      <c r="CV14" s="587"/>
      <c r="CW14" s="587"/>
      <c r="CX14" s="587"/>
      <c r="CY14" s="588"/>
      <c r="CZ14" s="639">
        <v>4.5999999999999996</v>
      </c>
      <c r="DA14" s="639"/>
      <c r="DB14" s="639"/>
      <c r="DC14" s="639"/>
      <c r="DD14" s="592">
        <v>504</v>
      </c>
      <c r="DE14" s="587"/>
      <c r="DF14" s="587"/>
      <c r="DG14" s="587"/>
      <c r="DH14" s="587"/>
      <c r="DI14" s="587"/>
      <c r="DJ14" s="587"/>
      <c r="DK14" s="587"/>
      <c r="DL14" s="587"/>
      <c r="DM14" s="587"/>
      <c r="DN14" s="587"/>
      <c r="DO14" s="587"/>
      <c r="DP14" s="588"/>
      <c r="DQ14" s="592">
        <v>337496</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15852</v>
      </c>
      <c r="S15" s="587"/>
      <c r="T15" s="587"/>
      <c r="U15" s="587"/>
      <c r="V15" s="587"/>
      <c r="W15" s="587"/>
      <c r="X15" s="587"/>
      <c r="Y15" s="588"/>
      <c r="Z15" s="639">
        <v>0.2</v>
      </c>
      <c r="AA15" s="639"/>
      <c r="AB15" s="639"/>
      <c r="AC15" s="639"/>
      <c r="AD15" s="640">
        <v>15852</v>
      </c>
      <c r="AE15" s="640"/>
      <c r="AF15" s="640"/>
      <c r="AG15" s="640"/>
      <c r="AH15" s="640"/>
      <c r="AI15" s="640"/>
      <c r="AJ15" s="640"/>
      <c r="AK15" s="640"/>
      <c r="AL15" s="609">
        <v>0.4</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152172</v>
      </c>
      <c r="BH15" s="587"/>
      <c r="BI15" s="587"/>
      <c r="BJ15" s="587"/>
      <c r="BK15" s="587"/>
      <c r="BL15" s="587"/>
      <c r="BM15" s="587"/>
      <c r="BN15" s="588"/>
      <c r="BO15" s="639">
        <v>5.7</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1788121</v>
      </c>
      <c r="CS15" s="587"/>
      <c r="CT15" s="587"/>
      <c r="CU15" s="587"/>
      <c r="CV15" s="587"/>
      <c r="CW15" s="587"/>
      <c r="CX15" s="587"/>
      <c r="CY15" s="588"/>
      <c r="CZ15" s="639">
        <v>24</v>
      </c>
      <c r="DA15" s="639"/>
      <c r="DB15" s="639"/>
      <c r="DC15" s="639"/>
      <c r="DD15" s="592">
        <v>1256883</v>
      </c>
      <c r="DE15" s="587"/>
      <c r="DF15" s="587"/>
      <c r="DG15" s="587"/>
      <c r="DH15" s="587"/>
      <c r="DI15" s="587"/>
      <c r="DJ15" s="587"/>
      <c r="DK15" s="587"/>
      <c r="DL15" s="587"/>
      <c r="DM15" s="587"/>
      <c r="DN15" s="587"/>
      <c r="DO15" s="587"/>
      <c r="DP15" s="588"/>
      <c r="DQ15" s="592">
        <v>712793</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1204969</v>
      </c>
      <c r="S16" s="587"/>
      <c r="T16" s="587"/>
      <c r="U16" s="587"/>
      <c r="V16" s="587"/>
      <c r="W16" s="587"/>
      <c r="X16" s="587"/>
      <c r="Y16" s="588"/>
      <c r="Z16" s="639">
        <v>15.5</v>
      </c>
      <c r="AA16" s="639"/>
      <c r="AB16" s="639"/>
      <c r="AC16" s="639"/>
      <c r="AD16" s="640">
        <v>1056889</v>
      </c>
      <c r="AE16" s="640"/>
      <c r="AF16" s="640"/>
      <c r="AG16" s="640"/>
      <c r="AH16" s="640"/>
      <c r="AI16" s="640"/>
      <c r="AJ16" s="640"/>
      <c r="AK16" s="640"/>
      <c r="AL16" s="609">
        <v>25.7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1056889</v>
      </c>
      <c r="S17" s="587"/>
      <c r="T17" s="587"/>
      <c r="U17" s="587"/>
      <c r="V17" s="587"/>
      <c r="W17" s="587"/>
      <c r="X17" s="587"/>
      <c r="Y17" s="588"/>
      <c r="Z17" s="639">
        <v>13.6</v>
      </c>
      <c r="AA17" s="639"/>
      <c r="AB17" s="639"/>
      <c r="AC17" s="639"/>
      <c r="AD17" s="640">
        <v>1056889</v>
      </c>
      <c r="AE17" s="640"/>
      <c r="AF17" s="640"/>
      <c r="AG17" s="640"/>
      <c r="AH17" s="640"/>
      <c r="AI17" s="640"/>
      <c r="AJ17" s="640"/>
      <c r="AK17" s="640"/>
      <c r="AL17" s="609">
        <v>25.7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425365</v>
      </c>
      <c r="CS17" s="587"/>
      <c r="CT17" s="587"/>
      <c r="CU17" s="587"/>
      <c r="CV17" s="587"/>
      <c r="CW17" s="587"/>
      <c r="CX17" s="587"/>
      <c r="CY17" s="588"/>
      <c r="CZ17" s="639">
        <v>5.7</v>
      </c>
      <c r="DA17" s="639"/>
      <c r="DB17" s="639"/>
      <c r="DC17" s="639"/>
      <c r="DD17" s="592" t="s">
        <v>112</v>
      </c>
      <c r="DE17" s="587"/>
      <c r="DF17" s="587"/>
      <c r="DG17" s="587"/>
      <c r="DH17" s="587"/>
      <c r="DI17" s="587"/>
      <c r="DJ17" s="587"/>
      <c r="DK17" s="587"/>
      <c r="DL17" s="587"/>
      <c r="DM17" s="587"/>
      <c r="DN17" s="587"/>
      <c r="DO17" s="587"/>
      <c r="DP17" s="588"/>
      <c r="DQ17" s="592">
        <v>425365</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148080</v>
      </c>
      <c r="S18" s="587"/>
      <c r="T18" s="587"/>
      <c r="U18" s="587"/>
      <c r="V18" s="587"/>
      <c r="W18" s="587"/>
      <c r="X18" s="587"/>
      <c r="Y18" s="588"/>
      <c r="Z18" s="639">
        <v>1.9</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4235749</v>
      </c>
      <c r="S20" s="587"/>
      <c r="T20" s="587"/>
      <c r="U20" s="587"/>
      <c r="V20" s="587"/>
      <c r="W20" s="587"/>
      <c r="X20" s="587"/>
      <c r="Y20" s="588"/>
      <c r="Z20" s="639">
        <v>54.4</v>
      </c>
      <c r="AA20" s="639"/>
      <c r="AB20" s="639"/>
      <c r="AC20" s="639"/>
      <c r="AD20" s="640">
        <v>4087669</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7452390</v>
      </c>
      <c r="CS20" s="587"/>
      <c r="CT20" s="587"/>
      <c r="CU20" s="587"/>
      <c r="CV20" s="587"/>
      <c r="CW20" s="587"/>
      <c r="CX20" s="587"/>
      <c r="CY20" s="588"/>
      <c r="CZ20" s="639">
        <v>100</v>
      </c>
      <c r="DA20" s="639"/>
      <c r="DB20" s="639"/>
      <c r="DC20" s="639"/>
      <c r="DD20" s="592">
        <v>1620705</v>
      </c>
      <c r="DE20" s="587"/>
      <c r="DF20" s="587"/>
      <c r="DG20" s="587"/>
      <c r="DH20" s="587"/>
      <c r="DI20" s="587"/>
      <c r="DJ20" s="587"/>
      <c r="DK20" s="587"/>
      <c r="DL20" s="587"/>
      <c r="DM20" s="587"/>
      <c r="DN20" s="587"/>
      <c r="DO20" s="587"/>
      <c r="DP20" s="588"/>
      <c r="DQ20" s="592">
        <v>4980382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3667</v>
      </c>
      <c r="S21" s="587"/>
      <c r="T21" s="587"/>
      <c r="U21" s="587"/>
      <c r="V21" s="587"/>
      <c r="W21" s="587"/>
      <c r="X21" s="587"/>
      <c r="Y21" s="588"/>
      <c r="Z21" s="639">
        <v>0</v>
      </c>
      <c r="AA21" s="639"/>
      <c r="AB21" s="639"/>
      <c r="AC21" s="639"/>
      <c r="AD21" s="640">
        <v>3667</v>
      </c>
      <c r="AE21" s="640"/>
      <c r="AF21" s="640"/>
      <c r="AG21" s="640"/>
      <c r="AH21" s="640"/>
      <c r="AI21" s="640"/>
      <c r="AJ21" s="640"/>
      <c r="AK21" s="640"/>
      <c r="AL21" s="609">
        <v>0.1</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112178</v>
      </c>
      <c r="S22" s="587"/>
      <c r="T22" s="587"/>
      <c r="U22" s="587"/>
      <c r="V22" s="587"/>
      <c r="W22" s="587"/>
      <c r="X22" s="587"/>
      <c r="Y22" s="588"/>
      <c r="Z22" s="639">
        <v>1.4</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51584</v>
      </c>
      <c r="S23" s="587"/>
      <c r="T23" s="587"/>
      <c r="U23" s="587"/>
      <c r="V23" s="587"/>
      <c r="W23" s="587"/>
      <c r="X23" s="587"/>
      <c r="Y23" s="588"/>
      <c r="Z23" s="639">
        <v>0.7</v>
      </c>
      <c r="AA23" s="639"/>
      <c r="AB23" s="639"/>
      <c r="AC23" s="639"/>
      <c r="AD23" s="640">
        <v>14875</v>
      </c>
      <c r="AE23" s="640"/>
      <c r="AF23" s="640"/>
      <c r="AG23" s="640"/>
      <c r="AH23" s="640"/>
      <c r="AI23" s="640"/>
      <c r="AJ23" s="640"/>
      <c r="AK23" s="640"/>
      <c r="AL23" s="609">
        <v>0.4</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22599</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2501032</v>
      </c>
      <c r="CS24" s="637"/>
      <c r="CT24" s="637"/>
      <c r="CU24" s="637"/>
      <c r="CV24" s="637"/>
      <c r="CW24" s="637"/>
      <c r="CX24" s="637"/>
      <c r="CY24" s="684"/>
      <c r="CZ24" s="688">
        <v>33.6</v>
      </c>
      <c r="DA24" s="689"/>
      <c r="DB24" s="689"/>
      <c r="DC24" s="690"/>
      <c r="DD24" s="683">
        <v>1579562</v>
      </c>
      <c r="DE24" s="637"/>
      <c r="DF24" s="637"/>
      <c r="DG24" s="637"/>
      <c r="DH24" s="637"/>
      <c r="DI24" s="637"/>
      <c r="DJ24" s="637"/>
      <c r="DK24" s="684"/>
      <c r="DL24" s="683">
        <v>1570889</v>
      </c>
      <c r="DM24" s="637"/>
      <c r="DN24" s="637"/>
      <c r="DO24" s="637"/>
      <c r="DP24" s="637"/>
      <c r="DQ24" s="637"/>
      <c r="DR24" s="637"/>
      <c r="DS24" s="637"/>
      <c r="DT24" s="637"/>
      <c r="DU24" s="637"/>
      <c r="DV24" s="684"/>
      <c r="DW24" s="685">
        <v>34.799999999999997</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900262</v>
      </c>
      <c r="S25" s="587"/>
      <c r="T25" s="587"/>
      <c r="U25" s="587"/>
      <c r="V25" s="587"/>
      <c r="W25" s="587"/>
      <c r="X25" s="587"/>
      <c r="Y25" s="588"/>
      <c r="Z25" s="639">
        <v>11.6</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876201</v>
      </c>
      <c r="CS25" s="605"/>
      <c r="CT25" s="605"/>
      <c r="CU25" s="605"/>
      <c r="CV25" s="605"/>
      <c r="CW25" s="605"/>
      <c r="CX25" s="605"/>
      <c r="CY25" s="606"/>
      <c r="CZ25" s="589">
        <v>11.8</v>
      </c>
      <c r="DA25" s="607"/>
      <c r="DB25" s="607"/>
      <c r="DC25" s="608"/>
      <c r="DD25" s="592">
        <v>802298</v>
      </c>
      <c r="DE25" s="605"/>
      <c r="DF25" s="605"/>
      <c r="DG25" s="605"/>
      <c r="DH25" s="605"/>
      <c r="DI25" s="605"/>
      <c r="DJ25" s="605"/>
      <c r="DK25" s="606"/>
      <c r="DL25" s="592">
        <v>796306</v>
      </c>
      <c r="DM25" s="605"/>
      <c r="DN25" s="605"/>
      <c r="DO25" s="605"/>
      <c r="DP25" s="605"/>
      <c r="DQ25" s="605"/>
      <c r="DR25" s="605"/>
      <c r="DS25" s="605"/>
      <c r="DT25" s="605"/>
      <c r="DU25" s="605"/>
      <c r="DV25" s="606"/>
      <c r="DW25" s="609">
        <v>17.600000000000001</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576751</v>
      </c>
      <c r="CS26" s="587"/>
      <c r="CT26" s="587"/>
      <c r="CU26" s="587"/>
      <c r="CV26" s="587"/>
      <c r="CW26" s="587"/>
      <c r="CX26" s="587"/>
      <c r="CY26" s="588"/>
      <c r="CZ26" s="589">
        <v>7.7</v>
      </c>
      <c r="DA26" s="607"/>
      <c r="DB26" s="607"/>
      <c r="DC26" s="608"/>
      <c r="DD26" s="592">
        <v>504413</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440861</v>
      </c>
      <c r="S27" s="587"/>
      <c r="T27" s="587"/>
      <c r="U27" s="587"/>
      <c r="V27" s="587"/>
      <c r="W27" s="587"/>
      <c r="X27" s="587"/>
      <c r="Y27" s="588"/>
      <c r="Z27" s="639">
        <v>5.7</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2687625</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1199466</v>
      </c>
      <c r="CS27" s="605"/>
      <c r="CT27" s="605"/>
      <c r="CU27" s="605"/>
      <c r="CV27" s="605"/>
      <c r="CW27" s="605"/>
      <c r="CX27" s="605"/>
      <c r="CY27" s="606"/>
      <c r="CZ27" s="589">
        <v>16.100000000000001</v>
      </c>
      <c r="DA27" s="607"/>
      <c r="DB27" s="607"/>
      <c r="DC27" s="608"/>
      <c r="DD27" s="592">
        <v>351899</v>
      </c>
      <c r="DE27" s="605"/>
      <c r="DF27" s="605"/>
      <c r="DG27" s="605"/>
      <c r="DH27" s="605"/>
      <c r="DI27" s="605"/>
      <c r="DJ27" s="605"/>
      <c r="DK27" s="606"/>
      <c r="DL27" s="592">
        <v>349218</v>
      </c>
      <c r="DM27" s="605"/>
      <c r="DN27" s="605"/>
      <c r="DO27" s="605"/>
      <c r="DP27" s="605"/>
      <c r="DQ27" s="605"/>
      <c r="DR27" s="605"/>
      <c r="DS27" s="605"/>
      <c r="DT27" s="605"/>
      <c r="DU27" s="605"/>
      <c r="DV27" s="606"/>
      <c r="DW27" s="609">
        <v>7.7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23852</v>
      </c>
      <c r="S28" s="587"/>
      <c r="T28" s="587"/>
      <c r="U28" s="587"/>
      <c r="V28" s="587"/>
      <c r="W28" s="587"/>
      <c r="X28" s="587"/>
      <c r="Y28" s="588"/>
      <c r="Z28" s="639">
        <v>0.3</v>
      </c>
      <c r="AA28" s="639"/>
      <c r="AB28" s="639"/>
      <c r="AC28" s="639"/>
      <c r="AD28" s="640">
        <v>2825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425365</v>
      </c>
      <c r="CS28" s="587"/>
      <c r="CT28" s="587"/>
      <c r="CU28" s="587"/>
      <c r="CV28" s="587"/>
      <c r="CW28" s="587"/>
      <c r="CX28" s="587"/>
      <c r="CY28" s="588"/>
      <c r="CZ28" s="589">
        <v>5.7</v>
      </c>
      <c r="DA28" s="607"/>
      <c r="DB28" s="607"/>
      <c r="DC28" s="608"/>
      <c r="DD28" s="592">
        <v>425365</v>
      </c>
      <c r="DE28" s="587"/>
      <c r="DF28" s="587"/>
      <c r="DG28" s="587"/>
      <c r="DH28" s="587"/>
      <c r="DI28" s="587"/>
      <c r="DJ28" s="587"/>
      <c r="DK28" s="588"/>
      <c r="DL28" s="592">
        <v>425365</v>
      </c>
      <c r="DM28" s="587"/>
      <c r="DN28" s="587"/>
      <c r="DO28" s="587"/>
      <c r="DP28" s="587"/>
      <c r="DQ28" s="587"/>
      <c r="DR28" s="587"/>
      <c r="DS28" s="587"/>
      <c r="DT28" s="587"/>
      <c r="DU28" s="587"/>
      <c r="DV28" s="588"/>
      <c r="DW28" s="609">
        <v>9.4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69040</v>
      </c>
      <c r="S29" s="587"/>
      <c r="T29" s="587"/>
      <c r="U29" s="587"/>
      <c r="V29" s="587"/>
      <c r="W29" s="587"/>
      <c r="X29" s="587"/>
      <c r="Y29" s="588"/>
      <c r="Z29" s="639">
        <v>0.9</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425310</v>
      </c>
      <c r="CS29" s="605"/>
      <c r="CT29" s="605"/>
      <c r="CU29" s="605"/>
      <c r="CV29" s="605"/>
      <c r="CW29" s="605"/>
      <c r="CX29" s="605"/>
      <c r="CY29" s="606"/>
      <c r="CZ29" s="589">
        <v>5.7</v>
      </c>
      <c r="DA29" s="607"/>
      <c r="DB29" s="607"/>
      <c r="DC29" s="608"/>
      <c r="DD29" s="592">
        <v>425310</v>
      </c>
      <c r="DE29" s="605"/>
      <c r="DF29" s="605"/>
      <c r="DG29" s="605"/>
      <c r="DH29" s="605"/>
      <c r="DI29" s="605"/>
      <c r="DJ29" s="605"/>
      <c r="DK29" s="606"/>
      <c r="DL29" s="592">
        <v>425310</v>
      </c>
      <c r="DM29" s="605"/>
      <c r="DN29" s="605"/>
      <c r="DO29" s="605"/>
      <c r="DP29" s="605"/>
      <c r="DQ29" s="605"/>
      <c r="DR29" s="605"/>
      <c r="DS29" s="605"/>
      <c r="DT29" s="605"/>
      <c r="DU29" s="605"/>
      <c r="DV29" s="606"/>
      <c r="DW29" s="609">
        <v>9.4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286682</v>
      </c>
      <c r="S30" s="587"/>
      <c r="T30" s="587"/>
      <c r="U30" s="587"/>
      <c r="V30" s="587"/>
      <c r="W30" s="587"/>
      <c r="X30" s="587"/>
      <c r="Y30" s="588"/>
      <c r="Z30" s="639">
        <v>3.7</v>
      </c>
      <c r="AA30" s="639"/>
      <c r="AB30" s="639"/>
      <c r="AC30" s="639"/>
      <c r="AD30" s="640">
        <v>1522</v>
      </c>
      <c r="AE30" s="640"/>
      <c r="AF30" s="640"/>
      <c r="AG30" s="640"/>
      <c r="AH30" s="640"/>
      <c r="AI30" s="640"/>
      <c r="AJ30" s="640"/>
      <c r="AK30" s="640"/>
      <c r="AL30" s="609">
        <v>0</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98.5</v>
      </c>
      <c r="BH30" s="653"/>
      <c r="BI30" s="653"/>
      <c r="BJ30" s="653"/>
      <c r="BK30" s="653"/>
      <c r="BL30" s="653"/>
      <c r="BM30" s="654">
        <v>95</v>
      </c>
      <c r="BN30" s="653"/>
      <c r="BO30" s="653"/>
      <c r="BP30" s="653"/>
      <c r="BQ30" s="655"/>
      <c r="BR30" s="652">
        <v>98.4</v>
      </c>
      <c r="BS30" s="653"/>
      <c r="BT30" s="653"/>
      <c r="BU30" s="653"/>
      <c r="BV30" s="653"/>
      <c r="BW30" s="653"/>
      <c r="BX30" s="654">
        <v>95.3</v>
      </c>
      <c r="BY30" s="653"/>
      <c r="BZ30" s="653"/>
      <c r="CA30" s="653"/>
      <c r="CB30" s="655"/>
      <c r="CD30" s="658"/>
      <c r="CE30" s="659"/>
      <c r="CF30" s="623" t="s">
        <v>291</v>
      </c>
      <c r="CG30" s="620"/>
      <c r="CH30" s="620"/>
      <c r="CI30" s="620"/>
      <c r="CJ30" s="620"/>
      <c r="CK30" s="620"/>
      <c r="CL30" s="620"/>
      <c r="CM30" s="620"/>
      <c r="CN30" s="620"/>
      <c r="CO30" s="620"/>
      <c r="CP30" s="620"/>
      <c r="CQ30" s="621"/>
      <c r="CR30" s="586">
        <v>364252</v>
      </c>
      <c r="CS30" s="587"/>
      <c r="CT30" s="587"/>
      <c r="CU30" s="587"/>
      <c r="CV30" s="587"/>
      <c r="CW30" s="587"/>
      <c r="CX30" s="587"/>
      <c r="CY30" s="588"/>
      <c r="CZ30" s="589">
        <v>4.9000000000000004</v>
      </c>
      <c r="DA30" s="607"/>
      <c r="DB30" s="607"/>
      <c r="DC30" s="608"/>
      <c r="DD30" s="592">
        <v>364252</v>
      </c>
      <c r="DE30" s="587"/>
      <c r="DF30" s="587"/>
      <c r="DG30" s="587"/>
      <c r="DH30" s="587"/>
      <c r="DI30" s="587"/>
      <c r="DJ30" s="587"/>
      <c r="DK30" s="588"/>
      <c r="DL30" s="592">
        <v>364252</v>
      </c>
      <c r="DM30" s="587"/>
      <c r="DN30" s="587"/>
      <c r="DO30" s="587"/>
      <c r="DP30" s="587"/>
      <c r="DQ30" s="587"/>
      <c r="DR30" s="587"/>
      <c r="DS30" s="587"/>
      <c r="DT30" s="587"/>
      <c r="DU30" s="587"/>
      <c r="DV30" s="588"/>
      <c r="DW30" s="609">
        <v>8.1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370292</v>
      </c>
      <c r="S31" s="587"/>
      <c r="T31" s="587"/>
      <c r="U31" s="587"/>
      <c r="V31" s="587"/>
      <c r="W31" s="587"/>
      <c r="X31" s="587"/>
      <c r="Y31" s="588"/>
      <c r="Z31" s="639">
        <v>4.8</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98.3</v>
      </c>
      <c r="BH31" s="605"/>
      <c r="BI31" s="605"/>
      <c r="BJ31" s="605"/>
      <c r="BK31" s="605"/>
      <c r="BL31" s="605"/>
      <c r="BM31" s="641">
        <v>95.2</v>
      </c>
      <c r="BN31" s="651"/>
      <c r="BO31" s="651"/>
      <c r="BP31" s="651"/>
      <c r="BQ31" s="615"/>
      <c r="BR31" s="650">
        <v>98.3</v>
      </c>
      <c r="BS31" s="605"/>
      <c r="BT31" s="605"/>
      <c r="BU31" s="605"/>
      <c r="BV31" s="605"/>
      <c r="BW31" s="605"/>
      <c r="BX31" s="641">
        <v>95.5</v>
      </c>
      <c r="BY31" s="651"/>
      <c r="BZ31" s="651"/>
      <c r="CA31" s="651"/>
      <c r="CB31" s="615"/>
      <c r="CD31" s="658"/>
      <c r="CE31" s="659"/>
      <c r="CF31" s="623" t="s">
        <v>295</v>
      </c>
      <c r="CG31" s="620"/>
      <c r="CH31" s="620"/>
      <c r="CI31" s="620"/>
      <c r="CJ31" s="620"/>
      <c r="CK31" s="620"/>
      <c r="CL31" s="620"/>
      <c r="CM31" s="620"/>
      <c r="CN31" s="620"/>
      <c r="CO31" s="620"/>
      <c r="CP31" s="620"/>
      <c r="CQ31" s="621"/>
      <c r="CR31" s="586">
        <v>61058</v>
      </c>
      <c r="CS31" s="605"/>
      <c r="CT31" s="605"/>
      <c r="CU31" s="605"/>
      <c r="CV31" s="605"/>
      <c r="CW31" s="605"/>
      <c r="CX31" s="605"/>
      <c r="CY31" s="606"/>
      <c r="CZ31" s="589">
        <v>0.8</v>
      </c>
      <c r="DA31" s="607"/>
      <c r="DB31" s="607"/>
      <c r="DC31" s="608"/>
      <c r="DD31" s="592">
        <v>61058</v>
      </c>
      <c r="DE31" s="605"/>
      <c r="DF31" s="605"/>
      <c r="DG31" s="605"/>
      <c r="DH31" s="605"/>
      <c r="DI31" s="605"/>
      <c r="DJ31" s="605"/>
      <c r="DK31" s="606"/>
      <c r="DL31" s="592">
        <v>61058</v>
      </c>
      <c r="DM31" s="605"/>
      <c r="DN31" s="605"/>
      <c r="DO31" s="605"/>
      <c r="DP31" s="605"/>
      <c r="DQ31" s="605"/>
      <c r="DR31" s="605"/>
      <c r="DS31" s="605"/>
      <c r="DT31" s="605"/>
      <c r="DU31" s="605"/>
      <c r="DV31" s="606"/>
      <c r="DW31" s="609">
        <v>1.4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52473</v>
      </c>
      <c r="S32" s="587"/>
      <c r="T32" s="587"/>
      <c r="U32" s="587"/>
      <c r="V32" s="587"/>
      <c r="W32" s="587"/>
      <c r="X32" s="587"/>
      <c r="Y32" s="588"/>
      <c r="Z32" s="639">
        <v>0.7</v>
      </c>
      <c r="AA32" s="639"/>
      <c r="AB32" s="639"/>
      <c r="AC32" s="639"/>
      <c r="AD32" s="640">
        <v>1780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98.6</v>
      </c>
      <c r="BH32" s="571"/>
      <c r="BI32" s="571"/>
      <c r="BJ32" s="571"/>
      <c r="BK32" s="571"/>
      <c r="BL32" s="571"/>
      <c r="BM32" s="634">
        <v>94.4</v>
      </c>
      <c r="BN32" s="571"/>
      <c r="BO32" s="571"/>
      <c r="BP32" s="571"/>
      <c r="BQ32" s="628"/>
      <c r="BR32" s="649">
        <v>98.4</v>
      </c>
      <c r="BS32" s="571"/>
      <c r="BT32" s="571"/>
      <c r="BU32" s="571"/>
      <c r="BV32" s="571"/>
      <c r="BW32" s="571"/>
      <c r="BX32" s="634">
        <v>94.6</v>
      </c>
      <c r="BY32" s="571"/>
      <c r="BZ32" s="571"/>
      <c r="CA32" s="571"/>
      <c r="CB32" s="628"/>
      <c r="CD32" s="660"/>
      <c r="CE32" s="661"/>
      <c r="CF32" s="623" t="s">
        <v>298</v>
      </c>
      <c r="CG32" s="620"/>
      <c r="CH32" s="620"/>
      <c r="CI32" s="620"/>
      <c r="CJ32" s="620"/>
      <c r="CK32" s="620"/>
      <c r="CL32" s="620"/>
      <c r="CM32" s="620"/>
      <c r="CN32" s="620"/>
      <c r="CO32" s="620"/>
      <c r="CP32" s="620"/>
      <c r="CQ32" s="621"/>
      <c r="CR32" s="586">
        <v>55</v>
      </c>
      <c r="CS32" s="587"/>
      <c r="CT32" s="587"/>
      <c r="CU32" s="587"/>
      <c r="CV32" s="587"/>
      <c r="CW32" s="587"/>
      <c r="CX32" s="587"/>
      <c r="CY32" s="588"/>
      <c r="CZ32" s="589">
        <v>0</v>
      </c>
      <c r="DA32" s="607"/>
      <c r="DB32" s="607"/>
      <c r="DC32" s="608"/>
      <c r="DD32" s="592">
        <v>55</v>
      </c>
      <c r="DE32" s="587"/>
      <c r="DF32" s="587"/>
      <c r="DG32" s="587"/>
      <c r="DH32" s="587"/>
      <c r="DI32" s="587"/>
      <c r="DJ32" s="587"/>
      <c r="DK32" s="588"/>
      <c r="DL32" s="592">
        <v>55</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1222300</v>
      </c>
      <c r="S33" s="587"/>
      <c r="T33" s="587"/>
      <c r="U33" s="587"/>
      <c r="V33" s="587"/>
      <c r="W33" s="587"/>
      <c r="X33" s="587"/>
      <c r="Y33" s="588"/>
      <c r="Z33" s="639">
        <v>15.7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3330653</v>
      </c>
      <c r="CS33" s="605"/>
      <c r="CT33" s="605"/>
      <c r="CU33" s="605"/>
      <c r="CV33" s="605"/>
      <c r="CW33" s="605"/>
      <c r="CX33" s="605"/>
      <c r="CY33" s="606"/>
      <c r="CZ33" s="589">
        <v>44.7</v>
      </c>
      <c r="DA33" s="607"/>
      <c r="DB33" s="607"/>
      <c r="DC33" s="608"/>
      <c r="DD33" s="592">
        <v>2969489</v>
      </c>
      <c r="DE33" s="605"/>
      <c r="DF33" s="605"/>
      <c r="DG33" s="605"/>
      <c r="DH33" s="605"/>
      <c r="DI33" s="605"/>
      <c r="DJ33" s="605"/>
      <c r="DK33" s="606"/>
      <c r="DL33" s="592">
        <v>2362159</v>
      </c>
      <c r="DM33" s="605"/>
      <c r="DN33" s="605"/>
      <c r="DO33" s="605"/>
      <c r="DP33" s="605"/>
      <c r="DQ33" s="605"/>
      <c r="DR33" s="605"/>
      <c r="DS33" s="605"/>
      <c r="DT33" s="605"/>
      <c r="DU33" s="605"/>
      <c r="DV33" s="606"/>
      <c r="DW33" s="609">
        <v>52.3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891085</v>
      </c>
      <c r="CS34" s="587"/>
      <c r="CT34" s="587"/>
      <c r="CU34" s="587"/>
      <c r="CV34" s="587"/>
      <c r="CW34" s="587"/>
      <c r="CX34" s="587"/>
      <c r="CY34" s="588"/>
      <c r="CZ34" s="589">
        <v>12</v>
      </c>
      <c r="DA34" s="607"/>
      <c r="DB34" s="607"/>
      <c r="DC34" s="608"/>
      <c r="DD34" s="592">
        <v>808952</v>
      </c>
      <c r="DE34" s="587"/>
      <c r="DF34" s="587"/>
      <c r="DG34" s="587"/>
      <c r="DH34" s="587"/>
      <c r="DI34" s="587"/>
      <c r="DJ34" s="587"/>
      <c r="DK34" s="588"/>
      <c r="DL34" s="592">
        <v>720910</v>
      </c>
      <c r="DM34" s="587"/>
      <c r="DN34" s="587"/>
      <c r="DO34" s="587"/>
      <c r="DP34" s="587"/>
      <c r="DQ34" s="587"/>
      <c r="DR34" s="587"/>
      <c r="DS34" s="587"/>
      <c r="DT34" s="587"/>
      <c r="DU34" s="587"/>
      <c r="DV34" s="588"/>
      <c r="DW34" s="609">
        <v>16</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400000</v>
      </c>
      <c r="S35" s="587"/>
      <c r="T35" s="587"/>
      <c r="U35" s="587"/>
      <c r="V35" s="587"/>
      <c r="W35" s="587"/>
      <c r="X35" s="587"/>
      <c r="Y35" s="588"/>
      <c r="Z35" s="639">
        <v>5.0999999999999996</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1140312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217444</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62623</v>
      </c>
      <c r="CS35" s="605"/>
      <c r="CT35" s="605"/>
      <c r="CU35" s="605"/>
      <c r="CV35" s="605"/>
      <c r="CW35" s="605"/>
      <c r="CX35" s="605"/>
      <c r="CY35" s="606"/>
      <c r="CZ35" s="589">
        <v>0.8</v>
      </c>
      <c r="DA35" s="607"/>
      <c r="DB35" s="607"/>
      <c r="DC35" s="608"/>
      <c r="DD35" s="592">
        <v>61795</v>
      </c>
      <c r="DE35" s="605"/>
      <c r="DF35" s="605"/>
      <c r="DG35" s="605"/>
      <c r="DH35" s="605"/>
      <c r="DI35" s="605"/>
      <c r="DJ35" s="605"/>
      <c r="DK35" s="606"/>
      <c r="DL35" s="592">
        <v>61795</v>
      </c>
      <c r="DM35" s="605"/>
      <c r="DN35" s="605"/>
      <c r="DO35" s="605"/>
      <c r="DP35" s="605"/>
      <c r="DQ35" s="605"/>
      <c r="DR35" s="605"/>
      <c r="DS35" s="605"/>
      <c r="DT35" s="605"/>
      <c r="DU35" s="605"/>
      <c r="DV35" s="606"/>
      <c r="DW35" s="609">
        <v>1.4</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7791539</v>
      </c>
      <c r="S36" s="627"/>
      <c r="T36" s="627"/>
      <c r="U36" s="627"/>
      <c r="V36" s="627"/>
      <c r="W36" s="627"/>
      <c r="X36" s="627"/>
      <c r="Y36" s="630"/>
      <c r="Z36" s="631">
        <v>100</v>
      </c>
      <c r="AA36" s="631"/>
      <c r="AB36" s="631"/>
      <c r="AC36" s="631"/>
      <c r="AD36" s="632">
        <v>4112338</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486600</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163634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1082333</v>
      </c>
      <c r="CS36" s="587"/>
      <c r="CT36" s="587"/>
      <c r="CU36" s="587"/>
      <c r="CV36" s="587"/>
      <c r="CW36" s="587"/>
      <c r="CX36" s="587"/>
      <c r="CY36" s="588"/>
      <c r="CZ36" s="589">
        <v>14.5</v>
      </c>
      <c r="DA36" s="607"/>
      <c r="DB36" s="607"/>
      <c r="DC36" s="608"/>
      <c r="DD36" s="592">
        <v>1050133</v>
      </c>
      <c r="DE36" s="587"/>
      <c r="DF36" s="587"/>
      <c r="DG36" s="587"/>
      <c r="DH36" s="587"/>
      <c r="DI36" s="587"/>
      <c r="DJ36" s="587"/>
      <c r="DK36" s="588"/>
      <c r="DL36" s="592">
        <v>844088</v>
      </c>
      <c r="DM36" s="587"/>
      <c r="DN36" s="587"/>
      <c r="DO36" s="587"/>
      <c r="DP36" s="587"/>
      <c r="DQ36" s="587"/>
      <c r="DR36" s="587"/>
      <c r="DS36" s="587"/>
      <c r="DT36" s="587"/>
      <c r="DU36" s="587"/>
      <c r="DV36" s="588"/>
      <c r="DW36" s="609">
        <v>18.7</v>
      </c>
      <c r="DX36" s="610"/>
      <c r="DY36" s="610"/>
      <c r="DZ36" s="610"/>
      <c r="EA36" s="610"/>
      <c r="EB36" s="610"/>
      <c r="EC36" s="611"/>
    </row>
    <row r="37" spans="2:133" ht="11.25" customHeight="1">
      <c r="AQ37" s="612" t="s">
        <v>313</v>
      </c>
      <c r="AR37" s="613"/>
      <c r="AS37" s="613"/>
      <c r="AT37" s="613"/>
      <c r="AU37" s="613"/>
      <c r="AV37" s="613"/>
      <c r="AW37" s="613"/>
      <c r="AX37" s="613"/>
      <c r="AY37" s="614"/>
      <c r="AZ37" s="586">
        <v>3247</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3375</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538462</v>
      </c>
      <c r="CS37" s="605"/>
      <c r="CT37" s="605"/>
      <c r="CU37" s="605"/>
      <c r="CV37" s="605"/>
      <c r="CW37" s="605"/>
      <c r="CX37" s="605"/>
      <c r="CY37" s="606"/>
      <c r="CZ37" s="589">
        <v>7.2</v>
      </c>
      <c r="DA37" s="607"/>
      <c r="DB37" s="607"/>
      <c r="DC37" s="608"/>
      <c r="DD37" s="592">
        <v>538462</v>
      </c>
      <c r="DE37" s="605"/>
      <c r="DF37" s="605"/>
      <c r="DG37" s="605"/>
      <c r="DH37" s="605"/>
      <c r="DI37" s="605"/>
      <c r="DJ37" s="605"/>
      <c r="DK37" s="606"/>
      <c r="DL37" s="592">
        <v>511234</v>
      </c>
      <c r="DM37" s="605"/>
      <c r="DN37" s="605"/>
      <c r="DO37" s="605"/>
      <c r="DP37" s="605"/>
      <c r="DQ37" s="605"/>
      <c r="DR37" s="605"/>
      <c r="DS37" s="605"/>
      <c r="DT37" s="605"/>
      <c r="DU37" s="605"/>
      <c r="DV37" s="606"/>
      <c r="DW37" s="609">
        <v>11.3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6257</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1137065</v>
      </c>
      <c r="CS38" s="587"/>
      <c r="CT38" s="587"/>
      <c r="CU38" s="587"/>
      <c r="CV38" s="587"/>
      <c r="CW38" s="587"/>
      <c r="CX38" s="587"/>
      <c r="CY38" s="588"/>
      <c r="CZ38" s="589">
        <v>15.3</v>
      </c>
      <c r="DA38" s="607"/>
      <c r="DB38" s="607"/>
      <c r="DC38" s="608"/>
      <c r="DD38" s="592">
        <v>936715</v>
      </c>
      <c r="DE38" s="587"/>
      <c r="DF38" s="587"/>
      <c r="DG38" s="587"/>
      <c r="DH38" s="587"/>
      <c r="DI38" s="587"/>
      <c r="DJ38" s="587"/>
      <c r="DK38" s="588"/>
      <c r="DL38" s="592">
        <v>735366</v>
      </c>
      <c r="DM38" s="587"/>
      <c r="DN38" s="587"/>
      <c r="DO38" s="587"/>
      <c r="DP38" s="587"/>
      <c r="DQ38" s="587"/>
      <c r="DR38" s="587"/>
      <c r="DS38" s="587"/>
      <c r="DT38" s="587"/>
      <c r="DU38" s="587"/>
      <c r="DV38" s="588"/>
      <c r="DW38" s="609">
        <v>16.3</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109</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152526</v>
      </c>
      <c r="CS39" s="605"/>
      <c r="CT39" s="605"/>
      <c r="CU39" s="605"/>
      <c r="CV39" s="605"/>
      <c r="CW39" s="605"/>
      <c r="CX39" s="605"/>
      <c r="CY39" s="606"/>
      <c r="CZ39" s="589">
        <v>2</v>
      </c>
      <c r="DA39" s="607"/>
      <c r="DB39" s="607"/>
      <c r="DC39" s="608"/>
      <c r="DD39" s="592">
        <v>111873</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178265</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80</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5021</v>
      </c>
      <c r="CS40" s="587"/>
      <c r="CT40" s="587"/>
      <c r="CU40" s="587"/>
      <c r="CV40" s="587"/>
      <c r="CW40" s="587"/>
      <c r="CX40" s="587"/>
      <c r="CY40" s="588"/>
      <c r="CZ40" s="589">
        <v>0.1</v>
      </c>
      <c r="DA40" s="607"/>
      <c r="DB40" s="607"/>
      <c r="DC40" s="608"/>
      <c r="DD40" s="592">
        <v>21</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472200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1620705</v>
      </c>
      <c r="CS42" s="587"/>
      <c r="CT42" s="587"/>
      <c r="CU42" s="587"/>
      <c r="CV42" s="587"/>
      <c r="CW42" s="587"/>
      <c r="CX42" s="587"/>
      <c r="CY42" s="588"/>
      <c r="CZ42" s="589">
        <v>21.7</v>
      </c>
      <c r="DA42" s="590"/>
      <c r="DB42" s="590"/>
      <c r="DC42" s="591"/>
      <c r="DD42" s="592">
        <v>431331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23298</v>
      </c>
      <c r="CS43" s="605"/>
      <c r="CT43" s="605"/>
      <c r="CU43" s="605"/>
      <c r="CV43" s="605"/>
      <c r="CW43" s="605"/>
      <c r="CX43" s="605"/>
      <c r="CY43" s="606"/>
      <c r="CZ43" s="589">
        <v>0.3</v>
      </c>
      <c r="DA43" s="607"/>
      <c r="DB43" s="607"/>
      <c r="DC43" s="608"/>
      <c r="DD43" s="592">
        <v>23298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1620705</v>
      </c>
      <c r="CS44" s="587"/>
      <c r="CT44" s="587"/>
      <c r="CU44" s="587"/>
      <c r="CV44" s="587"/>
      <c r="CW44" s="587"/>
      <c r="CX44" s="587"/>
      <c r="CY44" s="588"/>
      <c r="CZ44" s="589">
        <v>21.7</v>
      </c>
      <c r="DA44" s="590"/>
      <c r="DB44" s="590"/>
      <c r="DC44" s="591"/>
      <c r="DD44" s="592">
        <v>431331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754490</v>
      </c>
      <c r="CS45" s="605"/>
      <c r="CT45" s="605"/>
      <c r="CU45" s="605"/>
      <c r="CV45" s="605"/>
      <c r="CW45" s="605"/>
      <c r="CX45" s="605"/>
      <c r="CY45" s="606"/>
      <c r="CZ45" s="589">
        <v>10.1</v>
      </c>
      <c r="DA45" s="607"/>
      <c r="DB45" s="607"/>
      <c r="DC45" s="608"/>
      <c r="DD45" s="592">
        <v>47185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855131</v>
      </c>
      <c r="CS46" s="587"/>
      <c r="CT46" s="587"/>
      <c r="CU46" s="587"/>
      <c r="CV46" s="587"/>
      <c r="CW46" s="587"/>
      <c r="CX46" s="587"/>
      <c r="CY46" s="588"/>
      <c r="CZ46" s="589">
        <v>11.5</v>
      </c>
      <c r="DA46" s="590"/>
      <c r="DB46" s="590"/>
      <c r="DC46" s="591"/>
      <c r="DD46" s="592">
        <v>373062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7452390</v>
      </c>
      <c r="CS49" s="571"/>
      <c r="CT49" s="571"/>
      <c r="CU49" s="571"/>
      <c r="CV49" s="571"/>
      <c r="CW49" s="571"/>
      <c r="CX49" s="571"/>
      <c r="CY49" s="572"/>
      <c r="CZ49" s="573">
        <v>100</v>
      </c>
      <c r="DA49" s="574"/>
      <c r="DB49" s="574"/>
      <c r="DC49" s="575"/>
      <c r="DD49" s="576">
        <v>4980382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7792</v>
      </c>
      <c r="R7" s="1099"/>
      <c r="S7" s="1099"/>
      <c r="T7" s="1099"/>
      <c r="U7" s="1099"/>
      <c r="V7" s="1099">
        <v>7452</v>
      </c>
      <c r="W7" s="1099"/>
      <c r="X7" s="1099"/>
      <c r="Y7" s="1099"/>
      <c r="Z7" s="1099"/>
      <c r="AA7" s="1099">
        <v>339</v>
      </c>
      <c r="AB7" s="1099"/>
      <c r="AC7" s="1099"/>
      <c r="AD7" s="1099"/>
      <c r="AE7" s="1100"/>
      <c r="AF7" s="1101">
        <v>324</v>
      </c>
      <c r="AG7" s="1102"/>
      <c r="AH7" s="1102"/>
      <c r="AI7" s="1102"/>
      <c r="AJ7" s="1103"/>
      <c r="AK7" s="1085">
        <v>287</v>
      </c>
      <c r="AL7" s="1086"/>
      <c r="AM7" s="1086"/>
      <c r="AN7" s="1086"/>
      <c r="AO7" s="1086"/>
      <c r="AP7" s="1086">
        <v>5759</v>
      </c>
      <c r="AQ7" s="1086"/>
      <c r="AR7" s="1086"/>
      <c r="AS7" s="1086"/>
      <c r="AT7" s="1086"/>
      <c r="AU7" s="1087" t="s">
        <v>530</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t="s">
        <v>533</v>
      </c>
      <c r="BS7" s="1089" t="s">
        <v>534</v>
      </c>
      <c r="BT7" s="1090"/>
      <c r="BU7" s="1090"/>
      <c r="BV7" s="1090"/>
      <c r="BW7" s="1090"/>
      <c r="BX7" s="1090"/>
      <c r="BY7" s="1090"/>
      <c r="BZ7" s="1090"/>
      <c r="CA7" s="1090"/>
      <c r="CB7" s="1090"/>
      <c r="CC7" s="1090"/>
      <c r="CD7" s="1090"/>
      <c r="CE7" s="1090"/>
      <c r="CF7" s="1090"/>
      <c r="CG7" s="1091"/>
      <c r="CH7" s="1082">
        <v>0</v>
      </c>
      <c r="CI7" s="1083"/>
      <c r="CJ7" s="1083"/>
      <c r="CK7" s="1083"/>
      <c r="CL7" s="1084"/>
      <c r="CM7" s="1082">
        <v>15</v>
      </c>
      <c r="CN7" s="1083"/>
      <c r="CO7" s="1083"/>
      <c r="CP7" s="1083"/>
      <c r="CQ7" s="1084"/>
      <c r="CR7" s="1082">
        <v>5</v>
      </c>
      <c r="CS7" s="1083"/>
      <c r="CT7" s="1083"/>
      <c r="CU7" s="1083"/>
      <c r="CV7" s="1084"/>
      <c r="CW7" s="1082" t="s">
        <v>535</v>
      </c>
      <c r="CX7" s="1083"/>
      <c r="CY7" s="1083"/>
      <c r="CZ7" s="1083"/>
      <c r="DA7" s="1084"/>
      <c r="DB7" s="1082">
        <v>100</v>
      </c>
      <c r="DC7" s="1083"/>
      <c r="DD7" s="1083"/>
      <c r="DE7" s="1083"/>
      <c r="DF7" s="1084"/>
      <c r="DG7" s="1082" t="s">
        <v>535</v>
      </c>
      <c r="DH7" s="1083"/>
      <c r="DI7" s="1083"/>
      <c r="DJ7" s="1083"/>
      <c r="DK7" s="1084"/>
      <c r="DL7" s="1082" t="s">
        <v>535</v>
      </c>
      <c r="DM7" s="1083"/>
      <c r="DN7" s="1083"/>
      <c r="DO7" s="1083"/>
      <c r="DP7" s="1084"/>
      <c r="DQ7" s="1082" t="s">
        <v>535</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365</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7792</v>
      </c>
      <c r="R23" s="1063"/>
      <c r="S23" s="1063"/>
      <c r="T23" s="1063"/>
      <c r="U23" s="1063"/>
      <c r="V23" s="1063">
        <v>7452</v>
      </c>
      <c r="W23" s="1063"/>
      <c r="X23" s="1063"/>
      <c r="Y23" s="1063"/>
      <c r="Z23" s="1063"/>
      <c r="AA23" s="1063">
        <v>339</v>
      </c>
      <c r="AB23" s="1063"/>
      <c r="AC23" s="1063"/>
      <c r="AD23" s="1063"/>
      <c r="AE23" s="1064"/>
      <c r="AF23" s="1065">
        <v>324</v>
      </c>
      <c r="AG23" s="1063"/>
      <c r="AH23" s="1063"/>
      <c r="AI23" s="1063"/>
      <c r="AJ23" s="1066"/>
      <c r="AK23" s="1067"/>
      <c r="AL23" s="1068"/>
      <c r="AM23" s="1068"/>
      <c r="AN23" s="1068"/>
      <c r="AO23" s="1068"/>
      <c r="AP23" s="1063">
        <v>5759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2836</v>
      </c>
      <c r="R28" s="1048"/>
      <c r="S28" s="1048"/>
      <c r="T28" s="1048"/>
      <c r="U28" s="1048"/>
      <c r="V28" s="1048">
        <v>2619</v>
      </c>
      <c r="W28" s="1048"/>
      <c r="X28" s="1048"/>
      <c r="Y28" s="1048"/>
      <c r="Z28" s="1048"/>
      <c r="AA28" s="1048">
        <v>217</v>
      </c>
      <c r="AB28" s="1048"/>
      <c r="AC28" s="1048"/>
      <c r="AD28" s="1048"/>
      <c r="AE28" s="1049"/>
      <c r="AF28" s="1050">
        <v>217</v>
      </c>
      <c r="AG28" s="1048"/>
      <c r="AH28" s="1048"/>
      <c r="AI28" s="1048"/>
      <c r="AJ28" s="1051"/>
      <c r="AK28" s="1052">
        <v>178</v>
      </c>
      <c r="AL28" s="1040"/>
      <c r="AM28" s="1040"/>
      <c r="AN28" s="1040"/>
      <c r="AO28" s="1040"/>
      <c r="AP28" s="1040" t="s">
        <v>531</v>
      </c>
      <c r="AQ28" s="1040"/>
      <c r="AR28" s="1040"/>
      <c r="AS28" s="1040"/>
      <c r="AT28" s="1040"/>
      <c r="AU28" s="1040" t="s">
        <v>531</v>
      </c>
      <c r="AV28" s="1040"/>
      <c r="AW28" s="1040"/>
      <c r="AX28" s="1040"/>
      <c r="AY28" s="1040"/>
      <c r="AZ28" s="1041" t="s">
        <v>531</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379</v>
      </c>
      <c r="C29" s="1032"/>
      <c r="D29" s="1032"/>
      <c r="E29" s="1032"/>
      <c r="F29" s="1032"/>
      <c r="G29" s="1032"/>
      <c r="H29" s="1032"/>
      <c r="I29" s="1032"/>
      <c r="J29" s="1032"/>
      <c r="K29" s="1032"/>
      <c r="L29" s="1032"/>
      <c r="M29" s="1032"/>
      <c r="N29" s="1032"/>
      <c r="O29" s="1032"/>
      <c r="P29" s="1033"/>
      <c r="Q29" s="1037">
        <v>200</v>
      </c>
      <c r="R29" s="1038"/>
      <c r="S29" s="1038"/>
      <c r="T29" s="1038"/>
      <c r="U29" s="1038"/>
      <c r="V29" s="1038">
        <v>197</v>
      </c>
      <c r="W29" s="1038"/>
      <c r="X29" s="1038"/>
      <c r="Y29" s="1038"/>
      <c r="Z29" s="1038"/>
      <c r="AA29" s="1038">
        <v>3</v>
      </c>
      <c r="AB29" s="1038"/>
      <c r="AC29" s="1038"/>
      <c r="AD29" s="1038"/>
      <c r="AE29" s="1039"/>
      <c r="AF29" s="1013">
        <v>3</v>
      </c>
      <c r="AG29" s="1014"/>
      <c r="AH29" s="1014"/>
      <c r="AI29" s="1014"/>
      <c r="AJ29" s="1015"/>
      <c r="AK29" s="974">
        <v>41</v>
      </c>
      <c r="AL29" s="965"/>
      <c r="AM29" s="965"/>
      <c r="AN29" s="965"/>
      <c r="AO29" s="965"/>
      <c r="AP29" s="965" t="s">
        <v>531</v>
      </c>
      <c r="AQ29" s="965"/>
      <c r="AR29" s="965"/>
      <c r="AS29" s="965"/>
      <c r="AT29" s="965"/>
      <c r="AU29" s="965" t="s">
        <v>531</v>
      </c>
      <c r="AV29" s="965"/>
      <c r="AW29" s="965"/>
      <c r="AX29" s="965"/>
      <c r="AY29" s="965"/>
      <c r="AZ29" s="1036" t="s">
        <v>531</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380</v>
      </c>
      <c r="C30" s="1032"/>
      <c r="D30" s="1032"/>
      <c r="E30" s="1032"/>
      <c r="F30" s="1032"/>
      <c r="G30" s="1032"/>
      <c r="H30" s="1032"/>
      <c r="I30" s="1032"/>
      <c r="J30" s="1032"/>
      <c r="K30" s="1032"/>
      <c r="L30" s="1032"/>
      <c r="M30" s="1032"/>
      <c r="N30" s="1032"/>
      <c r="O30" s="1032"/>
      <c r="P30" s="1033"/>
      <c r="Q30" s="1037">
        <v>1596</v>
      </c>
      <c r="R30" s="1038"/>
      <c r="S30" s="1038"/>
      <c r="T30" s="1038"/>
      <c r="U30" s="1038"/>
      <c r="V30" s="1038">
        <v>1558</v>
      </c>
      <c r="W30" s="1038"/>
      <c r="X30" s="1038"/>
      <c r="Y30" s="1038"/>
      <c r="Z30" s="1038"/>
      <c r="AA30" s="1038">
        <v>38</v>
      </c>
      <c r="AB30" s="1038"/>
      <c r="AC30" s="1038"/>
      <c r="AD30" s="1038"/>
      <c r="AE30" s="1039"/>
      <c r="AF30" s="1013">
        <v>38</v>
      </c>
      <c r="AG30" s="1014"/>
      <c r="AH30" s="1014"/>
      <c r="AI30" s="1014"/>
      <c r="AJ30" s="1015"/>
      <c r="AK30" s="974">
        <v>272</v>
      </c>
      <c r="AL30" s="965"/>
      <c r="AM30" s="965"/>
      <c r="AN30" s="965"/>
      <c r="AO30" s="965"/>
      <c r="AP30" s="965" t="s">
        <v>531</v>
      </c>
      <c r="AQ30" s="965"/>
      <c r="AR30" s="965"/>
      <c r="AS30" s="965"/>
      <c r="AT30" s="965"/>
      <c r="AU30" s="965" t="s">
        <v>531</v>
      </c>
      <c r="AV30" s="965"/>
      <c r="AW30" s="965"/>
      <c r="AX30" s="965"/>
      <c r="AY30" s="965"/>
      <c r="AZ30" s="1036" t="s">
        <v>531</v>
      </c>
      <c r="BA30" s="1036"/>
      <c r="BB30" s="1036"/>
      <c r="BC30" s="1036"/>
      <c r="BD30" s="1036"/>
      <c r="BE30" s="1026" t="s">
        <v>532</v>
      </c>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381</v>
      </c>
      <c r="C31" s="1032"/>
      <c r="D31" s="1032"/>
      <c r="E31" s="1032"/>
      <c r="F31" s="1032"/>
      <c r="G31" s="1032"/>
      <c r="H31" s="1032"/>
      <c r="I31" s="1032"/>
      <c r="J31" s="1032"/>
      <c r="K31" s="1032"/>
      <c r="L31" s="1032"/>
      <c r="M31" s="1032"/>
      <c r="N31" s="1032"/>
      <c r="O31" s="1032"/>
      <c r="P31" s="1033"/>
      <c r="Q31" s="1037">
        <v>229</v>
      </c>
      <c r="R31" s="1038"/>
      <c r="S31" s="1038"/>
      <c r="T31" s="1038"/>
      <c r="U31" s="1038"/>
      <c r="V31" s="1038">
        <v>210</v>
      </c>
      <c r="W31" s="1038"/>
      <c r="X31" s="1038"/>
      <c r="Y31" s="1038"/>
      <c r="Z31" s="1038"/>
      <c r="AA31" s="1038">
        <v>19</v>
      </c>
      <c r="AB31" s="1038"/>
      <c r="AC31" s="1038"/>
      <c r="AD31" s="1038"/>
      <c r="AE31" s="1039"/>
      <c r="AF31" s="1013">
        <v>305</v>
      </c>
      <c r="AG31" s="1014"/>
      <c r="AH31" s="1014"/>
      <c r="AI31" s="1014"/>
      <c r="AJ31" s="1015"/>
      <c r="AK31" s="974">
        <v>3</v>
      </c>
      <c r="AL31" s="965"/>
      <c r="AM31" s="965"/>
      <c r="AN31" s="965"/>
      <c r="AO31" s="965"/>
      <c r="AP31" s="965">
        <v>330</v>
      </c>
      <c r="AQ31" s="965"/>
      <c r="AR31" s="965"/>
      <c r="AS31" s="965"/>
      <c r="AT31" s="965"/>
      <c r="AU31" s="965">
        <v>3</v>
      </c>
      <c r="AV31" s="965"/>
      <c r="AW31" s="965"/>
      <c r="AX31" s="965"/>
      <c r="AY31" s="965"/>
      <c r="AZ31" s="1036" t="s">
        <v>531</v>
      </c>
      <c r="BA31" s="1036"/>
      <c r="BB31" s="1036"/>
      <c r="BC31" s="1036"/>
      <c r="BD31" s="1036"/>
      <c r="BE31" s="1026" t="s">
        <v>382</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383</v>
      </c>
      <c r="C32" s="1032"/>
      <c r="D32" s="1032"/>
      <c r="E32" s="1032"/>
      <c r="F32" s="1032"/>
      <c r="G32" s="1032"/>
      <c r="H32" s="1032"/>
      <c r="I32" s="1032"/>
      <c r="J32" s="1032"/>
      <c r="K32" s="1032"/>
      <c r="L32" s="1032"/>
      <c r="M32" s="1032"/>
      <c r="N32" s="1032"/>
      <c r="O32" s="1032"/>
      <c r="P32" s="1033"/>
      <c r="Q32" s="1037">
        <v>875</v>
      </c>
      <c r="R32" s="1038"/>
      <c r="S32" s="1038"/>
      <c r="T32" s="1038"/>
      <c r="U32" s="1038"/>
      <c r="V32" s="1038">
        <v>857</v>
      </c>
      <c r="W32" s="1038"/>
      <c r="X32" s="1038"/>
      <c r="Y32" s="1038"/>
      <c r="Z32" s="1038"/>
      <c r="AA32" s="1038">
        <v>18</v>
      </c>
      <c r="AB32" s="1038"/>
      <c r="AC32" s="1038"/>
      <c r="AD32" s="1038"/>
      <c r="AE32" s="1039"/>
      <c r="AF32" s="1013">
        <v>18</v>
      </c>
      <c r="AG32" s="1014"/>
      <c r="AH32" s="1014"/>
      <c r="AI32" s="1014"/>
      <c r="AJ32" s="1015"/>
      <c r="AK32" s="974">
        <v>487</v>
      </c>
      <c r="AL32" s="965"/>
      <c r="AM32" s="965"/>
      <c r="AN32" s="965"/>
      <c r="AO32" s="965"/>
      <c r="AP32" s="965">
        <v>5418</v>
      </c>
      <c r="AQ32" s="965"/>
      <c r="AR32" s="965"/>
      <c r="AS32" s="965"/>
      <c r="AT32" s="965"/>
      <c r="AU32" s="965">
        <v>5402</v>
      </c>
      <c r="AV32" s="965"/>
      <c r="AW32" s="965"/>
      <c r="AX32" s="965"/>
      <c r="AY32" s="965"/>
      <c r="AZ32" s="1036" t="s">
        <v>531</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385</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386</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582</v>
      </c>
      <c r="AG63" s="953"/>
      <c r="AH63" s="953"/>
      <c r="AI63" s="953"/>
      <c r="AJ63" s="1024"/>
      <c r="AK63" s="1025"/>
      <c r="AL63" s="957"/>
      <c r="AM63" s="957"/>
      <c r="AN63" s="957"/>
      <c r="AO63" s="957"/>
      <c r="AP63" s="953">
        <v>5748</v>
      </c>
      <c r="AQ63" s="953"/>
      <c r="AR63" s="953"/>
      <c r="AS63" s="953"/>
      <c r="AT63" s="953"/>
      <c r="AU63" s="953">
        <v>5405</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388</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389</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1506</v>
      </c>
      <c r="R68" s="976"/>
      <c r="S68" s="976"/>
      <c r="T68" s="976"/>
      <c r="U68" s="976"/>
      <c r="V68" s="976">
        <v>1100</v>
      </c>
      <c r="W68" s="976"/>
      <c r="X68" s="976"/>
      <c r="Y68" s="976"/>
      <c r="Z68" s="976"/>
      <c r="AA68" s="976">
        <v>406</v>
      </c>
      <c r="AB68" s="976"/>
      <c r="AC68" s="976"/>
      <c r="AD68" s="976"/>
      <c r="AE68" s="976"/>
      <c r="AF68" s="976">
        <v>406</v>
      </c>
      <c r="AG68" s="976"/>
      <c r="AH68" s="976"/>
      <c r="AI68" s="976"/>
      <c r="AJ68" s="976"/>
      <c r="AK68" s="976" t="s">
        <v>535</v>
      </c>
      <c r="AL68" s="976"/>
      <c r="AM68" s="976"/>
      <c r="AN68" s="976"/>
      <c r="AO68" s="976"/>
      <c r="AP68" s="976" t="s">
        <v>535</v>
      </c>
      <c r="AQ68" s="976"/>
      <c r="AR68" s="976"/>
      <c r="AS68" s="976"/>
      <c r="AT68" s="976"/>
      <c r="AU68" s="976" t="s">
        <v>535</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37</v>
      </c>
      <c r="R69" s="965"/>
      <c r="S69" s="965"/>
      <c r="T69" s="965"/>
      <c r="U69" s="965"/>
      <c r="V69" s="965">
        <v>35</v>
      </c>
      <c r="W69" s="965"/>
      <c r="X69" s="965"/>
      <c r="Y69" s="965"/>
      <c r="Z69" s="965"/>
      <c r="AA69" s="965">
        <v>3</v>
      </c>
      <c r="AB69" s="965"/>
      <c r="AC69" s="965"/>
      <c r="AD69" s="965"/>
      <c r="AE69" s="965"/>
      <c r="AF69" s="965">
        <v>3</v>
      </c>
      <c r="AG69" s="965"/>
      <c r="AH69" s="965"/>
      <c r="AI69" s="965"/>
      <c r="AJ69" s="965"/>
      <c r="AK69" s="965" t="s">
        <v>535</v>
      </c>
      <c r="AL69" s="965"/>
      <c r="AM69" s="965"/>
      <c r="AN69" s="965"/>
      <c r="AO69" s="965"/>
      <c r="AP69" s="965" t="s">
        <v>535</v>
      </c>
      <c r="AQ69" s="965"/>
      <c r="AR69" s="965"/>
      <c r="AS69" s="965"/>
      <c r="AT69" s="965"/>
      <c r="AU69" s="965" t="s">
        <v>535</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538</v>
      </c>
      <c r="C70" s="969"/>
      <c r="D70" s="969"/>
      <c r="E70" s="969"/>
      <c r="F70" s="969"/>
      <c r="G70" s="969"/>
      <c r="H70" s="969"/>
      <c r="I70" s="969"/>
      <c r="J70" s="969"/>
      <c r="K70" s="969"/>
      <c r="L70" s="969"/>
      <c r="M70" s="969"/>
      <c r="N70" s="969"/>
      <c r="O70" s="969"/>
      <c r="P70" s="970"/>
      <c r="Q70" s="971">
        <v>69</v>
      </c>
      <c r="R70" s="965"/>
      <c r="S70" s="965"/>
      <c r="T70" s="965"/>
      <c r="U70" s="965"/>
      <c r="V70" s="965">
        <v>64</v>
      </c>
      <c r="W70" s="965"/>
      <c r="X70" s="965"/>
      <c r="Y70" s="965"/>
      <c r="Z70" s="965"/>
      <c r="AA70" s="965">
        <v>4</v>
      </c>
      <c r="AB70" s="965"/>
      <c r="AC70" s="965"/>
      <c r="AD70" s="965"/>
      <c r="AE70" s="965"/>
      <c r="AF70" s="965">
        <v>4</v>
      </c>
      <c r="AG70" s="965"/>
      <c r="AH70" s="965"/>
      <c r="AI70" s="965"/>
      <c r="AJ70" s="965"/>
      <c r="AK70" s="965" t="s">
        <v>535</v>
      </c>
      <c r="AL70" s="965"/>
      <c r="AM70" s="965"/>
      <c r="AN70" s="965"/>
      <c r="AO70" s="965"/>
      <c r="AP70" s="965" t="s">
        <v>535</v>
      </c>
      <c r="AQ70" s="965"/>
      <c r="AR70" s="965"/>
      <c r="AS70" s="965"/>
      <c r="AT70" s="965"/>
      <c r="AU70" s="965" t="s">
        <v>535</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539</v>
      </c>
      <c r="C71" s="969"/>
      <c r="D71" s="969"/>
      <c r="E71" s="969"/>
      <c r="F71" s="969"/>
      <c r="G71" s="969"/>
      <c r="H71" s="969"/>
      <c r="I71" s="969"/>
      <c r="J71" s="969"/>
      <c r="K71" s="969"/>
      <c r="L71" s="969"/>
      <c r="M71" s="969"/>
      <c r="N71" s="969"/>
      <c r="O71" s="969"/>
      <c r="P71" s="970"/>
      <c r="Q71" s="971">
        <v>10474</v>
      </c>
      <c r="R71" s="965"/>
      <c r="S71" s="965"/>
      <c r="T71" s="965"/>
      <c r="U71" s="965"/>
      <c r="V71" s="965">
        <v>10424</v>
      </c>
      <c r="W71" s="965"/>
      <c r="X71" s="965"/>
      <c r="Y71" s="965"/>
      <c r="Z71" s="965"/>
      <c r="AA71" s="965">
        <v>50</v>
      </c>
      <c r="AB71" s="965"/>
      <c r="AC71" s="965"/>
      <c r="AD71" s="965"/>
      <c r="AE71" s="965"/>
      <c r="AF71" s="965">
        <v>50</v>
      </c>
      <c r="AG71" s="965"/>
      <c r="AH71" s="965"/>
      <c r="AI71" s="965"/>
      <c r="AJ71" s="965"/>
      <c r="AK71" s="965">
        <v>2200</v>
      </c>
      <c r="AL71" s="965"/>
      <c r="AM71" s="965"/>
      <c r="AN71" s="965"/>
      <c r="AO71" s="965"/>
      <c r="AP71" s="965" t="s">
        <v>535</v>
      </c>
      <c r="AQ71" s="965"/>
      <c r="AR71" s="965"/>
      <c r="AS71" s="965"/>
      <c r="AT71" s="965"/>
      <c r="AU71" s="965" t="s">
        <v>535</v>
      </c>
      <c r="AV71" s="965"/>
      <c r="AW71" s="965"/>
      <c r="AX71" s="965"/>
      <c r="AY71" s="965"/>
      <c r="AZ71" s="966" t="s">
        <v>544</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540</v>
      </c>
      <c r="C72" s="969"/>
      <c r="D72" s="969"/>
      <c r="E72" s="969"/>
      <c r="F72" s="969"/>
      <c r="G72" s="969"/>
      <c r="H72" s="969"/>
      <c r="I72" s="969"/>
      <c r="J72" s="969"/>
      <c r="K72" s="969"/>
      <c r="L72" s="969"/>
      <c r="M72" s="969"/>
      <c r="N72" s="969"/>
      <c r="O72" s="969"/>
      <c r="P72" s="970"/>
      <c r="Q72" s="971">
        <v>11959</v>
      </c>
      <c r="R72" s="965"/>
      <c r="S72" s="965"/>
      <c r="T72" s="965"/>
      <c r="U72" s="965"/>
      <c r="V72" s="965">
        <v>11892</v>
      </c>
      <c r="W72" s="965"/>
      <c r="X72" s="965"/>
      <c r="Y72" s="965"/>
      <c r="Z72" s="965"/>
      <c r="AA72" s="965">
        <v>68</v>
      </c>
      <c r="AB72" s="965"/>
      <c r="AC72" s="965"/>
      <c r="AD72" s="965"/>
      <c r="AE72" s="965"/>
      <c r="AF72" s="965">
        <v>68</v>
      </c>
      <c r="AG72" s="965"/>
      <c r="AH72" s="965"/>
      <c r="AI72" s="965"/>
      <c r="AJ72" s="965"/>
      <c r="AK72" s="965" t="s">
        <v>535</v>
      </c>
      <c r="AL72" s="965"/>
      <c r="AM72" s="965"/>
      <c r="AN72" s="965"/>
      <c r="AO72" s="965"/>
      <c r="AP72" s="965">
        <v>97</v>
      </c>
      <c r="AQ72" s="965"/>
      <c r="AR72" s="965"/>
      <c r="AS72" s="965"/>
      <c r="AT72" s="965"/>
      <c r="AU72" s="965" t="s">
        <v>535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541</v>
      </c>
      <c r="C73" s="969"/>
      <c r="D73" s="969"/>
      <c r="E73" s="969"/>
      <c r="F73" s="969"/>
      <c r="G73" s="969"/>
      <c r="H73" s="969"/>
      <c r="I73" s="969"/>
      <c r="J73" s="969"/>
      <c r="K73" s="969"/>
      <c r="L73" s="969"/>
      <c r="M73" s="969"/>
      <c r="N73" s="969"/>
      <c r="O73" s="969"/>
      <c r="P73" s="970"/>
      <c r="Q73" s="971">
        <v>113</v>
      </c>
      <c r="R73" s="965"/>
      <c r="S73" s="965"/>
      <c r="T73" s="965"/>
      <c r="U73" s="965"/>
      <c r="V73" s="965">
        <v>105</v>
      </c>
      <c r="W73" s="965"/>
      <c r="X73" s="965"/>
      <c r="Y73" s="965"/>
      <c r="Z73" s="965"/>
      <c r="AA73" s="965">
        <v>8</v>
      </c>
      <c r="AB73" s="965"/>
      <c r="AC73" s="965"/>
      <c r="AD73" s="965"/>
      <c r="AE73" s="965"/>
      <c r="AF73" s="965">
        <v>8</v>
      </c>
      <c r="AG73" s="965"/>
      <c r="AH73" s="965"/>
      <c r="AI73" s="965"/>
      <c r="AJ73" s="965"/>
      <c r="AK73" s="965" t="s">
        <v>535</v>
      </c>
      <c r="AL73" s="965"/>
      <c r="AM73" s="965"/>
      <c r="AN73" s="965"/>
      <c r="AO73" s="965"/>
      <c r="AP73" s="965" t="s">
        <v>535</v>
      </c>
      <c r="AQ73" s="965"/>
      <c r="AR73" s="965"/>
      <c r="AS73" s="965"/>
      <c r="AT73" s="965"/>
      <c r="AU73" s="965" t="s">
        <v>535</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542</v>
      </c>
      <c r="C74" s="969"/>
      <c r="D74" s="969"/>
      <c r="E74" s="969"/>
      <c r="F74" s="969"/>
      <c r="G74" s="969"/>
      <c r="H74" s="969"/>
      <c r="I74" s="969"/>
      <c r="J74" s="969"/>
      <c r="K74" s="969"/>
      <c r="L74" s="969"/>
      <c r="M74" s="969"/>
      <c r="N74" s="969"/>
      <c r="O74" s="969"/>
      <c r="P74" s="970"/>
      <c r="Q74" s="971">
        <v>700</v>
      </c>
      <c r="R74" s="965"/>
      <c r="S74" s="965"/>
      <c r="T74" s="965"/>
      <c r="U74" s="965"/>
      <c r="V74" s="965">
        <v>644</v>
      </c>
      <c r="W74" s="965"/>
      <c r="X74" s="965"/>
      <c r="Y74" s="965"/>
      <c r="Z74" s="965"/>
      <c r="AA74" s="965">
        <v>56</v>
      </c>
      <c r="AB74" s="965"/>
      <c r="AC74" s="965"/>
      <c r="AD74" s="965"/>
      <c r="AE74" s="965"/>
      <c r="AF74" s="965">
        <v>56</v>
      </c>
      <c r="AG74" s="965"/>
      <c r="AH74" s="965"/>
      <c r="AI74" s="965"/>
      <c r="AJ74" s="965"/>
      <c r="AK74" s="965" t="s">
        <v>535</v>
      </c>
      <c r="AL74" s="965"/>
      <c r="AM74" s="965"/>
      <c r="AN74" s="965"/>
      <c r="AO74" s="965"/>
      <c r="AP74" s="965">
        <v>203</v>
      </c>
      <c r="AQ74" s="965"/>
      <c r="AR74" s="965"/>
      <c r="AS74" s="965"/>
      <c r="AT74" s="965"/>
      <c r="AU74" s="965">
        <v>100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543</v>
      </c>
      <c r="C75" s="969"/>
      <c r="D75" s="969"/>
      <c r="E75" s="969"/>
      <c r="F75" s="969"/>
      <c r="G75" s="969"/>
      <c r="H75" s="969"/>
      <c r="I75" s="969"/>
      <c r="J75" s="969"/>
      <c r="K75" s="969"/>
      <c r="L75" s="969"/>
      <c r="M75" s="969"/>
      <c r="N75" s="969"/>
      <c r="O75" s="969"/>
      <c r="P75" s="970"/>
      <c r="Q75" s="972">
        <v>159</v>
      </c>
      <c r="R75" s="973"/>
      <c r="S75" s="973"/>
      <c r="T75" s="973"/>
      <c r="U75" s="974"/>
      <c r="V75" s="975">
        <v>122</v>
      </c>
      <c r="W75" s="973"/>
      <c r="X75" s="973"/>
      <c r="Y75" s="973"/>
      <c r="Z75" s="974"/>
      <c r="AA75" s="975">
        <v>37</v>
      </c>
      <c r="AB75" s="973"/>
      <c r="AC75" s="973"/>
      <c r="AD75" s="973"/>
      <c r="AE75" s="974"/>
      <c r="AF75" s="975">
        <v>37</v>
      </c>
      <c r="AG75" s="973"/>
      <c r="AH75" s="973"/>
      <c r="AI75" s="973"/>
      <c r="AJ75" s="974"/>
      <c r="AK75" s="975" t="s">
        <v>535</v>
      </c>
      <c r="AL75" s="973"/>
      <c r="AM75" s="973"/>
      <c r="AN75" s="973"/>
      <c r="AO75" s="974"/>
      <c r="AP75" s="975" t="s">
        <v>535</v>
      </c>
      <c r="AQ75" s="973"/>
      <c r="AR75" s="973"/>
      <c r="AS75" s="973"/>
      <c r="AT75" s="974"/>
      <c r="AU75" s="975" t="s">
        <v>535</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390</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632</v>
      </c>
      <c r="AG88" s="953"/>
      <c r="AH88" s="953"/>
      <c r="AI88" s="953"/>
      <c r="AJ88" s="953"/>
      <c r="AK88" s="957"/>
      <c r="AL88" s="957"/>
      <c r="AM88" s="957"/>
      <c r="AN88" s="957"/>
      <c r="AO88" s="957"/>
      <c r="AP88" s="953">
        <v>300</v>
      </c>
      <c r="AQ88" s="953"/>
      <c r="AR88" s="953"/>
      <c r="AS88" s="953"/>
      <c r="AT88" s="953"/>
      <c r="AU88" s="953">
        <v>100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391</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v>
      </c>
      <c r="CS102" s="945"/>
      <c r="CT102" s="945"/>
      <c r="CU102" s="945"/>
      <c r="CV102" s="946"/>
      <c r="CW102" s="944" t="s">
        <v>473</v>
      </c>
      <c r="CX102" s="945"/>
      <c r="CY102" s="945"/>
      <c r="CZ102" s="945"/>
      <c r="DA102" s="946"/>
      <c r="DB102" s="944">
        <v>100</v>
      </c>
      <c r="DC102" s="945"/>
      <c r="DD102" s="945"/>
      <c r="DE102" s="945"/>
      <c r="DF102" s="946"/>
      <c r="DG102" s="944" t="s">
        <v>473</v>
      </c>
      <c r="DH102" s="945"/>
      <c r="DI102" s="945"/>
      <c r="DJ102" s="945"/>
      <c r="DK102" s="946"/>
      <c r="DL102" s="944" t="s">
        <v>473</v>
      </c>
      <c r="DM102" s="945"/>
      <c r="DN102" s="945"/>
      <c r="DO102" s="945"/>
      <c r="DP102" s="946"/>
      <c r="DQ102" s="944" t="s">
        <v>473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392</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393</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396</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397</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399</v>
      </c>
      <c r="AB109" s="886"/>
      <c r="AC109" s="886"/>
      <c r="AD109" s="886"/>
      <c r="AE109" s="887"/>
      <c r="AF109" s="888" t="s">
        <v>286</v>
      </c>
      <c r="AG109" s="886"/>
      <c r="AH109" s="886"/>
      <c r="AI109" s="886"/>
      <c r="AJ109" s="887"/>
      <c r="AK109" s="888" t="s">
        <v>285</v>
      </c>
      <c r="AL109" s="886"/>
      <c r="AM109" s="886"/>
      <c r="AN109" s="886"/>
      <c r="AO109" s="887"/>
      <c r="AP109" s="888" t="s">
        <v>400</v>
      </c>
      <c r="AQ109" s="886"/>
      <c r="AR109" s="886"/>
      <c r="AS109" s="886"/>
      <c r="AT109" s="917"/>
      <c r="AU109" s="885" t="s">
        <v>398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399</v>
      </c>
      <c r="BR109" s="886"/>
      <c r="BS109" s="886"/>
      <c r="BT109" s="886"/>
      <c r="BU109" s="887"/>
      <c r="BV109" s="888" t="s">
        <v>286</v>
      </c>
      <c r="BW109" s="886"/>
      <c r="BX109" s="886"/>
      <c r="BY109" s="886"/>
      <c r="BZ109" s="887"/>
      <c r="CA109" s="888" t="s">
        <v>285</v>
      </c>
      <c r="CB109" s="886"/>
      <c r="CC109" s="886"/>
      <c r="CD109" s="886"/>
      <c r="CE109" s="887"/>
      <c r="CF109" s="926" t="s">
        <v>400</v>
      </c>
      <c r="CG109" s="926"/>
      <c r="CH109" s="926"/>
      <c r="CI109" s="926"/>
      <c r="CJ109" s="926"/>
      <c r="CK109" s="888" t="s">
        <v>401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399</v>
      </c>
      <c r="DH109" s="886"/>
      <c r="DI109" s="886"/>
      <c r="DJ109" s="886"/>
      <c r="DK109" s="887"/>
      <c r="DL109" s="888" t="s">
        <v>286</v>
      </c>
      <c r="DM109" s="886"/>
      <c r="DN109" s="886"/>
      <c r="DO109" s="886"/>
      <c r="DP109" s="887"/>
      <c r="DQ109" s="888" t="s">
        <v>285</v>
      </c>
      <c r="DR109" s="886"/>
      <c r="DS109" s="886"/>
      <c r="DT109" s="886"/>
      <c r="DU109" s="887"/>
      <c r="DV109" s="888" t="s">
        <v>400</v>
      </c>
      <c r="DW109" s="886"/>
      <c r="DX109" s="886"/>
      <c r="DY109" s="886"/>
      <c r="DZ109" s="917"/>
    </row>
    <row r="110" spans="1:131" s="197" customFormat="1" ht="26.25" customHeight="1">
      <c r="A110" s="755" t="s">
        <v>402</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396385</v>
      </c>
      <c r="AB110" s="871"/>
      <c r="AC110" s="871"/>
      <c r="AD110" s="871"/>
      <c r="AE110" s="872"/>
      <c r="AF110" s="873">
        <v>402072</v>
      </c>
      <c r="AG110" s="871"/>
      <c r="AH110" s="871"/>
      <c r="AI110" s="871"/>
      <c r="AJ110" s="872"/>
      <c r="AK110" s="873">
        <v>425310</v>
      </c>
      <c r="AL110" s="871"/>
      <c r="AM110" s="871"/>
      <c r="AN110" s="871"/>
      <c r="AO110" s="872"/>
      <c r="AP110" s="874">
        <v>10.7</v>
      </c>
      <c r="AQ110" s="875"/>
      <c r="AR110" s="875"/>
      <c r="AS110" s="875"/>
      <c r="AT110" s="876"/>
      <c r="AU110" s="918" t="s">
        <v>61</v>
      </c>
      <c r="AV110" s="919"/>
      <c r="AW110" s="919"/>
      <c r="AX110" s="919"/>
      <c r="AY110" s="920"/>
      <c r="AZ110" s="814" t="s">
        <v>403</v>
      </c>
      <c r="BA110" s="756"/>
      <c r="BB110" s="756"/>
      <c r="BC110" s="756"/>
      <c r="BD110" s="756"/>
      <c r="BE110" s="756"/>
      <c r="BF110" s="756"/>
      <c r="BG110" s="756"/>
      <c r="BH110" s="756"/>
      <c r="BI110" s="756"/>
      <c r="BJ110" s="756"/>
      <c r="BK110" s="756"/>
      <c r="BL110" s="756"/>
      <c r="BM110" s="756"/>
      <c r="BN110" s="756"/>
      <c r="BO110" s="756"/>
      <c r="BP110" s="757"/>
      <c r="BQ110" s="797">
        <v>4678630</v>
      </c>
      <c r="BR110" s="798"/>
      <c r="BS110" s="798"/>
      <c r="BT110" s="798"/>
      <c r="BU110" s="798"/>
      <c r="BV110" s="798">
        <v>4901228</v>
      </c>
      <c r="BW110" s="798"/>
      <c r="BX110" s="798"/>
      <c r="BY110" s="798"/>
      <c r="BZ110" s="798"/>
      <c r="CA110" s="798">
        <v>5759276</v>
      </c>
      <c r="CB110" s="798"/>
      <c r="CC110" s="798"/>
      <c r="CD110" s="798"/>
      <c r="CE110" s="798"/>
      <c r="CF110" s="859">
        <v>144.6</v>
      </c>
      <c r="CG110" s="860"/>
      <c r="CH110" s="860"/>
      <c r="CI110" s="860"/>
      <c r="CJ110" s="860"/>
      <c r="CK110" s="914" t="s">
        <v>404</v>
      </c>
      <c r="CL110" s="862"/>
      <c r="CM110" s="867" t="s">
        <v>405</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407</v>
      </c>
      <c r="BA111" s="766"/>
      <c r="BB111" s="766"/>
      <c r="BC111" s="766"/>
      <c r="BD111" s="766"/>
      <c r="BE111" s="766"/>
      <c r="BF111" s="766"/>
      <c r="BG111" s="766"/>
      <c r="BH111" s="766"/>
      <c r="BI111" s="766"/>
      <c r="BJ111" s="766"/>
      <c r="BK111" s="766"/>
      <c r="BL111" s="766"/>
      <c r="BM111" s="766"/>
      <c r="BN111" s="766"/>
      <c r="BO111" s="766"/>
      <c r="BP111" s="767"/>
      <c r="BQ111" s="768">
        <v>107764</v>
      </c>
      <c r="BR111" s="769"/>
      <c r="BS111" s="769"/>
      <c r="BT111" s="769"/>
      <c r="BU111" s="769"/>
      <c r="BV111" s="769">
        <v>107764</v>
      </c>
      <c r="BW111" s="769"/>
      <c r="BX111" s="769"/>
      <c r="BY111" s="769"/>
      <c r="BZ111" s="769"/>
      <c r="CA111" s="769">
        <v>107764</v>
      </c>
      <c r="CB111" s="769"/>
      <c r="CC111" s="769"/>
      <c r="CD111" s="769"/>
      <c r="CE111" s="769"/>
      <c r="CF111" s="846">
        <v>2.7</v>
      </c>
      <c r="CG111" s="847"/>
      <c r="CH111" s="847"/>
      <c r="CI111" s="847"/>
      <c r="CJ111" s="847"/>
      <c r="CK111" s="915"/>
      <c r="CL111" s="864"/>
      <c r="CM111" s="801" t="s">
        <v>408</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409</v>
      </c>
      <c r="B112" s="901"/>
      <c r="C112" s="766" t="s">
        <v>410</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411</v>
      </c>
      <c r="BA112" s="766"/>
      <c r="BB112" s="766"/>
      <c r="BC112" s="766"/>
      <c r="BD112" s="766"/>
      <c r="BE112" s="766"/>
      <c r="BF112" s="766"/>
      <c r="BG112" s="766"/>
      <c r="BH112" s="766"/>
      <c r="BI112" s="766"/>
      <c r="BJ112" s="766"/>
      <c r="BK112" s="766"/>
      <c r="BL112" s="766"/>
      <c r="BM112" s="766"/>
      <c r="BN112" s="766"/>
      <c r="BO112" s="766"/>
      <c r="BP112" s="767"/>
      <c r="BQ112" s="768">
        <v>5910417</v>
      </c>
      <c r="BR112" s="769"/>
      <c r="BS112" s="769"/>
      <c r="BT112" s="769"/>
      <c r="BU112" s="769"/>
      <c r="BV112" s="769">
        <v>5670347</v>
      </c>
      <c r="BW112" s="769"/>
      <c r="BX112" s="769"/>
      <c r="BY112" s="769"/>
      <c r="BZ112" s="769"/>
      <c r="CA112" s="769">
        <v>5404608</v>
      </c>
      <c r="CB112" s="769"/>
      <c r="CC112" s="769"/>
      <c r="CD112" s="769"/>
      <c r="CE112" s="769"/>
      <c r="CF112" s="846">
        <v>135.69999999999999</v>
      </c>
      <c r="CG112" s="847"/>
      <c r="CH112" s="847"/>
      <c r="CI112" s="847"/>
      <c r="CJ112" s="847"/>
      <c r="CK112" s="915"/>
      <c r="CL112" s="864"/>
      <c r="CM112" s="801" t="s">
        <v>412</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413</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397940</v>
      </c>
      <c r="AB113" s="907"/>
      <c r="AC113" s="907"/>
      <c r="AD113" s="907"/>
      <c r="AE113" s="908"/>
      <c r="AF113" s="909">
        <v>371846</v>
      </c>
      <c r="AG113" s="907"/>
      <c r="AH113" s="907"/>
      <c r="AI113" s="907"/>
      <c r="AJ113" s="908"/>
      <c r="AK113" s="909">
        <v>359052</v>
      </c>
      <c r="AL113" s="907"/>
      <c r="AM113" s="907"/>
      <c r="AN113" s="907"/>
      <c r="AO113" s="908"/>
      <c r="AP113" s="910">
        <v>9</v>
      </c>
      <c r="AQ113" s="911"/>
      <c r="AR113" s="911"/>
      <c r="AS113" s="911"/>
      <c r="AT113" s="912"/>
      <c r="AU113" s="921"/>
      <c r="AV113" s="922"/>
      <c r="AW113" s="922"/>
      <c r="AX113" s="922"/>
      <c r="AY113" s="923"/>
      <c r="AZ113" s="765" t="s">
        <v>414</v>
      </c>
      <c r="BA113" s="766"/>
      <c r="BB113" s="766"/>
      <c r="BC113" s="766"/>
      <c r="BD113" s="766"/>
      <c r="BE113" s="766"/>
      <c r="BF113" s="766"/>
      <c r="BG113" s="766"/>
      <c r="BH113" s="766"/>
      <c r="BI113" s="766"/>
      <c r="BJ113" s="766"/>
      <c r="BK113" s="766"/>
      <c r="BL113" s="766"/>
      <c r="BM113" s="766"/>
      <c r="BN113" s="766"/>
      <c r="BO113" s="766"/>
      <c r="BP113" s="767"/>
      <c r="BQ113" s="768">
        <v>32280</v>
      </c>
      <c r="BR113" s="769"/>
      <c r="BS113" s="769"/>
      <c r="BT113" s="769"/>
      <c r="BU113" s="769"/>
      <c r="BV113" s="769">
        <v>105857</v>
      </c>
      <c r="BW113" s="769"/>
      <c r="BX113" s="769"/>
      <c r="BY113" s="769"/>
      <c r="BZ113" s="769"/>
      <c r="CA113" s="769">
        <v>99546</v>
      </c>
      <c r="CB113" s="769"/>
      <c r="CC113" s="769"/>
      <c r="CD113" s="769"/>
      <c r="CE113" s="769"/>
      <c r="CF113" s="846">
        <v>2.5</v>
      </c>
      <c r="CG113" s="847"/>
      <c r="CH113" s="847"/>
      <c r="CI113" s="847"/>
      <c r="CJ113" s="847"/>
      <c r="CK113" s="915"/>
      <c r="CL113" s="864"/>
      <c r="CM113" s="801" t="s">
        <v>415</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416</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6244</v>
      </c>
      <c r="AB114" s="782"/>
      <c r="AC114" s="782"/>
      <c r="AD114" s="782"/>
      <c r="AE114" s="783"/>
      <c r="AF114" s="784">
        <v>9994</v>
      </c>
      <c r="AG114" s="782"/>
      <c r="AH114" s="782"/>
      <c r="AI114" s="782"/>
      <c r="AJ114" s="783"/>
      <c r="AK114" s="784">
        <v>6747</v>
      </c>
      <c r="AL114" s="782"/>
      <c r="AM114" s="782"/>
      <c r="AN114" s="782"/>
      <c r="AO114" s="783"/>
      <c r="AP114" s="752">
        <v>0.2</v>
      </c>
      <c r="AQ114" s="753"/>
      <c r="AR114" s="753"/>
      <c r="AS114" s="753"/>
      <c r="AT114" s="754"/>
      <c r="AU114" s="921"/>
      <c r="AV114" s="922"/>
      <c r="AW114" s="922"/>
      <c r="AX114" s="922"/>
      <c r="AY114" s="923"/>
      <c r="AZ114" s="765" t="s">
        <v>417</v>
      </c>
      <c r="BA114" s="766"/>
      <c r="BB114" s="766"/>
      <c r="BC114" s="766"/>
      <c r="BD114" s="766"/>
      <c r="BE114" s="766"/>
      <c r="BF114" s="766"/>
      <c r="BG114" s="766"/>
      <c r="BH114" s="766"/>
      <c r="BI114" s="766"/>
      <c r="BJ114" s="766"/>
      <c r="BK114" s="766"/>
      <c r="BL114" s="766"/>
      <c r="BM114" s="766"/>
      <c r="BN114" s="766"/>
      <c r="BO114" s="766"/>
      <c r="BP114" s="767"/>
      <c r="BQ114" s="768">
        <v>1272702</v>
      </c>
      <c r="BR114" s="769"/>
      <c r="BS114" s="769"/>
      <c r="BT114" s="769"/>
      <c r="BU114" s="769"/>
      <c r="BV114" s="769">
        <v>1314273</v>
      </c>
      <c r="BW114" s="769"/>
      <c r="BX114" s="769"/>
      <c r="BY114" s="769"/>
      <c r="BZ114" s="769"/>
      <c r="CA114" s="769">
        <v>1294673</v>
      </c>
      <c r="CB114" s="769"/>
      <c r="CC114" s="769"/>
      <c r="CD114" s="769"/>
      <c r="CE114" s="769"/>
      <c r="CF114" s="846">
        <v>32.5</v>
      </c>
      <c r="CG114" s="847"/>
      <c r="CH114" s="847"/>
      <c r="CI114" s="847"/>
      <c r="CJ114" s="847"/>
      <c r="CK114" s="915"/>
      <c r="CL114" s="864"/>
      <c r="CM114" s="801" t="s">
        <v>418</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419</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t="s">
        <v>112</v>
      </c>
      <c r="AB115" s="907"/>
      <c r="AC115" s="907"/>
      <c r="AD115" s="907"/>
      <c r="AE115" s="908"/>
      <c r="AF115" s="909" t="s">
        <v>112</v>
      </c>
      <c r="AG115" s="907"/>
      <c r="AH115" s="907"/>
      <c r="AI115" s="907"/>
      <c r="AJ115" s="908"/>
      <c r="AK115" s="909" t="s">
        <v>112</v>
      </c>
      <c r="AL115" s="907"/>
      <c r="AM115" s="907"/>
      <c r="AN115" s="907"/>
      <c r="AO115" s="908"/>
      <c r="AP115" s="910" t="s">
        <v>112</v>
      </c>
      <c r="AQ115" s="911"/>
      <c r="AR115" s="911"/>
      <c r="AS115" s="911"/>
      <c r="AT115" s="912"/>
      <c r="AU115" s="921"/>
      <c r="AV115" s="922"/>
      <c r="AW115" s="922"/>
      <c r="AX115" s="922"/>
      <c r="AY115" s="923"/>
      <c r="AZ115" s="765" t="s">
        <v>420</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421</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107764</v>
      </c>
      <c r="DH115" s="782"/>
      <c r="DI115" s="782"/>
      <c r="DJ115" s="782"/>
      <c r="DK115" s="783"/>
      <c r="DL115" s="784">
        <v>107764</v>
      </c>
      <c r="DM115" s="782"/>
      <c r="DN115" s="782"/>
      <c r="DO115" s="782"/>
      <c r="DP115" s="783"/>
      <c r="DQ115" s="784">
        <v>107764</v>
      </c>
      <c r="DR115" s="782"/>
      <c r="DS115" s="782"/>
      <c r="DT115" s="782"/>
      <c r="DU115" s="783"/>
      <c r="DV115" s="752">
        <v>2.7</v>
      </c>
      <c r="DW115" s="753"/>
      <c r="DX115" s="753"/>
      <c r="DY115" s="753"/>
      <c r="DZ115" s="754"/>
    </row>
    <row r="116" spans="1:130" s="197" customFormat="1" ht="26.25" customHeight="1">
      <c r="A116" s="904"/>
      <c r="B116" s="905"/>
      <c r="C116" s="844" t="s">
        <v>422</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60</v>
      </c>
      <c r="AB116" s="782"/>
      <c r="AC116" s="782"/>
      <c r="AD116" s="782"/>
      <c r="AE116" s="783"/>
      <c r="AF116" s="784">
        <v>166</v>
      </c>
      <c r="AG116" s="782"/>
      <c r="AH116" s="782"/>
      <c r="AI116" s="782"/>
      <c r="AJ116" s="783"/>
      <c r="AK116" s="784">
        <v>55</v>
      </c>
      <c r="AL116" s="782"/>
      <c r="AM116" s="782"/>
      <c r="AN116" s="782"/>
      <c r="AO116" s="783"/>
      <c r="AP116" s="752">
        <v>0</v>
      </c>
      <c r="AQ116" s="753"/>
      <c r="AR116" s="753"/>
      <c r="AS116" s="753"/>
      <c r="AT116" s="754"/>
      <c r="AU116" s="921"/>
      <c r="AV116" s="922"/>
      <c r="AW116" s="922"/>
      <c r="AX116" s="922"/>
      <c r="AY116" s="923"/>
      <c r="AZ116" s="765" t="s">
        <v>423</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424</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425</v>
      </c>
      <c r="Z117" s="887"/>
      <c r="AA117" s="892">
        <v>800629</v>
      </c>
      <c r="AB117" s="893"/>
      <c r="AC117" s="893"/>
      <c r="AD117" s="893"/>
      <c r="AE117" s="894"/>
      <c r="AF117" s="896">
        <v>784078</v>
      </c>
      <c r="AG117" s="893"/>
      <c r="AH117" s="893"/>
      <c r="AI117" s="893"/>
      <c r="AJ117" s="894"/>
      <c r="AK117" s="896">
        <v>791164</v>
      </c>
      <c r="AL117" s="893"/>
      <c r="AM117" s="893"/>
      <c r="AN117" s="893"/>
      <c r="AO117" s="894"/>
      <c r="AP117" s="897"/>
      <c r="AQ117" s="898"/>
      <c r="AR117" s="898"/>
      <c r="AS117" s="898"/>
      <c r="AT117" s="899"/>
      <c r="AU117" s="921"/>
      <c r="AV117" s="922"/>
      <c r="AW117" s="922"/>
      <c r="AX117" s="922"/>
      <c r="AY117" s="923"/>
      <c r="AZ117" s="843" t="s">
        <v>426</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427</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399</v>
      </c>
      <c r="AB118" s="886"/>
      <c r="AC118" s="886"/>
      <c r="AD118" s="886"/>
      <c r="AE118" s="887"/>
      <c r="AF118" s="888" t="s">
        <v>286</v>
      </c>
      <c r="AG118" s="886"/>
      <c r="AH118" s="886"/>
      <c r="AI118" s="886"/>
      <c r="AJ118" s="887"/>
      <c r="AK118" s="888" t="s">
        <v>285</v>
      </c>
      <c r="AL118" s="886"/>
      <c r="AM118" s="886"/>
      <c r="AN118" s="886"/>
      <c r="AO118" s="887"/>
      <c r="AP118" s="889" t="s">
        <v>400</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428</v>
      </c>
      <c r="BP118" s="836"/>
      <c r="BQ118" s="855">
        <v>12001793</v>
      </c>
      <c r="BR118" s="856"/>
      <c r="BS118" s="856"/>
      <c r="BT118" s="856"/>
      <c r="BU118" s="856"/>
      <c r="BV118" s="856">
        <v>12099469</v>
      </c>
      <c r="BW118" s="856"/>
      <c r="BX118" s="856"/>
      <c r="BY118" s="856"/>
      <c r="BZ118" s="856"/>
      <c r="CA118" s="856">
        <v>12665867</v>
      </c>
      <c r="CB118" s="856"/>
      <c r="CC118" s="856"/>
      <c r="CD118" s="856"/>
      <c r="CE118" s="856"/>
      <c r="CF118" s="741"/>
      <c r="CG118" s="742"/>
      <c r="CH118" s="742"/>
      <c r="CI118" s="742"/>
      <c r="CJ118" s="839"/>
      <c r="CK118" s="915"/>
      <c r="CL118" s="864"/>
      <c r="CM118" s="801" t="s">
        <v>429</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404</v>
      </c>
      <c r="B119" s="862"/>
      <c r="C119" s="867" t="s">
        <v>405</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430</v>
      </c>
      <c r="AV119" s="878"/>
      <c r="AW119" s="878"/>
      <c r="AX119" s="878"/>
      <c r="AY119" s="879"/>
      <c r="AZ119" s="814" t="s">
        <v>431</v>
      </c>
      <c r="BA119" s="756"/>
      <c r="BB119" s="756"/>
      <c r="BC119" s="756"/>
      <c r="BD119" s="756"/>
      <c r="BE119" s="756"/>
      <c r="BF119" s="756"/>
      <c r="BG119" s="756"/>
      <c r="BH119" s="756"/>
      <c r="BI119" s="756"/>
      <c r="BJ119" s="756"/>
      <c r="BK119" s="756"/>
      <c r="BL119" s="756"/>
      <c r="BM119" s="756"/>
      <c r="BN119" s="756"/>
      <c r="BO119" s="756"/>
      <c r="BP119" s="757"/>
      <c r="BQ119" s="797">
        <v>2201839</v>
      </c>
      <c r="BR119" s="798"/>
      <c r="BS119" s="798"/>
      <c r="BT119" s="798"/>
      <c r="BU119" s="798"/>
      <c r="BV119" s="798">
        <v>2150293</v>
      </c>
      <c r="BW119" s="798"/>
      <c r="BX119" s="798"/>
      <c r="BY119" s="798"/>
      <c r="BZ119" s="798"/>
      <c r="CA119" s="798">
        <v>1862230</v>
      </c>
      <c r="CB119" s="798"/>
      <c r="CC119" s="798"/>
      <c r="CD119" s="798"/>
      <c r="CE119" s="798"/>
      <c r="CF119" s="859">
        <v>46.8</v>
      </c>
      <c r="CG119" s="860"/>
      <c r="CH119" s="860"/>
      <c r="CI119" s="860"/>
      <c r="CJ119" s="860"/>
      <c r="CK119" s="916"/>
      <c r="CL119" s="866"/>
      <c r="CM119" s="823" t="s">
        <v>432</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408</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433</v>
      </c>
      <c r="BA120" s="766"/>
      <c r="BB120" s="766"/>
      <c r="BC120" s="766"/>
      <c r="BD120" s="766"/>
      <c r="BE120" s="766"/>
      <c r="BF120" s="766"/>
      <c r="BG120" s="766"/>
      <c r="BH120" s="766"/>
      <c r="BI120" s="766"/>
      <c r="BJ120" s="766"/>
      <c r="BK120" s="766"/>
      <c r="BL120" s="766"/>
      <c r="BM120" s="766"/>
      <c r="BN120" s="766"/>
      <c r="BO120" s="766"/>
      <c r="BP120" s="767"/>
      <c r="BQ120" s="768">
        <v>99865</v>
      </c>
      <c r="BR120" s="769"/>
      <c r="BS120" s="769"/>
      <c r="BT120" s="769"/>
      <c r="BU120" s="769"/>
      <c r="BV120" s="769">
        <v>99865</v>
      </c>
      <c r="BW120" s="769"/>
      <c r="BX120" s="769"/>
      <c r="BY120" s="769"/>
      <c r="BZ120" s="769"/>
      <c r="CA120" s="769">
        <v>99865</v>
      </c>
      <c r="CB120" s="769"/>
      <c r="CC120" s="769"/>
      <c r="CD120" s="769"/>
      <c r="CE120" s="769"/>
      <c r="CF120" s="846">
        <v>2.5</v>
      </c>
      <c r="CG120" s="847"/>
      <c r="CH120" s="847"/>
      <c r="CI120" s="847"/>
      <c r="CJ120" s="847"/>
      <c r="CK120" s="848" t="s">
        <v>434</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5909019</v>
      </c>
      <c r="DH120" s="798"/>
      <c r="DI120" s="798"/>
      <c r="DJ120" s="798"/>
      <c r="DK120" s="798"/>
      <c r="DL120" s="798">
        <v>5668375</v>
      </c>
      <c r="DM120" s="798"/>
      <c r="DN120" s="798"/>
      <c r="DO120" s="798"/>
      <c r="DP120" s="798"/>
      <c r="DQ120" s="798">
        <v>5401965</v>
      </c>
      <c r="DR120" s="798"/>
      <c r="DS120" s="798"/>
      <c r="DT120" s="798"/>
      <c r="DU120" s="798"/>
      <c r="DV120" s="799">
        <v>135.69999999999999</v>
      </c>
      <c r="DW120" s="799"/>
      <c r="DX120" s="799"/>
      <c r="DY120" s="799"/>
      <c r="DZ120" s="800"/>
    </row>
    <row r="121" spans="1:130" s="197" customFormat="1" ht="26.25" customHeight="1">
      <c r="A121" s="863"/>
      <c r="B121" s="864"/>
      <c r="C121" s="840" t="s">
        <v>435</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436</v>
      </c>
      <c r="BA121" s="844"/>
      <c r="BB121" s="844"/>
      <c r="BC121" s="844"/>
      <c r="BD121" s="844"/>
      <c r="BE121" s="844"/>
      <c r="BF121" s="844"/>
      <c r="BG121" s="844"/>
      <c r="BH121" s="844"/>
      <c r="BI121" s="844"/>
      <c r="BJ121" s="844"/>
      <c r="BK121" s="844"/>
      <c r="BL121" s="844"/>
      <c r="BM121" s="844"/>
      <c r="BN121" s="844"/>
      <c r="BO121" s="844"/>
      <c r="BP121" s="845"/>
      <c r="BQ121" s="855">
        <v>6852634</v>
      </c>
      <c r="BR121" s="856"/>
      <c r="BS121" s="856"/>
      <c r="BT121" s="856"/>
      <c r="BU121" s="856"/>
      <c r="BV121" s="856">
        <v>7202068</v>
      </c>
      <c r="BW121" s="856"/>
      <c r="BX121" s="856"/>
      <c r="BY121" s="856"/>
      <c r="BZ121" s="856"/>
      <c r="CA121" s="856">
        <v>7537555</v>
      </c>
      <c r="CB121" s="856"/>
      <c r="CC121" s="856"/>
      <c r="CD121" s="856"/>
      <c r="CE121" s="856"/>
      <c r="CF121" s="857">
        <v>189.3</v>
      </c>
      <c r="CG121" s="858"/>
      <c r="CH121" s="858"/>
      <c r="CI121" s="858"/>
      <c r="CJ121" s="858"/>
      <c r="CK121" s="849"/>
      <c r="CL121" s="810"/>
      <c r="CM121" s="810"/>
      <c r="CN121" s="810"/>
      <c r="CO121" s="811"/>
      <c r="CP121" s="826" t="s">
        <v>381</v>
      </c>
      <c r="CQ121" s="827"/>
      <c r="CR121" s="827"/>
      <c r="CS121" s="827"/>
      <c r="CT121" s="827"/>
      <c r="CU121" s="827"/>
      <c r="CV121" s="827"/>
      <c r="CW121" s="827"/>
      <c r="CX121" s="827"/>
      <c r="CY121" s="827"/>
      <c r="CZ121" s="827"/>
      <c r="DA121" s="827"/>
      <c r="DB121" s="827"/>
      <c r="DC121" s="827"/>
      <c r="DD121" s="827"/>
      <c r="DE121" s="827"/>
      <c r="DF121" s="828"/>
      <c r="DG121" s="768">
        <v>1398</v>
      </c>
      <c r="DH121" s="769"/>
      <c r="DI121" s="769"/>
      <c r="DJ121" s="769"/>
      <c r="DK121" s="769"/>
      <c r="DL121" s="769">
        <v>1972</v>
      </c>
      <c r="DM121" s="769"/>
      <c r="DN121" s="769"/>
      <c r="DO121" s="769"/>
      <c r="DP121" s="769"/>
      <c r="DQ121" s="769">
        <v>2643</v>
      </c>
      <c r="DR121" s="769"/>
      <c r="DS121" s="769"/>
      <c r="DT121" s="769"/>
      <c r="DU121" s="769"/>
      <c r="DV121" s="821">
        <v>0.1</v>
      </c>
      <c r="DW121" s="821"/>
      <c r="DX121" s="821"/>
      <c r="DY121" s="821"/>
      <c r="DZ121" s="822"/>
    </row>
    <row r="122" spans="1:130" s="197" customFormat="1" ht="26.25" customHeight="1">
      <c r="A122" s="863"/>
      <c r="B122" s="864"/>
      <c r="C122" s="801" t="s">
        <v>418</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437</v>
      </c>
      <c r="BP122" s="836"/>
      <c r="BQ122" s="837">
        <v>9154338</v>
      </c>
      <c r="BR122" s="838"/>
      <c r="BS122" s="838"/>
      <c r="BT122" s="838"/>
      <c r="BU122" s="838"/>
      <c r="BV122" s="838">
        <v>9452226</v>
      </c>
      <c r="BW122" s="838"/>
      <c r="BX122" s="838"/>
      <c r="BY122" s="838"/>
      <c r="BZ122" s="838"/>
      <c r="CA122" s="838">
        <v>9499650</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c r="A123" s="863"/>
      <c r="B123" s="864"/>
      <c r="C123" s="801" t="s">
        <v>424</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438</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72.2</v>
      </c>
      <c r="BR123" s="830"/>
      <c r="BS123" s="830"/>
      <c r="BT123" s="830"/>
      <c r="BU123" s="830"/>
      <c r="BV123" s="830">
        <v>67.099999999999994</v>
      </c>
      <c r="BW123" s="830"/>
      <c r="BX123" s="830"/>
      <c r="BY123" s="830"/>
      <c r="BZ123" s="830"/>
      <c r="CA123" s="830">
        <v>79.5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427</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439</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429</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440</v>
      </c>
      <c r="CL125" s="808"/>
      <c r="CM125" s="808"/>
      <c r="CN125" s="808"/>
      <c r="CO125" s="809"/>
      <c r="CP125" s="814" t="s">
        <v>441</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432</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442</v>
      </c>
      <c r="AY126" s="762"/>
      <c r="AZ126" s="762"/>
      <c r="BA126" s="762"/>
      <c r="BB126" s="762"/>
      <c r="BC126" s="762"/>
      <c r="BD126" s="762"/>
      <c r="BE126" s="763"/>
      <c r="BF126" s="761" t="s">
        <v>443</v>
      </c>
      <c r="BG126" s="762"/>
      <c r="BH126" s="762"/>
      <c r="BI126" s="762"/>
      <c r="BJ126" s="762"/>
      <c r="BK126" s="762"/>
      <c r="BL126" s="763"/>
      <c r="BM126" s="761" t="s">
        <v>444</v>
      </c>
      <c r="BN126" s="762"/>
      <c r="BO126" s="762"/>
      <c r="BP126" s="762"/>
      <c r="BQ126" s="762"/>
      <c r="BR126" s="762"/>
      <c r="BS126" s="763"/>
      <c r="BT126" s="761" t="s">
        <v>445</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446</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448</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449</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450</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451</v>
      </c>
      <c r="X128" s="795"/>
      <c r="Y128" s="795"/>
      <c r="Z128" s="796"/>
      <c r="AA128" s="721" t="s">
        <v>112</v>
      </c>
      <c r="AB128" s="722"/>
      <c r="AC128" s="722"/>
      <c r="AD128" s="722"/>
      <c r="AE128" s="723"/>
      <c r="AF128" s="724" t="s">
        <v>112</v>
      </c>
      <c r="AG128" s="722"/>
      <c r="AH128" s="722"/>
      <c r="AI128" s="722"/>
      <c r="AJ128" s="723"/>
      <c r="AK128" s="724" t="s">
        <v>112</v>
      </c>
      <c r="AL128" s="722"/>
      <c r="AM128" s="722"/>
      <c r="AN128" s="722"/>
      <c r="AO128" s="723"/>
      <c r="AP128" s="725"/>
      <c r="AQ128" s="726"/>
      <c r="AR128" s="726"/>
      <c r="AS128" s="726"/>
      <c r="AT128" s="727"/>
      <c r="AU128" s="235"/>
      <c r="AV128" s="235"/>
      <c r="AW128" s="235"/>
      <c r="AX128" s="770" t="s">
        <v>452</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453</v>
      </c>
      <c r="X129" s="779"/>
      <c r="Y129" s="779"/>
      <c r="Z129" s="780"/>
      <c r="AA129" s="781">
        <v>4471028</v>
      </c>
      <c r="AB129" s="782"/>
      <c r="AC129" s="782"/>
      <c r="AD129" s="782"/>
      <c r="AE129" s="783"/>
      <c r="AF129" s="784">
        <v>4480713</v>
      </c>
      <c r="AG129" s="782"/>
      <c r="AH129" s="782"/>
      <c r="AI129" s="782"/>
      <c r="AJ129" s="783"/>
      <c r="AK129" s="784">
        <v>4539338</v>
      </c>
      <c r="AL129" s="782"/>
      <c r="AM129" s="782"/>
      <c r="AN129" s="782"/>
      <c r="AO129" s="783"/>
      <c r="AP129" s="785"/>
      <c r="AQ129" s="786"/>
      <c r="AR129" s="786"/>
      <c r="AS129" s="786"/>
      <c r="AT129" s="787"/>
      <c r="AU129" s="235"/>
      <c r="AV129" s="235"/>
      <c r="AW129" s="235"/>
      <c r="AX129" s="770" t="s">
        <v>454</v>
      </c>
      <c r="AY129" s="766"/>
      <c r="AZ129" s="766"/>
      <c r="BA129" s="766"/>
      <c r="BB129" s="766"/>
      <c r="BC129" s="766"/>
      <c r="BD129" s="766"/>
      <c r="BE129" s="767"/>
      <c r="BF129" s="771">
        <v>6.2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456</v>
      </c>
      <c r="X130" s="779"/>
      <c r="Y130" s="779"/>
      <c r="Z130" s="780"/>
      <c r="AA130" s="781">
        <v>532047</v>
      </c>
      <c r="AB130" s="782"/>
      <c r="AC130" s="782"/>
      <c r="AD130" s="782"/>
      <c r="AE130" s="783"/>
      <c r="AF130" s="784">
        <v>540014</v>
      </c>
      <c r="AG130" s="782"/>
      <c r="AH130" s="782"/>
      <c r="AI130" s="782"/>
      <c r="AJ130" s="783"/>
      <c r="AK130" s="784">
        <v>557809</v>
      </c>
      <c r="AL130" s="782"/>
      <c r="AM130" s="782"/>
      <c r="AN130" s="782"/>
      <c r="AO130" s="783"/>
      <c r="AP130" s="785"/>
      <c r="AQ130" s="786"/>
      <c r="AR130" s="786"/>
      <c r="AS130" s="786"/>
      <c r="AT130" s="787"/>
      <c r="AU130" s="235"/>
      <c r="AV130" s="235"/>
      <c r="AW130" s="235"/>
      <c r="AX130" s="749" t="s">
        <v>457</v>
      </c>
      <c r="AY130" s="750"/>
      <c r="AZ130" s="750"/>
      <c r="BA130" s="750"/>
      <c r="BB130" s="750"/>
      <c r="BC130" s="750"/>
      <c r="BD130" s="750"/>
      <c r="BE130" s="751"/>
      <c r="BF130" s="703">
        <v>79.5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458</v>
      </c>
      <c r="X131" s="712"/>
      <c r="Y131" s="712"/>
      <c r="Z131" s="713"/>
      <c r="AA131" s="714">
        <v>3938981</v>
      </c>
      <c r="AB131" s="715"/>
      <c r="AC131" s="715"/>
      <c r="AD131" s="715"/>
      <c r="AE131" s="716"/>
      <c r="AF131" s="717">
        <v>3940699</v>
      </c>
      <c r="AG131" s="715"/>
      <c r="AH131" s="715"/>
      <c r="AI131" s="715"/>
      <c r="AJ131" s="716"/>
      <c r="AK131" s="717">
        <v>3981529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459</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460</v>
      </c>
      <c r="W132" s="735"/>
      <c r="X132" s="735"/>
      <c r="Y132" s="735"/>
      <c r="Z132" s="736"/>
      <c r="AA132" s="737">
        <v>6.8185655120000002</v>
      </c>
      <c r="AB132" s="738"/>
      <c r="AC132" s="738"/>
      <c r="AD132" s="738"/>
      <c r="AE132" s="739"/>
      <c r="AF132" s="740">
        <v>6.1934189850000001</v>
      </c>
      <c r="AG132" s="738"/>
      <c r="AH132" s="738"/>
      <c r="AI132" s="738"/>
      <c r="AJ132" s="739"/>
      <c r="AK132" s="740">
        <v>5.860939353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461</v>
      </c>
      <c r="W133" s="744"/>
      <c r="X133" s="744"/>
      <c r="Y133" s="744"/>
      <c r="Z133" s="745"/>
      <c r="AA133" s="746">
        <v>7.5</v>
      </c>
      <c r="AB133" s="747"/>
      <c r="AC133" s="747"/>
      <c r="AD133" s="747"/>
      <c r="AE133" s="748"/>
      <c r="AF133" s="746">
        <v>6.7</v>
      </c>
      <c r="AG133" s="747"/>
      <c r="AH133" s="747"/>
      <c r="AI133" s="747"/>
      <c r="AJ133" s="748"/>
      <c r="AK133" s="746">
        <v>6.2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31" t="s">
        <v>469</v>
      </c>
      <c r="H9" s="1132"/>
      <c r="I9" s="1132"/>
      <c r="J9" s="1133"/>
      <c r="K9" s="263">
        <v>876201</v>
      </c>
      <c r="L9" s="264">
        <v>39032</v>
      </c>
      <c r="M9" s="265">
        <v>58739</v>
      </c>
      <c r="N9" s="266">
        <v>-33.6</v>
      </c>
    </row>
    <row r="10" spans="1:16">
      <c r="A10" s="248"/>
      <c r="B10" s="244"/>
      <c r="C10" s="244"/>
      <c r="D10" s="244"/>
      <c r="E10" s="244"/>
      <c r="F10" s="244"/>
      <c r="G10" s="1131" t="s">
        <v>470</v>
      </c>
      <c r="H10" s="1132"/>
      <c r="I10" s="1132"/>
      <c r="J10" s="1133"/>
      <c r="K10" s="267">
        <v>91863</v>
      </c>
      <c r="L10" s="268">
        <v>4092</v>
      </c>
      <c r="M10" s="269">
        <v>5215</v>
      </c>
      <c r="N10" s="270">
        <v>-21.5</v>
      </c>
    </row>
    <row r="11" spans="1:16" ht="13.5" customHeight="1">
      <c r="A11" s="248"/>
      <c r="B11" s="244"/>
      <c r="C11" s="244"/>
      <c r="D11" s="244"/>
      <c r="E11" s="244"/>
      <c r="F11" s="244"/>
      <c r="G11" s="1131" t="s">
        <v>471</v>
      </c>
      <c r="H11" s="1132"/>
      <c r="I11" s="1132"/>
      <c r="J11" s="1133"/>
      <c r="K11" s="267">
        <v>274226</v>
      </c>
      <c r="L11" s="268">
        <v>12216</v>
      </c>
      <c r="M11" s="269">
        <v>7772</v>
      </c>
      <c r="N11" s="270">
        <v>57.2</v>
      </c>
    </row>
    <row r="12" spans="1:16" ht="13.5" customHeight="1">
      <c r="A12" s="248"/>
      <c r="B12" s="244"/>
      <c r="C12" s="244"/>
      <c r="D12" s="244"/>
      <c r="E12" s="244"/>
      <c r="F12" s="244"/>
      <c r="G12" s="1131" t="s">
        <v>472</v>
      </c>
      <c r="H12" s="1132"/>
      <c r="I12" s="1132"/>
      <c r="J12" s="1133"/>
      <c r="K12" s="267" t="s">
        <v>473</v>
      </c>
      <c r="L12" s="268" t="s">
        <v>473</v>
      </c>
      <c r="M12" s="269">
        <v>135</v>
      </c>
      <c r="N12" s="270" t="s">
        <v>473</v>
      </c>
    </row>
    <row r="13" spans="1:16" ht="13.5" customHeight="1">
      <c r="A13" s="248"/>
      <c r="B13" s="244"/>
      <c r="C13" s="244"/>
      <c r="D13" s="244"/>
      <c r="E13" s="244"/>
      <c r="F13" s="244"/>
      <c r="G13" s="1131" t="s">
        <v>474</v>
      </c>
      <c r="H13" s="1132"/>
      <c r="I13" s="1132"/>
      <c r="J13" s="1133"/>
      <c r="K13" s="267" t="s">
        <v>473</v>
      </c>
      <c r="L13" s="268" t="s">
        <v>473</v>
      </c>
      <c r="M13" s="269">
        <v>6</v>
      </c>
      <c r="N13" s="270" t="s">
        <v>473</v>
      </c>
    </row>
    <row r="14" spans="1:16" ht="13.5" customHeight="1">
      <c r="A14" s="248"/>
      <c r="B14" s="244"/>
      <c r="C14" s="244"/>
      <c r="D14" s="244"/>
      <c r="E14" s="244"/>
      <c r="F14" s="244"/>
      <c r="G14" s="1131" t="s">
        <v>475</v>
      </c>
      <c r="H14" s="1132"/>
      <c r="I14" s="1132"/>
      <c r="J14" s="1133"/>
      <c r="K14" s="267">
        <v>19916</v>
      </c>
      <c r="L14" s="268">
        <v>887</v>
      </c>
      <c r="M14" s="269">
        <v>2905</v>
      </c>
      <c r="N14" s="270">
        <v>-69.5</v>
      </c>
    </row>
    <row r="15" spans="1:16" ht="13.5" customHeight="1">
      <c r="A15" s="248"/>
      <c r="B15" s="244"/>
      <c r="C15" s="244"/>
      <c r="D15" s="244"/>
      <c r="E15" s="244"/>
      <c r="F15" s="244"/>
      <c r="G15" s="1131" t="s">
        <v>476</v>
      </c>
      <c r="H15" s="1132"/>
      <c r="I15" s="1132"/>
      <c r="J15" s="1133"/>
      <c r="K15" s="267">
        <v>23298</v>
      </c>
      <c r="L15" s="268">
        <v>1038</v>
      </c>
      <c r="M15" s="269">
        <v>1221</v>
      </c>
      <c r="N15" s="270">
        <v>-15</v>
      </c>
    </row>
    <row r="16" spans="1:16">
      <c r="A16" s="248"/>
      <c r="B16" s="244"/>
      <c r="C16" s="244"/>
      <c r="D16" s="244"/>
      <c r="E16" s="244"/>
      <c r="F16" s="244"/>
      <c r="G16" s="1134" t="s">
        <v>477</v>
      </c>
      <c r="H16" s="1135"/>
      <c r="I16" s="1135"/>
      <c r="J16" s="1136"/>
      <c r="K16" s="268">
        <v>-69475</v>
      </c>
      <c r="L16" s="268">
        <v>-3095</v>
      </c>
      <c r="M16" s="269">
        <v>-6578</v>
      </c>
      <c r="N16" s="270">
        <v>-52.9</v>
      </c>
    </row>
    <row r="17" spans="1:16">
      <c r="A17" s="248"/>
      <c r="B17" s="244"/>
      <c r="C17" s="244"/>
      <c r="D17" s="244"/>
      <c r="E17" s="244"/>
      <c r="F17" s="244"/>
      <c r="G17" s="1134" t="s">
        <v>170</v>
      </c>
      <c r="H17" s="1135"/>
      <c r="I17" s="1135"/>
      <c r="J17" s="1136"/>
      <c r="K17" s="268">
        <v>1216029</v>
      </c>
      <c r="L17" s="268">
        <v>54171</v>
      </c>
      <c r="M17" s="269">
        <v>69416</v>
      </c>
      <c r="N17" s="270">
        <v>-22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28" t="s">
        <v>482</v>
      </c>
      <c r="H21" s="1129"/>
      <c r="I21" s="1129"/>
      <c r="J21" s="1130"/>
      <c r="K21" s="280">
        <v>5.08</v>
      </c>
      <c r="L21" s="281">
        <v>6.74</v>
      </c>
      <c r="M21" s="282">
        <v>-1.66</v>
      </c>
      <c r="N21" s="249"/>
      <c r="O21" s="283"/>
      <c r="P21" s="279"/>
    </row>
    <row r="22" spans="1:16" s="284" customFormat="1">
      <c r="A22" s="279"/>
      <c r="B22" s="249"/>
      <c r="C22" s="249"/>
      <c r="D22" s="249"/>
      <c r="E22" s="249"/>
      <c r="F22" s="249"/>
      <c r="G22" s="1128" t="s">
        <v>483</v>
      </c>
      <c r="H22" s="1129"/>
      <c r="I22" s="1129"/>
      <c r="J22" s="1130"/>
      <c r="K22" s="285">
        <v>96.4</v>
      </c>
      <c r="L22" s="286">
        <v>96.7</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19" t="s">
        <v>487</v>
      </c>
      <c r="H32" s="1120"/>
      <c r="I32" s="1120"/>
      <c r="J32" s="1121"/>
      <c r="K32" s="294">
        <v>425310</v>
      </c>
      <c r="L32" s="294">
        <v>18946</v>
      </c>
      <c r="M32" s="295">
        <v>33867</v>
      </c>
      <c r="N32" s="296">
        <v>-44.1</v>
      </c>
    </row>
    <row r="33" spans="1:16" ht="13.5" customHeight="1">
      <c r="A33" s="248"/>
      <c r="B33" s="244"/>
      <c r="C33" s="244"/>
      <c r="D33" s="244"/>
      <c r="E33" s="244"/>
      <c r="F33" s="244"/>
      <c r="G33" s="1119" t="s">
        <v>488</v>
      </c>
      <c r="H33" s="1120"/>
      <c r="I33" s="1120"/>
      <c r="J33" s="1121"/>
      <c r="K33" s="294" t="s">
        <v>473</v>
      </c>
      <c r="L33" s="294" t="s">
        <v>473</v>
      </c>
      <c r="M33" s="295" t="s">
        <v>473</v>
      </c>
      <c r="N33" s="296" t="s">
        <v>473</v>
      </c>
    </row>
    <row r="34" spans="1:16" ht="27" customHeight="1">
      <c r="A34" s="248"/>
      <c r="B34" s="244"/>
      <c r="C34" s="244"/>
      <c r="D34" s="244"/>
      <c r="E34" s="244"/>
      <c r="F34" s="244"/>
      <c r="G34" s="1119" t="s">
        <v>489</v>
      </c>
      <c r="H34" s="1120"/>
      <c r="I34" s="1120"/>
      <c r="J34" s="1121"/>
      <c r="K34" s="294" t="s">
        <v>473</v>
      </c>
      <c r="L34" s="294" t="s">
        <v>473</v>
      </c>
      <c r="M34" s="295">
        <v>5</v>
      </c>
      <c r="N34" s="296" t="s">
        <v>473</v>
      </c>
    </row>
    <row r="35" spans="1:16" ht="27" customHeight="1">
      <c r="A35" s="248"/>
      <c r="B35" s="244"/>
      <c r="C35" s="244"/>
      <c r="D35" s="244"/>
      <c r="E35" s="244"/>
      <c r="F35" s="244"/>
      <c r="G35" s="1119" t="s">
        <v>490</v>
      </c>
      <c r="H35" s="1120"/>
      <c r="I35" s="1120"/>
      <c r="J35" s="1121"/>
      <c r="K35" s="294">
        <v>359052</v>
      </c>
      <c r="L35" s="294">
        <v>15995</v>
      </c>
      <c r="M35" s="295">
        <v>10553</v>
      </c>
      <c r="N35" s="296">
        <v>51.6</v>
      </c>
    </row>
    <row r="36" spans="1:16" ht="27" customHeight="1">
      <c r="A36" s="248"/>
      <c r="B36" s="244"/>
      <c r="C36" s="244"/>
      <c r="D36" s="244"/>
      <c r="E36" s="244"/>
      <c r="F36" s="244"/>
      <c r="G36" s="1119" t="s">
        <v>491</v>
      </c>
      <c r="H36" s="1120"/>
      <c r="I36" s="1120"/>
      <c r="J36" s="1121"/>
      <c r="K36" s="294">
        <v>6747</v>
      </c>
      <c r="L36" s="294">
        <v>301</v>
      </c>
      <c r="M36" s="295">
        <v>2741</v>
      </c>
      <c r="N36" s="296">
        <v>-89</v>
      </c>
    </row>
    <row r="37" spans="1:16" ht="13.5" customHeight="1">
      <c r="A37" s="248"/>
      <c r="B37" s="244"/>
      <c r="C37" s="244"/>
      <c r="D37" s="244"/>
      <c r="E37" s="244"/>
      <c r="F37" s="244"/>
      <c r="G37" s="1119" t="s">
        <v>492</v>
      </c>
      <c r="H37" s="1120"/>
      <c r="I37" s="1120"/>
      <c r="J37" s="1121"/>
      <c r="K37" s="294" t="s">
        <v>473</v>
      </c>
      <c r="L37" s="294" t="s">
        <v>473</v>
      </c>
      <c r="M37" s="295">
        <v>1442</v>
      </c>
      <c r="N37" s="296" t="s">
        <v>473</v>
      </c>
    </row>
    <row r="38" spans="1:16" ht="27" customHeight="1">
      <c r="A38" s="248"/>
      <c r="B38" s="244"/>
      <c r="C38" s="244"/>
      <c r="D38" s="244"/>
      <c r="E38" s="244"/>
      <c r="F38" s="244"/>
      <c r="G38" s="1122" t="s">
        <v>493</v>
      </c>
      <c r="H38" s="1123"/>
      <c r="I38" s="1123"/>
      <c r="J38" s="1124"/>
      <c r="K38" s="297">
        <v>55</v>
      </c>
      <c r="L38" s="297">
        <v>2</v>
      </c>
      <c r="M38" s="298">
        <v>2</v>
      </c>
      <c r="N38" s="299">
        <v>0</v>
      </c>
      <c r="O38" s="293"/>
    </row>
    <row r="39" spans="1:16">
      <c r="A39" s="248"/>
      <c r="B39" s="244"/>
      <c r="C39" s="244"/>
      <c r="D39" s="244"/>
      <c r="E39" s="244"/>
      <c r="F39" s="244"/>
      <c r="G39" s="1122" t="s">
        <v>494</v>
      </c>
      <c r="H39" s="1123"/>
      <c r="I39" s="1123"/>
      <c r="J39" s="1124"/>
      <c r="K39" s="300" t="s">
        <v>473</v>
      </c>
      <c r="L39" s="300" t="s">
        <v>473</v>
      </c>
      <c r="M39" s="301">
        <v>-3178</v>
      </c>
      <c r="N39" s="302" t="s">
        <v>473</v>
      </c>
      <c r="O39" s="293"/>
    </row>
    <row r="40" spans="1:16" ht="27" customHeight="1">
      <c r="A40" s="248"/>
      <c r="B40" s="244"/>
      <c r="C40" s="244"/>
      <c r="D40" s="244"/>
      <c r="E40" s="244"/>
      <c r="F40" s="244"/>
      <c r="G40" s="1119" t="s">
        <v>495</v>
      </c>
      <c r="H40" s="1120"/>
      <c r="I40" s="1120"/>
      <c r="J40" s="1121"/>
      <c r="K40" s="300">
        <v>-557809</v>
      </c>
      <c r="L40" s="300">
        <v>-24849</v>
      </c>
      <c r="M40" s="301">
        <v>-30469</v>
      </c>
      <c r="N40" s="302">
        <v>-18.399999999999999</v>
      </c>
      <c r="O40" s="293"/>
    </row>
    <row r="41" spans="1:16">
      <c r="A41" s="248"/>
      <c r="B41" s="244"/>
      <c r="C41" s="244"/>
      <c r="D41" s="244"/>
      <c r="E41" s="244"/>
      <c r="F41" s="244"/>
      <c r="G41" s="1125" t="s">
        <v>280</v>
      </c>
      <c r="H41" s="1126"/>
      <c r="I41" s="1126"/>
      <c r="J41" s="1127"/>
      <c r="K41" s="294">
        <v>233355</v>
      </c>
      <c r="L41" s="300">
        <v>10395</v>
      </c>
      <c r="M41" s="301">
        <v>14963</v>
      </c>
      <c r="N41" s="302">
        <v>-30.5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12" t="s">
        <v>464</v>
      </c>
      <c r="J49" s="1114" t="s">
        <v>499</v>
      </c>
      <c r="K49" s="1115"/>
      <c r="L49" s="1115"/>
      <c r="M49" s="1115"/>
      <c r="N49" s="1116"/>
    </row>
    <row r="50" spans="1:14">
      <c r="A50" s="248"/>
      <c r="B50" s="244"/>
      <c r="C50" s="244"/>
      <c r="D50" s="244"/>
      <c r="E50" s="244"/>
      <c r="F50" s="244"/>
      <c r="G50" s="312"/>
      <c r="H50" s="313"/>
      <c r="I50" s="1113"/>
      <c r="J50" s="314" t="s">
        <v>500</v>
      </c>
      <c r="K50" s="315" t="s">
        <v>501</v>
      </c>
      <c r="L50" s="316" t="s">
        <v>502</v>
      </c>
      <c r="M50" s="317" t="s">
        <v>503</v>
      </c>
      <c r="N50" s="318" t="s">
        <v>504</v>
      </c>
    </row>
    <row r="51" spans="1:14">
      <c r="A51" s="248"/>
      <c r="B51" s="244"/>
      <c r="C51" s="244"/>
      <c r="D51" s="244"/>
      <c r="E51" s="244"/>
      <c r="F51" s="244"/>
      <c r="G51" s="310" t="s">
        <v>505</v>
      </c>
      <c r="H51" s="311"/>
      <c r="I51" s="319">
        <v>509123</v>
      </c>
      <c r="J51" s="320">
        <v>22993</v>
      </c>
      <c r="K51" s="321">
        <v>13.5</v>
      </c>
      <c r="L51" s="322">
        <v>47258</v>
      </c>
      <c r="M51" s="323">
        <v>34.5</v>
      </c>
      <c r="N51" s="324">
        <v>-21</v>
      </c>
    </row>
    <row r="52" spans="1:14">
      <c r="A52" s="248"/>
      <c r="B52" s="244"/>
      <c r="C52" s="244"/>
      <c r="D52" s="244"/>
      <c r="E52" s="244"/>
      <c r="F52" s="244"/>
      <c r="G52" s="325"/>
      <c r="H52" s="326" t="s">
        <v>506</v>
      </c>
      <c r="I52" s="327">
        <v>268180</v>
      </c>
      <c r="J52" s="328">
        <v>12111</v>
      </c>
      <c r="K52" s="329">
        <v>-21.5</v>
      </c>
      <c r="L52" s="330">
        <v>27842</v>
      </c>
      <c r="M52" s="331">
        <v>35.9</v>
      </c>
      <c r="N52" s="332">
        <v>-57.4</v>
      </c>
    </row>
    <row r="53" spans="1:14">
      <c r="A53" s="248"/>
      <c r="B53" s="244"/>
      <c r="C53" s="244"/>
      <c r="D53" s="244"/>
      <c r="E53" s="244"/>
      <c r="F53" s="244"/>
      <c r="G53" s="310" t="s">
        <v>507</v>
      </c>
      <c r="H53" s="311"/>
      <c r="I53" s="319">
        <v>580622</v>
      </c>
      <c r="J53" s="320">
        <v>26238</v>
      </c>
      <c r="K53" s="321">
        <v>14.1</v>
      </c>
      <c r="L53" s="322">
        <v>49426</v>
      </c>
      <c r="M53" s="323">
        <v>4.5999999999999996</v>
      </c>
      <c r="N53" s="324">
        <v>9.5</v>
      </c>
    </row>
    <row r="54" spans="1:14">
      <c r="A54" s="248"/>
      <c r="B54" s="244"/>
      <c r="C54" s="244"/>
      <c r="D54" s="244"/>
      <c r="E54" s="244"/>
      <c r="F54" s="244"/>
      <c r="G54" s="325"/>
      <c r="H54" s="326" t="s">
        <v>506</v>
      </c>
      <c r="I54" s="327">
        <v>142625</v>
      </c>
      <c r="J54" s="328">
        <v>6445</v>
      </c>
      <c r="K54" s="329">
        <v>-46.8</v>
      </c>
      <c r="L54" s="330">
        <v>26568</v>
      </c>
      <c r="M54" s="331">
        <v>-4.5999999999999996</v>
      </c>
      <c r="N54" s="332">
        <v>-42.2</v>
      </c>
    </row>
    <row r="55" spans="1:14">
      <c r="A55" s="248"/>
      <c r="B55" s="244"/>
      <c r="C55" s="244"/>
      <c r="D55" s="244"/>
      <c r="E55" s="244"/>
      <c r="F55" s="244"/>
      <c r="G55" s="310" t="s">
        <v>508</v>
      </c>
      <c r="H55" s="311"/>
      <c r="I55" s="319">
        <v>450694</v>
      </c>
      <c r="J55" s="320">
        <v>20358</v>
      </c>
      <c r="K55" s="321">
        <v>-22.4</v>
      </c>
      <c r="L55" s="322">
        <v>42839</v>
      </c>
      <c r="M55" s="323">
        <v>-13.3</v>
      </c>
      <c r="N55" s="324">
        <v>-9.1</v>
      </c>
    </row>
    <row r="56" spans="1:14">
      <c r="A56" s="248"/>
      <c r="B56" s="244"/>
      <c r="C56" s="244"/>
      <c r="D56" s="244"/>
      <c r="E56" s="244"/>
      <c r="F56" s="244"/>
      <c r="G56" s="325"/>
      <c r="H56" s="326" t="s">
        <v>506</v>
      </c>
      <c r="I56" s="327">
        <v>247576</v>
      </c>
      <c r="J56" s="328">
        <v>11183</v>
      </c>
      <c r="K56" s="329">
        <v>73.5</v>
      </c>
      <c r="L56" s="330">
        <v>22027</v>
      </c>
      <c r="M56" s="331">
        <v>-17.100000000000001</v>
      </c>
      <c r="N56" s="332">
        <v>90.6</v>
      </c>
    </row>
    <row r="57" spans="1:14">
      <c r="A57" s="248"/>
      <c r="B57" s="244"/>
      <c r="C57" s="244"/>
      <c r="D57" s="244"/>
      <c r="E57" s="244"/>
      <c r="F57" s="244"/>
      <c r="G57" s="310" t="s">
        <v>509</v>
      </c>
      <c r="H57" s="311"/>
      <c r="I57" s="319">
        <v>788768</v>
      </c>
      <c r="J57" s="320">
        <v>35177</v>
      </c>
      <c r="K57" s="321">
        <v>72.8</v>
      </c>
      <c r="L57" s="322">
        <v>46819</v>
      </c>
      <c r="M57" s="323">
        <v>9.3000000000000007</v>
      </c>
      <c r="N57" s="324">
        <v>63.5</v>
      </c>
    </row>
    <row r="58" spans="1:14">
      <c r="A58" s="248"/>
      <c r="B58" s="244"/>
      <c r="C58" s="244"/>
      <c r="D58" s="244"/>
      <c r="E58" s="244"/>
      <c r="F58" s="244"/>
      <c r="G58" s="325"/>
      <c r="H58" s="326" t="s">
        <v>506</v>
      </c>
      <c r="I58" s="327">
        <v>539097</v>
      </c>
      <c r="J58" s="328">
        <v>24042</v>
      </c>
      <c r="K58" s="329">
        <v>115</v>
      </c>
      <c r="L58" s="330">
        <v>24121</v>
      </c>
      <c r="M58" s="331">
        <v>9.5</v>
      </c>
      <c r="N58" s="332">
        <v>105.5</v>
      </c>
    </row>
    <row r="59" spans="1:14">
      <c r="A59" s="248"/>
      <c r="B59" s="244"/>
      <c r="C59" s="244"/>
      <c r="D59" s="244"/>
      <c r="E59" s="244"/>
      <c r="F59" s="244"/>
      <c r="G59" s="310" t="s">
        <v>510</v>
      </c>
      <c r="H59" s="311"/>
      <c r="I59" s="319">
        <v>1620705</v>
      </c>
      <c r="J59" s="320">
        <v>72198</v>
      </c>
      <c r="K59" s="321">
        <v>105.2</v>
      </c>
      <c r="L59" s="322">
        <v>53270</v>
      </c>
      <c r="M59" s="323">
        <v>13.8</v>
      </c>
      <c r="N59" s="324">
        <v>91.4</v>
      </c>
    </row>
    <row r="60" spans="1:14">
      <c r="A60" s="248"/>
      <c r="B60" s="244"/>
      <c r="C60" s="244"/>
      <c r="D60" s="244"/>
      <c r="E60" s="244"/>
      <c r="F60" s="244"/>
      <c r="G60" s="325"/>
      <c r="H60" s="326" t="s">
        <v>506</v>
      </c>
      <c r="I60" s="333">
        <v>855131</v>
      </c>
      <c r="J60" s="328">
        <v>38094</v>
      </c>
      <c r="K60" s="329">
        <v>58.4</v>
      </c>
      <c r="L60" s="330">
        <v>24316</v>
      </c>
      <c r="M60" s="331">
        <v>0.8</v>
      </c>
      <c r="N60" s="332">
        <v>57.6</v>
      </c>
    </row>
    <row r="61" spans="1:14">
      <c r="A61" s="248"/>
      <c r="B61" s="244"/>
      <c r="C61" s="244"/>
      <c r="D61" s="244"/>
      <c r="E61" s="244"/>
      <c r="F61" s="244"/>
      <c r="G61" s="310" t="s">
        <v>511</v>
      </c>
      <c r="H61" s="334"/>
      <c r="I61" s="335">
        <v>789982</v>
      </c>
      <c r="J61" s="336">
        <v>35393</v>
      </c>
      <c r="K61" s="337">
        <v>36.6</v>
      </c>
      <c r="L61" s="338">
        <v>47922</v>
      </c>
      <c r="M61" s="339">
        <v>9.8000000000000007</v>
      </c>
      <c r="N61" s="324">
        <v>26.8</v>
      </c>
    </row>
    <row r="62" spans="1:14">
      <c r="A62" s="248"/>
      <c r="B62" s="244"/>
      <c r="C62" s="244"/>
      <c r="D62" s="244"/>
      <c r="E62" s="244"/>
      <c r="F62" s="244"/>
      <c r="G62" s="325"/>
      <c r="H62" s="326" t="s">
        <v>506</v>
      </c>
      <c r="I62" s="327">
        <v>410522</v>
      </c>
      <c r="J62" s="328">
        <v>18375</v>
      </c>
      <c r="K62" s="329">
        <v>35.700000000000003</v>
      </c>
      <c r="L62" s="330">
        <v>24975</v>
      </c>
      <c r="M62" s="331">
        <v>4.9000000000000004</v>
      </c>
      <c r="N62" s="332">
        <v>30.8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21.15</v>
      </c>
      <c r="G47" s="12">
        <v>21.51</v>
      </c>
      <c r="H47" s="12">
        <v>21.61</v>
      </c>
      <c r="I47" s="12">
        <v>22.39</v>
      </c>
      <c r="J47" s="13">
        <v>19.21</v>
      </c>
    </row>
    <row r="48" spans="2:10" ht="57.75" customHeight="1">
      <c r="B48" s="14"/>
      <c r="C48" s="1139" t="s">
        <v>4</v>
      </c>
      <c r="D48" s="1139"/>
      <c r="E48" s="1140"/>
      <c r="F48" s="15">
        <v>6.04</v>
      </c>
      <c r="G48" s="16">
        <v>9.69</v>
      </c>
      <c r="H48" s="16">
        <v>7.98</v>
      </c>
      <c r="I48" s="16">
        <v>4.88</v>
      </c>
      <c r="J48" s="17">
        <v>7.15</v>
      </c>
    </row>
    <row r="49" spans="2:10" ht="57.75" customHeight="1" thickBot="1">
      <c r="B49" s="18"/>
      <c r="C49" s="1141" t="s">
        <v>5</v>
      </c>
      <c r="D49" s="1141"/>
      <c r="E49" s="1142"/>
      <c r="F49" s="19" t="s">
        <v>518</v>
      </c>
      <c r="G49" s="20">
        <v>4.57</v>
      </c>
      <c r="H49" s="20" t="s">
        <v>519</v>
      </c>
      <c r="I49" s="20" t="s">
        <v>520</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522</v>
      </c>
      <c r="D34" s="1149"/>
      <c r="E34" s="1150"/>
      <c r="F34" s="32">
        <v>6.04</v>
      </c>
      <c r="G34" s="33">
        <v>9.69</v>
      </c>
      <c r="H34" s="33">
        <v>7.98</v>
      </c>
      <c r="I34" s="33">
        <v>4.88</v>
      </c>
      <c r="J34" s="34">
        <v>7.15</v>
      </c>
      <c r="K34" s="22"/>
      <c r="L34" s="22"/>
      <c r="M34" s="22"/>
      <c r="N34" s="22"/>
      <c r="O34" s="22"/>
      <c r="P34" s="22"/>
    </row>
    <row r="35" spans="1:16" ht="39" customHeight="1">
      <c r="A35" s="22"/>
      <c r="B35" s="35"/>
      <c r="C35" s="1143" t="s">
        <v>523</v>
      </c>
      <c r="D35" s="1144"/>
      <c r="E35" s="1145"/>
      <c r="F35" s="36">
        <v>6.31</v>
      </c>
      <c r="G35" s="37">
        <v>5.99</v>
      </c>
      <c r="H35" s="37">
        <v>6.45</v>
      </c>
      <c r="I35" s="37">
        <v>7.31</v>
      </c>
      <c r="J35" s="38">
        <v>6.73</v>
      </c>
      <c r="K35" s="22"/>
      <c r="L35" s="22"/>
      <c r="M35" s="22"/>
      <c r="N35" s="22"/>
      <c r="O35" s="22"/>
      <c r="P35" s="22"/>
    </row>
    <row r="36" spans="1:16" ht="39" customHeight="1">
      <c r="A36" s="22"/>
      <c r="B36" s="35"/>
      <c r="C36" s="1143" t="s">
        <v>524</v>
      </c>
      <c r="D36" s="1144"/>
      <c r="E36" s="1145"/>
      <c r="F36" s="36">
        <v>2.5</v>
      </c>
      <c r="G36" s="37">
        <v>2.2599999999999998</v>
      </c>
      <c r="H36" s="37">
        <v>3.91</v>
      </c>
      <c r="I36" s="37">
        <v>4.22</v>
      </c>
      <c r="J36" s="38">
        <v>4.79</v>
      </c>
      <c r="K36" s="22"/>
      <c r="L36" s="22"/>
      <c r="M36" s="22"/>
      <c r="N36" s="22"/>
      <c r="O36" s="22"/>
      <c r="P36" s="22"/>
    </row>
    <row r="37" spans="1:16" ht="39" customHeight="1">
      <c r="A37" s="22"/>
      <c r="B37" s="35"/>
      <c r="C37" s="1143" t="s">
        <v>525</v>
      </c>
      <c r="D37" s="1144"/>
      <c r="E37" s="1145"/>
      <c r="F37" s="36">
        <v>0.83</v>
      </c>
      <c r="G37" s="37">
        <v>0.82</v>
      </c>
      <c r="H37" s="37">
        <v>0.51</v>
      </c>
      <c r="I37" s="37">
        <v>0.64</v>
      </c>
      <c r="J37" s="38">
        <v>0.84</v>
      </c>
      <c r="K37" s="22"/>
      <c r="L37" s="22"/>
      <c r="M37" s="22"/>
      <c r="N37" s="22"/>
      <c r="O37" s="22"/>
      <c r="P37" s="22"/>
    </row>
    <row r="38" spans="1:16" ht="39" customHeight="1">
      <c r="A38" s="22"/>
      <c r="B38" s="35"/>
      <c r="C38" s="1143" t="s">
        <v>526</v>
      </c>
      <c r="D38" s="1144"/>
      <c r="E38" s="1145"/>
      <c r="F38" s="36">
        <v>0.75</v>
      </c>
      <c r="G38" s="37">
        <v>0.32</v>
      </c>
      <c r="H38" s="37">
        <v>0.35</v>
      </c>
      <c r="I38" s="37">
        <v>0.34</v>
      </c>
      <c r="J38" s="38">
        <v>0.4</v>
      </c>
      <c r="K38" s="22"/>
      <c r="L38" s="22"/>
      <c r="M38" s="22"/>
      <c r="N38" s="22"/>
      <c r="O38" s="22"/>
      <c r="P38" s="22"/>
    </row>
    <row r="39" spans="1:16" ht="39" customHeight="1">
      <c r="A39" s="22"/>
      <c r="B39" s="35"/>
      <c r="C39" s="1143" t="s">
        <v>527</v>
      </c>
      <c r="D39" s="1144"/>
      <c r="E39" s="1145"/>
      <c r="F39" s="36">
        <v>0.06</v>
      </c>
      <c r="G39" s="37">
        <v>0.08</v>
      </c>
      <c r="H39" s="37">
        <v>0.09</v>
      </c>
      <c r="I39" s="37">
        <v>7.0000000000000007E-2</v>
      </c>
      <c r="J39" s="38">
        <v>7.0000000000000007E-2</v>
      </c>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528</v>
      </c>
      <c r="D42" s="1144"/>
      <c r="E42" s="1145"/>
      <c r="F42" s="36" t="s">
        <v>473</v>
      </c>
      <c r="G42" s="37" t="s">
        <v>473</v>
      </c>
      <c r="H42" s="37" t="s">
        <v>473</v>
      </c>
      <c r="I42" s="37" t="s">
        <v>473</v>
      </c>
      <c r="J42" s="38" t="s">
        <v>473</v>
      </c>
      <c r="K42" s="22"/>
      <c r="L42" s="22"/>
      <c r="M42" s="22"/>
      <c r="N42" s="22"/>
      <c r="O42" s="22"/>
      <c r="P42" s="22"/>
    </row>
    <row r="43" spans="1:16" ht="39" customHeight="1" thickBot="1">
      <c r="A43" s="22"/>
      <c r="B43" s="40"/>
      <c r="C43" s="1146" t="s">
        <v>529</v>
      </c>
      <c r="D43" s="1147"/>
      <c r="E43" s="1148"/>
      <c r="F43" s="41">
        <v>0.01</v>
      </c>
      <c r="G43" s="42">
        <v>0</v>
      </c>
      <c r="H43" s="42" t="s">
        <v>473</v>
      </c>
      <c r="I43" s="42" t="s">
        <v>473</v>
      </c>
      <c r="J43" s="43" t="s">
        <v>473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11</v>
      </c>
      <c r="C45" s="1160"/>
      <c r="D45" s="58"/>
      <c r="E45" s="1165" t="s">
        <v>12</v>
      </c>
      <c r="F45" s="1165"/>
      <c r="G45" s="1165"/>
      <c r="H45" s="1165"/>
      <c r="I45" s="1165"/>
      <c r="J45" s="1166"/>
      <c r="K45" s="59">
        <v>392</v>
      </c>
      <c r="L45" s="60">
        <v>399</v>
      </c>
      <c r="M45" s="60">
        <v>396</v>
      </c>
      <c r="N45" s="60">
        <v>402</v>
      </c>
      <c r="O45" s="61">
        <v>425</v>
      </c>
      <c r="P45" s="48"/>
      <c r="Q45" s="48"/>
      <c r="R45" s="48"/>
      <c r="S45" s="48"/>
      <c r="T45" s="48"/>
      <c r="U45" s="48"/>
    </row>
    <row r="46" spans="1:21" ht="30.75" customHeight="1">
      <c r="A46" s="48"/>
      <c r="B46" s="1161"/>
      <c r="C46" s="1162"/>
      <c r="D46" s="62"/>
      <c r="E46" s="1153" t="s">
        <v>13</v>
      </c>
      <c r="F46" s="1153"/>
      <c r="G46" s="1153"/>
      <c r="H46" s="1153"/>
      <c r="I46" s="1153"/>
      <c r="J46" s="1154"/>
      <c r="K46" s="63" t="s">
        <v>473</v>
      </c>
      <c r="L46" s="64" t="s">
        <v>473</v>
      </c>
      <c r="M46" s="64" t="s">
        <v>473</v>
      </c>
      <c r="N46" s="64" t="s">
        <v>473</v>
      </c>
      <c r="O46" s="65" t="s">
        <v>473</v>
      </c>
      <c r="P46" s="48"/>
      <c r="Q46" s="48"/>
      <c r="R46" s="48"/>
      <c r="S46" s="48"/>
      <c r="T46" s="48"/>
      <c r="U46" s="48"/>
    </row>
    <row r="47" spans="1:21" ht="30.75" customHeight="1">
      <c r="A47" s="48"/>
      <c r="B47" s="1161"/>
      <c r="C47" s="1162"/>
      <c r="D47" s="62"/>
      <c r="E47" s="1153" t="s">
        <v>14</v>
      </c>
      <c r="F47" s="1153"/>
      <c r="G47" s="1153"/>
      <c r="H47" s="1153"/>
      <c r="I47" s="1153"/>
      <c r="J47" s="1154"/>
      <c r="K47" s="63" t="s">
        <v>473</v>
      </c>
      <c r="L47" s="64" t="s">
        <v>473</v>
      </c>
      <c r="M47" s="64" t="s">
        <v>473</v>
      </c>
      <c r="N47" s="64" t="s">
        <v>473</v>
      </c>
      <c r="O47" s="65" t="s">
        <v>473</v>
      </c>
      <c r="P47" s="48"/>
      <c r="Q47" s="48"/>
      <c r="R47" s="48"/>
      <c r="S47" s="48"/>
      <c r="T47" s="48"/>
      <c r="U47" s="48"/>
    </row>
    <row r="48" spans="1:21" ht="30.75" customHeight="1">
      <c r="A48" s="48"/>
      <c r="B48" s="1161"/>
      <c r="C48" s="1162"/>
      <c r="D48" s="62"/>
      <c r="E48" s="1153" t="s">
        <v>15</v>
      </c>
      <c r="F48" s="1153"/>
      <c r="G48" s="1153"/>
      <c r="H48" s="1153"/>
      <c r="I48" s="1153"/>
      <c r="J48" s="1154"/>
      <c r="K48" s="63">
        <v>435</v>
      </c>
      <c r="L48" s="64">
        <v>432</v>
      </c>
      <c r="M48" s="64">
        <v>398</v>
      </c>
      <c r="N48" s="64">
        <v>372</v>
      </c>
      <c r="O48" s="65">
        <v>359</v>
      </c>
      <c r="P48" s="48"/>
      <c r="Q48" s="48"/>
      <c r="R48" s="48"/>
      <c r="S48" s="48"/>
      <c r="T48" s="48"/>
      <c r="U48" s="48"/>
    </row>
    <row r="49" spans="1:21" ht="30.75" customHeight="1">
      <c r="A49" s="48"/>
      <c r="B49" s="1161"/>
      <c r="C49" s="1162"/>
      <c r="D49" s="62"/>
      <c r="E49" s="1153" t="s">
        <v>16</v>
      </c>
      <c r="F49" s="1153"/>
      <c r="G49" s="1153"/>
      <c r="H49" s="1153"/>
      <c r="I49" s="1153"/>
      <c r="J49" s="1154"/>
      <c r="K49" s="63">
        <v>38</v>
      </c>
      <c r="L49" s="64">
        <v>3</v>
      </c>
      <c r="M49" s="64">
        <v>6</v>
      </c>
      <c r="N49" s="64">
        <v>10</v>
      </c>
      <c r="O49" s="65">
        <v>7</v>
      </c>
      <c r="P49" s="48"/>
      <c r="Q49" s="48"/>
      <c r="R49" s="48"/>
      <c r="S49" s="48"/>
      <c r="T49" s="48"/>
      <c r="U49" s="48"/>
    </row>
    <row r="50" spans="1:21" ht="30.75" customHeight="1">
      <c r="A50" s="48"/>
      <c r="B50" s="1161"/>
      <c r="C50" s="1162"/>
      <c r="D50" s="62"/>
      <c r="E50" s="1153" t="s">
        <v>17</v>
      </c>
      <c r="F50" s="1153"/>
      <c r="G50" s="1153"/>
      <c r="H50" s="1153"/>
      <c r="I50" s="1153"/>
      <c r="J50" s="1154"/>
      <c r="K50" s="63" t="s">
        <v>473</v>
      </c>
      <c r="L50" s="64" t="s">
        <v>473</v>
      </c>
      <c r="M50" s="64" t="s">
        <v>473</v>
      </c>
      <c r="N50" s="64" t="s">
        <v>473</v>
      </c>
      <c r="O50" s="65" t="s">
        <v>473</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535</v>
      </c>
      <c r="L52" s="64">
        <v>545</v>
      </c>
      <c r="M52" s="64">
        <v>532</v>
      </c>
      <c r="N52" s="64">
        <v>540</v>
      </c>
      <c r="O52" s="65">
        <v>558</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330</v>
      </c>
      <c r="L53" s="69">
        <v>289</v>
      </c>
      <c r="M53" s="69">
        <v>268</v>
      </c>
      <c r="N53" s="69">
        <v>244</v>
      </c>
      <c r="O53" s="70">
        <v>233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2015-04-13T06:38:01Z</cp:lastPrinted>
  <dcterms:created xsi:type="dcterms:W3CDTF">2015-02-17T06:55:34Z</dcterms:created>
  <dcterms:modified xsi:type="dcterms:W3CDTF">2015-05-12T02:17:10Z</dcterms:modified>
  <cp:category/>
</cp:coreProperties>
</file>