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TempGraph" sheetId="2" r:id="rId2"/>
  </sheets>
  <definedNames>
    <definedName name="_xlnm.Print_Area" localSheetId="0">'Sheet1'!$A$1:$S$34</definedName>
    <definedName name="印刷範囲">'Sheet1'!$A$1:$Q$10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<sst xmlns="http://schemas.openxmlformats.org/spreadsheetml/2006/main" count="64" uniqueCount="44">
  <si>
    <t xml:space="preserve">   　　 区分</t>
  </si>
  <si>
    <t>配車</t>
  </si>
  <si>
    <t>台数</t>
  </si>
  <si>
    <t>　 全　　　血</t>
  </si>
  <si>
    <t>成　分</t>
  </si>
  <si>
    <t xml:space="preserve"> 合  計</t>
  </si>
  <si>
    <t>合  計</t>
  </si>
  <si>
    <t>市町村名</t>
  </si>
  <si>
    <t>　200ml</t>
  </si>
  <si>
    <t>　400ml</t>
  </si>
  <si>
    <t>県      内</t>
  </si>
  <si>
    <t>管内総計</t>
  </si>
  <si>
    <t>本所小計</t>
  </si>
  <si>
    <t>センター小計</t>
  </si>
  <si>
    <t>目　標　献　血　者　数</t>
  </si>
  <si>
    <t>献　　血　　者　　数</t>
  </si>
  <si>
    <t>全　　　血</t>
  </si>
  <si>
    <t>郡上市</t>
  </si>
  <si>
    <t>200ml</t>
  </si>
  <si>
    <t>400ml</t>
  </si>
  <si>
    <t>200ml</t>
  </si>
  <si>
    <t>200ml</t>
  </si>
  <si>
    <t>目 　標 　達　 成　 率</t>
  </si>
  <si>
    <t>献血車１台当たりの献血量（ml）　</t>
  </si>
  <si>
    <t>関市</t>
  </si>
  <si>
    <t>美濃市</t>
  </si>
  <si>
    <t>４００ｍL</t>
  </si>
  <si>
    <t>２００ｍL</t>
  </si>
  <si>
    <t>献血者の推移</t>
  </si>
  <si>
    <t>採血区分別献血者数</t>
  </si>
  <si>
    <t>管内</t>
  </si>
  <si>
    <t>郡上市</t>
  </si>
  <si>
    <t>県内(献血ルーム献血者分を含む）</t>
  </si>
  <si>
    <t>＊県内献血者数は移動採血車分のみ</t>
  </si>
  <si>
    <t>-</t>
  </si>
  <si>
    <t>Ｈ２０</t>
  </si>
  <si>
    <t>Ｈ２１</t>
  </si>
  <si>
    <t>Ｈ２２</t>
  </si>
  <si>
    <t>Ｈ２３</t>
  </si>
  <si>
    <t>Ｈ２４</t>
  </si>
  <si>
    <t>Ｈ２５</t>
  </si>
  <si>
    <t>（平成２５年度）</t>
  </si>
  <si>
    <t>-</t>
  </si>
  <si>
    <t>　４　　献血状況　（Ｔ１１－４）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</si>
</sst>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?_ ;_ @_ "/>
    <numFmt numFmtId="180" formatCode="_-* #,##0_-;\-* #,##0_-;_-* &quot;-&quot;_-;_-@_-"/>
    <numFmt numFmtId="181" formatCode="0_);[Red]\(0\)"/>
    <numFmt numFmtId="182" formatCode="_(* #,##0_);_(* \(#,##0\);_(* &quot;-&quot;_);_(@_)"/>
    <numFmt numFmtId="183" formatCode="0.0_);[Red]\(0.0\)"/>
    <numFmt numFmtId="184" formatCode="#,##0_);[Red]\(#,##0\)"/>
  </numFmts>
  <fonts count="46">
    <font>
      <sz val="7.95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5"/>
      <color indexed="10"/>
      <name val="ＭＳ 明朝"/>
      <family val="1"/>
    </font>
    <font>
      <sz val="7.95"/>
      <color indexed="8"/>
      <name val="ＭＳ 明朝"/>
      <family val="1"/>
    </font>
    <font>
      <b/>
      <sz val="14"/>
      <name val="ＭＳ Ｐ明朝"/>
      <family val="1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5"/>
      <color rgb="FFFF0000"/>
      <name val="ＭＳ 明朝"/>
      <family val="1"/>
    </font>
    <font>
      <sz val="7.9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1" fontId="44" fillId="0" borderId="10" xfId="0" applyNumberFormat="1" applyFont="1" applyBorder="1" applyAlignment="1">
      <alignment/>
    </xf>
    <xf numFmtId="41" fontId="44" fillId="0" borderId="10" xfId="0" applyNumberFormat="1" applyFont="1" applyBorder="1" applyAlignment="1" applyProtection="1">
      <alignment/>
      <protection locked="0"/>
    </xf>
    <xf numFmtId="3" fontId="44" fillId="0" borderId="10" xfId="0" applyNumberFormat="1" applyFont="1" applyBorder="1" applyAlignment="1">
      <alignment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left" vertical="center"/>
    </xf>
    <xf numFmtId="3" fontId="0" fillId="0" borderId="29" xfId="0" applyNumberFormat="1" applyBorder="1" applyAlignment="1">
      <alignment vertical="center"/>
    </xf>
    <xf numFmtId="183" fontId="45" fillId="0" borderId="30" xfId="0" applyNumberFormat="1" applyFont="1" applyBorder="1" applyAlignment="1">
      <alignment horizontal="right"/>
    </xf>
    <xf numFmtId="183" fontId="45" fillId="0" borderId="31" xfId="0" applyNumberFormat="1" applyFont="1" applyBorder="1" applyAlignment="1">
      <alignment horizontal="right"/>
    </xf>
    <xf numFmtId="183" fontId="45" fillId="0" borderId="32" xfId="0" applyNumberFormat="1" applyFont="1" applyBorder="1" applyAlignment="1" applyProtection="1">
      <alignment horizontal="right"/>
      <protection locked="0"/>
    </xf>
    <xf numFmtId="183" fontId="45" fillId="0" borderId="29" xfId="0" applyNumberFormat="1" applyFont="1" applyBorder="1" applyAlignment="1" applyProtection="1">
      <alignment horizontal="right"/>
      <protection locked="0"/>
    </xf>
    <xf numFmtId="183" fontId="45" fillId="0" borderId="33" xfId="0" applyNumberFormat="1" applyFont="1" applyBorder="1" applyAlignment="1" applyProtection="1">
      <alignment horizontal="right"/>
      <protection locked="0"/>
    </xf>
    <xf numFmtId="183" fontId="45" fillId="0" borderId="12" xfId="0" applyNumberFormat="1" applyFont="1" applyBorder="1" applyAlignment="1" applyProtection="1">
      <alignment horizontal="right"/>
      <protection locked="0"/>
    </xf>
    <xf numFmtId="183" fontId="45" fillId="0" borderId="25" xfId="0" applyNumberFormat="1" applyFont="1" applyBorder="1" applyAlignment="1" applyProtection="1">
      <alignment horizontal="right"/>
      <protection locked="0"/>
    </xf>
    <xf numFmtId="183" fontId="45" fillId="0" borderId="31" xfId="0" applyNumberFormat="1" applyFont="1" applyBorder="1" applyAlignment="1" applyProtection="1">
      <alignment horizontal="right"/>
      <protection locked="0"/>
    </xf>
    <xf numFmtId="183" fontId="45" fillId="0" borderId="34" xfId="0" applyNumberFormat="1" applyFont="1" applyBorder="1" applyAlignment="1" applyProtection="1">
      <alignment horizontal="right"/>
      <protection locked="0"/>
    </xf>
    <xf numFmtId="181" fontId="45" fillId="0" borderId="30" xfId="0" applyNumberFormat="1" applyFont="1" applyBorder="1" applyAlignment="1">
      <alignment/>
    </xf>
    <xf numFmtId="181" fontId="45" fillId="0" borderId="31" xfId="0" applyNumberFormat="1" applyFont="1" applyBorder="1" applyAlignment="1">
      <alignment/>
    </xf>
    <xf numFmtId="181" fontId="45" fillId="0" borderId="34" xfId="0" applyNumberFormat="1" applyFont="1" applyBorder="1" applyAlignment="1" applyProtection="1">
      <alignment/>
      <protection locked="0"/>
    </xf>
    <xf numFmtId="181" fontId="45" fillId="0" borderId="29" xfId="0" applyNumberFormat="1" applyFont="1" applyBorder="1" applyAlignment="1" applyProtection="1">
      <alignment/>
      <protection locked="0"/>
    </xf>
    <xf numFmtId="181" fontId="45" fillId="0" borderId="12" xfId="0" applyNumberFormat="1" applyFont="1" applyBorder="1" applyAlignment="1" applyProtection="1">
      <alignment/>
      <protection locked="0"/>
    </xf>
    <xf numFmtId="3" fontId="0" fillId="0" borderId="33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0" xfId="0" applyNumberFormat="1" applyFont="1" applyAlignment="1" applyProtection="1">
      <alignment/>
      <protection locked="0"/>
    </xf>
    <xf numFmtId="183" fontId="0" fillId="0" borderId="36" xfId="0" applyNumberFormat="1" applyFont="1" applyBorder="1" applyAlignment="1" applyProtection="1">
      <alignment/>
      <protection locked="0"/>
    </xf>
    <xf numFmtId="181" fontId="0" fillId="0" borderId="37" xfId="0" applyNumberFormat="1" applyFont="1" applyBorder="1" applyAlignment="1" applyProtection="1">
      <alignment/>
      <protection locked="0"/>
    </xf>
    <xf numFmtId="181" fontId="0" fillId="0" borderId="30" xfId="0" applyNumberFormat="1" applyFont="1" applyBorder="1" applyAlignment="1" applyProtection="1">
      <alignment/>
      <protection locked="0"/>
    </xf>
    <xf numFmtId="181" fontId="0" fillId="0" borderId="36" xfId="0" applyNumberFormat="1" applyFont="1" applyBorder="1" applyAlignment="1">
      <alignment/>
    </xf>
    <xf numFmtId="181" fontId="0" fillId="0" borderId="37" xfId="0" applyNumberFormat="1" applyFont="1" applyBorder="1" applyAlignment="1">
      <alignment/>
    </xf>
    <xf numFmtId="181" fontId="0" fillId="0" borderId="30" xfId="0" applyNumberFormat="1" applyFont="1" applyBorder="1" applyAlignment="1">
      <alignment/>
    </xf>
    <xf numFmtId="181" fontId="0" fillId="0" borderId="38" xfId="0" applyNumberFormat="1" applyFont="1" applyBorder="1" applyAlignment="1">
      <alignment/>
    </xf>
    <xf numFmtId="181" fontId="0" fillId="0" borderId="39" xfId="0" applyNumberFormat="1" applyFont="1" applyBorder="1" applyAlignment="1">
      <alignment/>
    </xf>
    <xf numFmtId="181" fontId="0" fillId="0" borderId="31" xfId="0" applyNumberFormat="1" applyFont="1" applyBorder="1" applyAlignment="1">
      <alignment/>
    </xf>
    <xf numFmtId="183" fontId="0" fillId="0" borderId="40" xfId="0" applyNumberFormat="1" applyFont="1" applyBorder="1" applyAlignment="1" applyProtection="1">
      <alignment/>
      <protection locked="0"/>
    </xf>
    <xf numFmtId="181" fontId="0" fillId="0" borderId="41" xfId="0" applyNumberFormat="1" applyFont="1" applyBorder="1" applyAlignment="1" applyProtection="1">
      <alignment/>
      <protection locked="0"/>
    </xf>
    <xf numFmtId="181" fontId="0" fillId="0" borderId="32" xfId="0" applyNumberFormat="1" applyFont="1" applyBorder="1" applyAlignment="1" applyProtection="1">
      <alignment/>
      <protection locked="0"/>
    </xf>
    <xf numFmtId="183" fontId="0" fillId="0" borderId="42" xfId="0" applyNumberFormat="1" applyFont="1" applyBorder="1" applyAlignment="1" applyProtection="1">
      <alignment/>
      <protection locked="0"/>
    </xf>
    <xf numFmtId="181" fontId="0" fillId="0" borderId="43" xfId="0" applyNumberFormat="1" applyFont="1" applyBorder="1" applyAlignment="1" applyProtection="1">
      <alignment/>
      <protection locked="0"/>
    </xf>
    <xf numFmtId="181" fontId="0" fillId="0" borderId="33" xfId="0" applyNumberFormat="1" applyFont="1" applyBorder="1" applyAlignment="1" applyProtection="1">
      <alignment/>
      <protection locked="0"/>
    </xf>
    <xf numFmtId="181" fontId="0" fillId="0" borderId="38" xfId="0" applyNumberFormat="1" applyFont="1" applyBorder="1" applyAlignment="1">
      <alignment/>
    </xf>
    <xf numFmtId="181" fontId="0" fillId="0" borderId="44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181" fontId="0" fillId="0" borderId="45" xfId="0" applyNumberFormat="1" applyFont="1" applyBorder="1" applyAlignment="1" applyProtection="1">
      <alignment/>
      <protection locked="0"/>
    </xf>
    <xf numFmtId="181" fontId="0" fillId="0" borderId="46" xfId="0" applyNumberFormat="1" applyFont="1" applyBorder="1" applyAlignment="1" applyProtection="1">
      <alignment/>
      <protection locked="0"/>
    </xf>
    <xf numFmtId="181" fontId="0" fillId="0" borderId="34" xfId="0" applyNumberFormat="1" applyFont="1" applyBorder="1" applyAlignment="1" applyProtection="1">
      <alignment/>
      <protection locked="0"/>
    </xf>
    <xf numFmtId="181" fontId="0" fillId="0" borderId="14" xfId="0" applyNumberFormat="1" applyFont="1" applyBorder="1" applyAlignment="1">
      <alignment/>
    </xf>
    <xf numFmtId="181" fontId="0" fillId="0" borderId="47" xfId="0" applyNumberFormat="1" applyFont="1" applyBorder="1" applyAlignment="1">
      <alignment/>
    </xf>
    <xf numFmtId="181" fontId="0" fillId="0" borderId="48" xfId="0" applyNumberFormat="1" applyFont="1" applyFill="1" applyBorder="1" applyAlignment="1">
      <alignment/>
    </xf>
    <xf numFmtId="181" fontId="0" fillId="0" borderId="49" xfId="0" applyNumberFormat="1" applyFont="1" applyBorder="1" applyAlignment="1">
      <alignment/>
    </xf>
    <xf numFmtId="181" fontId="0" fillId="0" borderId="50" xfId="0" applyNumberFormat="1" applyFont="1" applyBorder="1" applyAlignment="1">
      <alignment/>
    </xf>
    <xf numFmtId="181" fontId="0" fillId="0" borderId="29" xfId="0" applyNumberFormat="1" applyFont="1" applyBorder="1" applyAlignment="1" applyProtection="1">
      <alignment/>
      <protection locked="0"/>
    </xf>
    <xf numFmtId="181" fontId="0" fillId="0" borderId="35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2" xfId="0" applyNumberFormat="1" applyFont="1" applyBorder="1" applyAlignment="1" applyProtection="1">
      <alignment/>
      <protection locked="0"/>
    </xf>
    <xf numFmtId="181" fontId="0" fillId="0" borderId="26" xfId="0" applyNumberFormat="1" applyFont="1" applyBorder="1" applyAlignment="1">
      <alignment/>
    </xf>
    <xf numFmtId="181" fontId="0" fillId="0" borderId="51" xfId="0" applyNumberFormat="1" applyFont="1" applyBorder="1" applyAlignment="1">
      <alignment/>
    </xf>
    <xf numFmtId="181" fontId="0" fillId="0" borderId="46" xfId="0" applyNumberFormat="1" applyFont="1" applyBorder="1" applyAlignment="1">
      <alignment/>
    </xf>
    <xf numFmtId="181" fontId="0" fillId="0" borderId="52" xfId="0" applyNumberFormat="1" applyFont="1" applyBorder="1" applyAlignment="1">
      <alignment/>
    </xf>
    <xf numFmtId="181" fontId="0" fillId="0" borderId="53" xfId="0" applyNumberFormat="1" applyFont="1" applyBorder="1" applyAlignment="1">
      <alignment/>
    </xf>
    <xf numFmtId="181" fontId="0" fillId="0" borderId="54" xfId="0" applyNumberFormat="1" applyFont="1" applyBorder="1" applyAlignment="1">
      <alignment/>
    </xf>
    <xf numFmtId="181" fontId="0" fillId="0" borderId="48" xfId="0" applyNumberFormat="1" applyFont="1" applyBorder="1" applyAlignment="1">
      <alignment/>
    </xf>
    <xf numFmtId="181" fontId="0" fillId="0" borderId="55" xfId="0" applyNumberFormat="1" applyFont="1" applyBorder="1" applyAlignment="1">
      <alignment/>
    </xf>
    <xf numFmtId="181" fontId="0" fillId="0" borderId="29" xfId="0" applyNumberFormat="1" applyFont="1" applyBorder="1" applyAlignment="1">
      <alignment/>
    </xf>
    <xf numFmtId="181" fontId="0" fillId="0" borderId="56" xfId="0" applyNumberFormat="1" applyFont="1" applyBorder="1" applyAlignment="1">
      <alignment/>
    </xf>
    <xf numFmtId="181" fontId="0" fillId="0" borderId="57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58" xfId="0" applyNumberFormat="1" applyFont="1" applyBorder="1" applyAlignment="1">
      <alignment/>
    </xf>
    <xf numFmtId="181" fontId="0" fillId="0" borderId="59" xfId="0" applyNumberFormat="1" applyFont="1" applyBorder="1" applyAlignment="1">
      <alignment/>
    </xf>
    <xf numFmtId="181" fontId="0" fillId="0" borderId="34" xfId="0" applyNumberFormat="1" applyFont="1" applyBorder="1" applyAlignment="1">
      <alignment/>
    </xf>
    <xf numFmtId="183" fontId="0" fillId="0" borderId="60" xfId="0" applyNumberFormat="1" applyFont="1" applyBorder="1" applyAlignment="1">
      <alignment/>
    </xf>
    <xf numFmtId="183" fontId="0" fillId="0" borderId="30" xfId="0" applyNumberFormat="1" applyFont="1" applyBorder="1" applyAlignment="1">
      <alignment/>
    </xf>
    <xf numFmtId="183" fontId="0" fillId="0" borderId="61" xfId="0" applyNumberFormat="1" applyFont="1" applyBorder="1" applyAlignment="1">
      <alignment/>
    </xf>
    <xf numFmtId="183" fontId="0" fillId="0" borderId="3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183" fontId="0" fillId="0" borderId="29" xfId="0" applyNumberFormat="1" applyFont="1" applyBorder="1" applyAlignment="1">
      <alignment/>
    </xf>
    <xf numFmtId="183" fontId="0" fillId="0" borderId="15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6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47" xfId="0" applyNumberFormat="1" applyFont="1" applyBorder="1" applyAlignment="1">
      <alignment/>
    </xf>
    <xf numFmtId="183" fontId="0" fillId="0" borderId="48" xfId="0" applyNumberFormat="1" applyFont="1" applyBorder="1" applyAlignment="1">
      <alignment/>
    </xf>
    <xf numFmtId="183" fontId="0" fillId="0" borderId="56" xfId="0" applyNumberFormat="1" applyFont="1" applyBorder="1" applyAlignment="1">
      <alignment/>
    </xf>
    <xf numFmtId="183" fontId="0" fillId="0" borderId="58" xfId="0" applyNumberFormat="1" applyFont="1" applyBorder="1" applyAlignment="1">
      <alignment/>
    </xf>
    <xf numFmtId="183" fontId="0" fillId="0" borderId="51" xfId="0" applyNumberFormat="1" applyFont="1" applyBorder="1" applyAlignment="1">
      <alignment/>
    </xf>
    <xf numFmtId="3" fontId="0" fillId="0" borderId="50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献血者の推移（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１１－３）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"/>
          <c:y val="0.0135"/>
          <c:w val="0.8302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Sheet1!$T$15</c:f>
              <c:strCache>
                <c:ptCount val="1"/>
                <c:pt idx="0">
                  <c:v>県内(献血ルーム献血者分を含む）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Sheet1!$U$15:$Z$15</c:f>
              <c:numCache/>
            </c:numRef>
          </c:val>
          <c:smooth val="0"/>
        </c:ser>
        <c:ser>
          <c:idx val="1"/>
          <c:order val="1"/>
          <c:tx>
            <c:strRef>
              <c:f>Sheet1!$T$16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Sheet1!$U$14:$Z$14</c:f>
              <c:strCache/>
            </c:strRef>
          </c:cat>
          <c:val>
            <c:numRef>
              <c:f>Sheet1!$U$16:$Z$16</c:f>
              <c:numCache/>
            </c:numRef>
          </c:val>
          <c:smooth val="0"/>
        </c:ser>
        <c:marker val="1"/>
        <c:axId val="15036910"/>
        <c:axId val="1114463"/>
      </c:line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69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5"/>
          <c:y val="0.894"/>
          <c:w val="0.68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採血区分別献血者数（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F11-4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9325"/>
          <c:w val="0.779"/>
          <c:h val="0.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Sheet1!$T$20</c:f>
              <c:strCache>
                <c:ptCount val="1"/>
                <c:pt idx="0">
                  <c:v>管内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Sheet1!$U$20:$V$20</c:f>
              <c:numCache/>
            </c:numRef>
          </c:val>
        </c:ser>
        <c:ser>
          <c:idx val="1"/>
          <c:order val="1"/>
          <c:tx>
            <c:strRef>
              <c:f>Sheet1!$T$21</c:f>
              <c:strCache>
                <c:ptCount val="1"/>
                <c:pt idx="0">
                  <c:v>関市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Sheet1!$U$21:$V$21</c:f>
              <c:numCache/>
            </c:numRef>
          </c:val>
        </c:ser>
        <c:ser>
          <c:idx val="2"/>
          <c:order val="2"/>
          <c:tx>
            <c:strRef>
              <c:f>Sheet1!$T$22</c:f>
              <c:strCache>
                <c:ptCount val="1"/>
                <c:pt idx="0">
                  <c:v>美濃市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Sheet1!$U$22:$V$22</c:f>
              <c:numCache/>
            </c:numRef>
          </c:val>
        </c:ser>
        <c:ser>
          <c:idx val="3"/>
          <c:order val="3"/>
          <c:tx>
            <c:strRef>
              <c:f>Sheet1!$T$23</c:f>
              <c:strCache>
                <c:ptCount val="1"/>
                <c:pt idx="0">
                  <c:v>郡上市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Sheet1!$U$19:$V$19</c:f>
              <c:strCache/>
            </c:strRef>
          </c:cat>
          <c:val>
            <c:numRef>
              <c:f>Sheet1!$U$23:$V$23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3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39175"/>
          <c:w val="0.124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95" b="0" i="0" u="none" baseline="0">
                <a:latin typeface="ＭＳ 明朝"/>
                <a:ea typeface="ＭＳ 明朝"/>
                <a:cs typeface="ＭＳ 明朝"/>
              </a:rPr>
              <a:t/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20875"/>
          <c:w val="0.962"/>
          <c:h val="0.7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Sheet1!$B$6:$B$10</c:f>
              <c:numCache>
                <c:ptCount val="5"/>
                <c:pt idx="0">
                  <c:v>981</c:v>
                </c:pt>
                <c:pt idx="1">
                  <c:v>93</c:v>
                </c:pt>
                <c:pt idx="2">
                  <c:v>75</c:v>
                </c:pt>
                <c:pt idx="3">
                  <c:v>50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overlap val="100"/>
        <c:axId val="7137250"/>
        <c:axId val="64235251"/>
      </c:barChart>
      <c:catAx>
        <c:axId val="7137250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 val="autoZero"/>
        <c:auto val="1"/>
        <c:lblOffset val="100"/>
        <c:tickLblSkip val="1"/>
        <c:noMultiLvlLbl val="0"/>
      </c:catAx>
      <c:valAx>
        <c:axId val="64235251"/>
        <c:scaling>
          <c:orientation val="minMax"/>
        </c:scaling>
        <c:axPos val="t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95" b="0" i="0" u="none" baseline="0">
                    <a:latin typeface="ＭＳ 明朝"/>
                    <a:ea typeface="ＭＳ 明朝"/>
                    <a:cs typeface="ＭＳ 明朝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235"/>
              <c:y val="0.00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13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0.02175</cdr:y>
    </cdr:from>
    <cdr:to>
      <cdr:x>0.05575</cdr:x>
      <cdr:y>0.076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66675"/>
          <a:ext cx="180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514350"/>
          <a:ext cx="84772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638175</xdr:colOff>
      <xdr:row>18</xdr:row>
      <xdr:rowOff>123825</xdr:rowOff>
    </xdr:from>
    <xdr:ext cx="257175" cy="238125"/>
    <xdr:sp>
      <xdr:nvSpPr>
        <xdr:cNvPr id="2" name="テキスト ボックス 4"/>
        <xdr:cNvSpPr txBox="1">
          <a:spLocks noChangeArrowheads="1"/>
        </xdr:cNvSpPr>
      </xdr:nvSpPr>
      <xdr:spPr>
        <a:xfrm rot="158384">
          <a:off x="638175" y="40862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0</xdr:col>
      <xdr:colOff>57150</xdr:colOff>
      <xdr:row>14</xdr:row>
      <xdr:rowOff>28575</xdr:rowOff>
    </xdr:from>
    <xdr:to>
      <xdr:col>7</xdr:col>
      <xdr:colOff>514350</xdr:colOff>
      <xdr:row>33</xdr:row>
      <xdr:rowOff>47625</xdr:rowOff>
    </xdr:to>
    <xdr:graphicFrame>
      <xdr:nvGraphicFramePr>
        <xdr:cNvPr id="3" name="グラフ 6"/>
        <xdr:cNvGraphicFramePr/>
      </xdr:nvGraphicFramePr>
      <xdr:xfrm>
        <a:off x="57150" y="3457575"/>
        <a:ext cx="4857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104775</xdr:colOff>
      <xdr:row>14</xdr:row>
      <xdr:rowOff>28575</xdr:rowOff>
    </xdr:from>
    <xdr:to>
      <xdr:col>17</xdr:col>
      <xdr:colOff>123825</xdr:colOff>
      <xdr:row>31</xdr:row>
      <xdr:rowOff>133350</xdr:rowOff>
    </xdr:to>
    <xdr:graphicFrame>
      <xdr:nvGraphicFramePr>
        <xdr:cNvPr id="4" name="グラフ 6"/>
        <xdr:cNvGraphicFramePr/>
      </xdr:nvGraphicFramePr>
      <xdr:xfrm>
        <a:off x="5095875" y="3457575"/>
        <a:ext cx="57340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790575</xdr:colOff>
      <xdr:row>1</xdr:row>
      <xdr:rowOff>142875</xdr:rowOff>
    </xdr:from>
    <xdr:ext cx="7372350" cy="3143250"/>
    <xdr:graphicFrame>
      <xdr:nvGraphicFramePr>
        <xdr:cNvPr id="1" name="Chart 1"/>
        <xdr:cNvGraphicFramePr/>
      </xdr:nvGraphicFramePr>
      <xdr:xfrm>
        <a:off x="790575" y="323850"/>
        <a:ext cx="73723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110" zoomScaleNormal="110" zoomScaleSheetLayoutView="100" zoomScalePageLayoutView="0" workbookViewId="0" topLeftCell="A22">
      <pane xSplit="10575" topLeftCell="S1" activePane="topLeft" state="split"/>
      <selection pane="topLeft" activeCell="A2" sqref="A2"/>
      <selection pane="topRight" activeCell="V10" sqref="V10"/>
    </sheetView>
  </sheetViews>
  <sheetFormatPr defaultColWidth="10.7109375" defaultRowHeight="15" customHeight="1"/>
  <cols>
    <col min="1" max="1" width="12.8515625" style="0" customWidth="1"/>
    <col min="2" max="10" width="8.8515625" style="0" customWidth="1"/>
    <col min="11" max="13" width="10.8515625" style="0" customWidth="1"/>
    <col min="14" max="17" width="8.8515625" style="0" customWidth="1"/>
  </cols>
  <sheetData>
    <row r="1" ht="19.5" customHeight="1">
      <c r="A1" s="113" t="s">
        <v>43</v>
      </c>
    </row>
    <row r="2" ht="19.5" customHeight="1">
      <c r="P2" s="45" t="s">
        <v>41</v>
      </c>
    </row>
    <row r="3" spans="1:18" ht="21" customHeight="1">
      <c r="A3" s="14" t="s">
        <v>0</v>
      </c>
      <c r="B3" s="21" t="s">
        <v>1</v>
      </c>
      <c r="C3" s="111" t="s">
        <v>14</v>
      </c>
      <c r="D3" s="109"/>
      <c r="E3" s="109"/>
      <c r="F3" s="110"/>
      <c r="G3" s="111" t="s">
        <v>15</v>
      </c>
      <c r="H3" s="109"/>
      <c r="I3" s="109"/>
      <c r="J3" s="112"/>
      <c r="K3" s="111" t="s">
        <v>23</v>
      </c>
      <c r="L3" s="109"/>
      <c r="M3" s="110"/>
      <c r="N3" s="108" t="s">
        <v>22</v>
      </c>
      <c r="O3" s="109"/>
      <c r="P3" s="109"/>
      <c r="Q3" s="110"/>
      <c r="R3" s="1"/>
    </row>
    <row r="4" spans="1:18" ht="21" customHeight="1">
      <c r="A4" s="15"/>
      <c r="B4" s="22" t="s">
        <v>2</v>
      </c>
      <c r="C4" s="106" t="s">
        <v>16</v>
      </c>
      <c r="D4" s="107"/>
      <c r="E4" s="24" t="s">
        <v>4</v>
      </c>
      <c r="F4" s="25" t="s">
        <v>5</v>
      </c>
      <c r="G4" s="106" t="s">
        <v>16</v>
      </c>
      <c r="H4" s="107"/>
      <c r="I4" s="24" t="s">
        <v>4</v>
      </c>
      <c r="J4" s="26" t="s">
        <v>5</v>
      </c>
      <c r="K4" s="106" t="s">
        <v>16</v>
      </c>
      <c r="L4" s="107"/>
      <c r="M4" s="25" t="s">
        <v>6</v>
      </c>
      <c r="N4" s="27" t="s">
        <v>3</v>
      </c>
      <c r="O4" s="28"/>
      <c r="P4" s="24" t="s">
        <v>4</v>
      </c>
      <c r="Q4" s="25" t="s">
        <v>6</v>
      </c>
      <c r="R4" s="1"/>
    </row>
    <row r="5" spans="1:18" ht="21" customHeight="1">
      <c r="A5" s="15" t="s">
        <v>7</v>
      </c>
      <c r="B5" s="23"/>
      <c r="C5" s="7" t="s">
        <v>20</v>
      </c>
      <c r="D5" s="8" t="s">
        <v>19</v>
      </c>
      <c r="E5" s="43"/>
      <c r="F5" s="44"/>
      <c r="G5" s="7" t="s">
        <v>21</v>
      </c>
      <c r="H5" s="8" t="s">
        <v>19</v>
      </c>
      <c r="I5" s="43"/>
      <c r="J5" s="44"/>
      <c r="K5" s="7" t="s">
        <v>18</v>
      </c>
      <c r="L5" s="8" t="s">
        <v>19</v>
      </c>
      <c r="M5" s="11"/>
      <c r="N5" s="13" t="s">
        <v>8</v>
      </c>
      <c r="O5" s="9" t="s">
        <v>9</v>
      </c>
      <c r="P5" s="10"/>
      <c r="Q5" s="11"/>
      <c r="R5" s="1"/>
    </row>
    <row r="6" spans="1:18" ht="21" customHeight="1">
      <c r="A6" s="16" t="s">
        <v>10</v>
      </c>
      <c r="B6" s="46">
        <v>981</v>
      </c>
      <c r="C6" s="47">
        <v>4960</v>
      </c>
      <c r="D6" s="48">
        <v>34780</v>
      </c>
      <c r="E6" s="32" t="s">
        <v>34</v>
      </c>
      <c r="F6" s="67">
        <f>SUM(C6:E6)</f>
        <v>39740</v>
      </c>
      <c r="G6" s="50">
        <v>5155</v>
      </c>
      <c r="H6" s="48">
        <v>33781</v>
      </c>
      <c r="I6" s="32" t="s">
        <v>34</v>
      </c>
      <c r="J6" s="79">
        <v>38936</v>
      </c>
      <c r="K6" s="50">
        <f aca="true" t="shared" si="0" ref="K6:K12">G6*200/B6</f>
        <v>1050.9683995922528</v>
      </c>
      <c r="L6" s="51">
        <f aca="true" t="shared" si="1" ref="L6:L12">H6*400/B6</f>
        <v>13774.108053007136</v>
      </c>
      <c r="M6" s="68">
        <f aca="true" t="shared" si="2" ref="M6:M12">SUM(K6:L6)</f>
        <v>14825.076452599389</v>
      </c>
      <c r="N6" s="91">
        <f>ROUND(G6/C6*100,1)</f>
        <v>103.9</v>
      </c>
      <c r="O6" s="92">
        <f>ROUND(H6/D6*100,1)</f>
        <v>97.1</v>
      </c>
      <c r="P6" s="29" t="s">
        <v>42</v>
      </c>
      <c r="Q6" s="101">
        <f>ROUND(J6/F6*100,1)</f>
        <v>98</v>
      </c>
      <c r="R6" s="1"/>
    </row>
    <row r="7" spans="1:18" ht="21" customHeight="1">
      <c r="A7" s="16" t="s">
        <v>11</v>
      </c>
      <c r="B7" s="49">
        <v>93</v>
      </c>
      <c r="C7" s="50">
        <v>491</v>
      </c>
      <c r="D7" s="51">
        <v>3440</v>
      </c>
      <c r="E7" s="29">
        <v>0</v>
      </c>
      <c r="F7" s="68">
        <v>3931</v>
      </c>
      <c r="G7" s="50">
        <v>485</v>
      </c>
      <c r="H7" s="51">
        <v>3280</v>
      </c>
      <c r="I7" s="38">
        <f>I8+I11</f>
        <v>0</v>
      </c>
      <c r="J7" s="80">
        <v>3765</v>
      </c>
      <c r="K7" s="50">
        <f t="shared" si="0"/>
        <v>1043.010752688172</v>
      </c>
      <c r="L7" s="51">
        <f t="shared" si="1"/>
        <v>14107.52688172043</v>
      </c>
      <c r="M7" s="68">
        <f t="shared" si="2"/>
        <v>15150.537634408603</v>
      </c>
      <c r="N7" s="91">
        <f aca="true" t="shared" si="3" ref="N7:N12">ROUND(G7/C7*100,1)</f>
        <v>98.8</v>
      </c>
      <c r="O7" s="92">
        <f aca="true" t="shared" si="4" ref="O7:O12">ROUND(H7/D7*100,1)</f>
        <v>95.3</v>
      </c>
      <c r="P7" s="29">
        <v>0</v>
      </c>
      <c r="Q7" s="101">
        <f aca="true" t="shared" si="5" ref="Q7:Q12">ROUND(J7/F7*100,1)</f>
        <v>95.8</v>
      </c>
      <c r="R7" s="1"/>
    </row>
    <row r="8" spans="1:18" ht="21" customHeight="1" thickBot="1">
      <c r="A8" s="17" t="s">
        <v>12</v>
      </c>
      <c r="B8" s="52">
        <v>75</v>
      </c>
      <c r="C8" s="53">
        <f>SUM(C9:C10)</f>
        <v>375</v>
      </c>
      <c r="D8" s="54">
        <f>SUM(D9:D10)</f>
        <v>2664</v>
      </c>
      <c r="E8" s="30">
        <v>0</v>
      </c>
      <c r="F8" s="69">
        <v>3039</v>
      </c>
      <c r="G8" s="53">
        <f>SUM(G9:G10)</f>
        <v>394</v>
      </c>
      <c r="H8" s="54">
        <f>SUM(H9:H10)</f>
        <v>2700</v>
      </c>
      <c r="I8" s="39">
        <v>0</v>
      </c>
      <c r="J8" s="81">
        <f>SUM(J9:J10)</f>
        <v>3094</v>
      </c>
      <c r="K8" s="53">
        <f t="shared" si="0"/>
        <v>1050.6666666666667</v>
      </c>
      <c r="L8" s="54">
        <f t="shared" si="1"/>
        <v>14400</v>
      </c>
      <c r="M8" s="82">
        <f t="shared" si="2"/>
        <v>15450.666666666666</v>
      </c>
      <c r="N8" s="93">
        <f t="shared" si="3"/>
        <v>105.1</v>
      </c>
      <c r="O8" s="94">
        <f t="shared" si="4"/>
        <v>101.4</v>
      </c>
      <c r="P8" s="30">
        <v>0</v>
      </c>
      <c r="Q8" s="102">
        <f t="shared" si="5"/>
        <v>101.8</v>
      </c>
      <c r="R8" s="1"/>
    </row>
    <row r="9" spans="1:18" ht="21" customHeight="1" thickTop="1">
      <c r="A9" s="18" t="s">
        <v>24</v>
      </c>
      <c r="B9" s="55">
        <v>50</v>
      </c>
      <c r="C9" s="56">
        <v>253</v>
      </c>
      <c r="D9" s="57">
        <v>1836</v>
      </c>
      <c r="E9" s="31" t="s">
        <v>34</v>
      </c>
      <c r="F9" s="70">
        <f>SUM(C9:E9)</f>
        <v>2089</v>
      </c>
      <c r="G9" s="71">
        <v>271</v>
      </c>
      <c r="H9" s="72">
        <v>1909</v>
      </c>
      <c r="I9" s="41">
        <v>0</v>
      </c>
      <c r="J9" s="83">
        <f>SUM(G9:I9)</f>
        <v>2180</v>
      </c>
      <c r="K9" s="71">
        <f t="shared" si="0"/>
        <v>1084</v>
      </c>
      <c r="L9" s="84">
        <f t="shared" si="1"/>
        <v>15272</v>
      </c>
      <c r="M9" s="85">
        <f t="shared" si="2"/>
        <v>16356</v>
      </c>
      <c r="N9" s="95">
        <f t="shared" si="3"/>
        <v>107.1</v>
      </c>
      <c r="O9" s="96">
        <f t="shared" si="4"/>
        <v>104</v>
      </c>
      <c r="P9" s="32" t="s">
        <v>34</v>
      </c>
      <c r="Q9" s="103">
        <f t="shared" si="5"/>
        <v>104.4</v>
      </c>
      <c r="R9" s="1"/>
    </row>
    <row r="10" spans="1:18" ht="21" customHeight="1">
      <c r="A10" s="19" t="s">
        <v>25</v>
      </c>
      <c r="B10" s="58">
        <v>25</v>
      </c>
      <c r="C10" s="59">
        <v>122</v>
      </c>
      <c r="D10" s="60">
        <v>828</v>
      </c>
      <c r="E10" s="33" t="s">
        <v>34</v>
      </c>
      <c r="F10" s="73">
        <f>SUM(C10:E10)</f>
        <v>950</v>
      </c>
      <c r="G10" s="74">
        <v>123</v>
      </c>
      <c r="H10" s="75">
        <v>791</v>
      </c>
      <c r="I10" s="42">
        <v>0</v>
      </c>
      <c r="J10" s="86">
        <f>SUM(G10:I10)</f>
        <v>914</v>
      </c>
      <c r="K10" s="74">
        <f t="shared" si="0"/>
        <v>984</v>
      </c>
      <c r="L10" s="87">
        <f t="shared" si="1"/>
        <v>12656</v>
      </c>
      <c r="M10" s="88">
        <f t="shared" si="2"/>
        <v>13640</v>
      </c>
      <c r="N10" s="97">
        <f t="shared" si="3"/>
        <v>100.8</v>
      </c>
      <c r="O10" s="98">
        <f t="shared" si="4"/>
        <v>95.5</v>
      </c>
      <c r="P10" s="34" t="s">
        <v>34</v>
      </c>
      <c r="Q10" s="104">
        <f t="shared" si="5"/>
        <v>96.2</v>
      </c>
      <c r="R10" s="1"/>
    </row>
    <row r="11" spans="1:18" ht="21" customHeight="1" thickBot="1">
      <c r="A11" s="17" t="s">
        <v>13</v>
      </c>
      <c r="B11" s="61">
        <v>18</v>
      </c>
      <c r="C11" s="62">
        <v>116</v>
      </c>
      <c r="D11" s="63">
        <v>776</v>
      </c>
      <c r="E11" s="35" t="s">
        <v>34</v>
      </c>
      <c r="F11" s="76">
        <v>892</v>
      </c>
      <c r="G11" s="53">
        <v>91</v>
      </c>
      <c r="H11" s="54">
        <v>580</v>
      </c>
      <c r="I11" s="39">
        <v>0</v>
      </c>
      <c r="J11" s="81">
        <f>SUM(G11:I11)</f>
        <v>671</v>
      </c>
      <c r="K11" s="53">
        <f t="shared" si="0"/>
        <v>1011.1111111111111</v>
      </c>
      <c r="L11" s="54">
        <f t="shared" si="1"/>
        <v>12888.888888888889</v>
      </c>
      <c r="M11" s="82">
        <f t="shared" si="2"/>
        <v>13900</v>
      </c>
      <c r="N11" s="93">
        <f t="shared" si="3"/>
        <v>78.4</v>
      </c>
      <c r="O11" s="94">
        <f t="shared" si="4"/>
        <v>74.7</v>
      </c>
      <c r="P11" s="36" t="s">
        <v>34</v>
      </c>
      <c r="Q11" s="102">
        <f t="shared" si="5"/>
        <v>75.2</v>
      </c>
      <c r="R11" s="1"/>
    </row>
    <row r="12" spans="1:18" ht="21" customHeight="1" thickTop="1">
      <c r="A12" s="20" t="s">
        <v>17</v>
      </c>
      <c r="B12" s="64">
        <v>18</v>
      </c>
      <c r="C12" s="65">
        <v>116</v>
      </c>
      <c r="D12" s="66">
        <v>776</v>
      </c>
      <c r="E12" s="37" t="s">
        <v>34</v>
      </c>
      <c r="F12" s="77">
        <f>SUM(C12:E12)</f>
        <v>892</v>
      </c>
      <c r="G12" s="78">
        <v>91</v>
      </c>
      <c r="H12" s="66">
        <v>580</v>
      </c>
      <c r="I12" s="40">
        <v>0</v>
      </c>
      <c r="J12" s="89">
        <f>SUM(G12:I12)</f>
        <v>671</v>
      </c>
      <c r="K12" s="78">
        <f t="shared" si="0"/>
        <v>1011.1111111111111</v>
      </c>
      <c r="L12" s="90">
        <f t="shared" si="1"/>
        <v>12888.888888888889</v>
      </c>
      <c r="M12" s="77">
        <f t="shared" si="2"/>
        <v>13900</v>
      </c>
      <c r="N12" s="99">
        <f t="shared" si="3"/>
        <v>78.4</v>
      </c>
      <c r="O12" s="100">
        <f t="shared" si="4"/>
        <v>74.7</v>
      </c>
      <c r="P12" s="37" t="s">
        <v>34</v>
      </c>
      <c r="Q12" s="105">
        <f t="shared" si="5"/>
        <v>75.2</v>
      </c>
      <c r="R12" s="1"/>
    </row>
    <row r="13" spans="1:23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 t="s">
        <v>33</v>
      </c>
      <c r="O13" s="1"/>
      <c r="P13" s="12"/>
      <c r="Q13" s="1"/>
      <c r="T13" t="s">
        <v>28</v>
      </c>
      <c r="V13" s="1"/>
      <c r="W13" s="1"/>
    </row>
    <row r="14" spans="2:26" ht="10.5">
      <c r="B14" s="1"/>
      <c r="C14" s="2"/>
      <c r="T14" s="3"/>
      <c r="U14" s="6" t="s">
        <v>35</v>
      </c>
      <c r="V14" s="6" t="s">
        <v>36</v>
      </c>
      <c r="W14" s="6" t="s">
        <v>37</v>
      </c>
      <c r="X14" s="6" t="s">
        <v>38</v>
      </c>
      <c r="Y14" s="6" t="s">
        <v>39</v>
      </c>
      <c r="Z14" s="6" t="s">
        <v>40</v>
      </c>
    </row>
    <row r="15" spans="20:26" ht="10.5">
      <c r="T15" s="3" t="s">
        <v>32</v>
      </c>
      <c r="U15" s="6">
        <v>73517</v>
      </c>
      <c r="V15" s="6">
        <v>76141</v>
      </c>
      <c r="W15" s="6">
        <v>80729</v>
      </c>
      <c r="X15" s="6">
        <v>81540</v>
      </c>
      <c r="Y15" s="6">
        <v>78841</v>
      </c>
      <c r="Z15" s="6">
        <v>73140</v>
      </c>
    </row>
    <row r="16" spans="20:26" ht="10.5">
      <c r="T16" s="3" t="s">
        <v>30</v>
      </c>
      <c r="U16" s="6">
        <v>3531</v>
      </c>
      <c r="V16" s="6">
        <v>3432</v>
      </c>
      <c r="W16" s="6">
        <v>3640</v>
      </c>
      <c r="X16" s="6">
        <v>4170</v>
      </c>
      <c r="Y16" s="6">
        <v>4129</v>
      </c>
      <c r="Z16" s="6">
        <v>3765</v>
      </c>
    </row>
    <row r="17" ht="10.5">
      <c r="C17" s="1"/>
    </row>
    <row r="18" ht="10.5">
      <c r="T18" t="s">
        <v>29</v>
      </c>
    </row>
    <row r="19" spans="20:22" ht="15" customHeight="1">
      <c r="T19" s="3"/>
      <c r="U19" s="3" t="s">
        <v>27</v>
      </c>
      <c r="V19" s="3" t="s">
        <v>26</v>
      </c>
    </row>
    <row r="20" spans="20:22" ht="15" customHeight="1">
      <c r="T20" s="3" t="s">
        <v>30</v>
      </c>
      <c r="U20" s="4">
        <v>485</v>
      </c>
      <c r="V20" s="4">
        <v>3280</v>
      </c>
    </row>
    <row r="21" spans="20:22" ht="15" customHeight="1">
      <c r="T21" s="3" t="s">
        <v>24</v>
      </c>
      <c r="U21" s="4">
        <v>271</v>
      </c>
      <c r="V21" s="5">
        <v>1909</v>
      </c>
    </row>
    <row r="22" spans="20:22" ht="15" customHeight="1">
      <c r="T22" s="3" t="s">
        <v>25</v>
      </c>
      <c r="U22" s="4">
        <v>123</v>
      </c>
      <c r="V22" s="5">
        <v>791</v>
      </c>
    </row>
    <row r="23" spans="20:22" ht="15" customHeight="1">
      <c r="T23" s="3" t="s">
        <v>31</v>
      </c>
      <c r="U23" s="4">
        <v>91</v>
      </c>
      <c r="V23" s="5">
        <v>580</v>
      </c>
    </row>
  </sheetData>
  <sheetProtection/>
  <mergeCells count="7">
    <mergeCell ref="K4:L4"/>
    <mergeCell ref="N3:Q3"/>
    <mergeCell ref="K3:M3"/>
    <mergeCell ref="C3:F3"/>
    <mergeCell ref="G3:J3"/>
    <mergeCell ref="G4:H4"/>
    <mergeCell ref="C4:D4"/>
  </mergeCells>
  <printOptions/>
  <pageMargins left="1.1811023622047245" right="0.984251968503937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I14" sqref="I14"/>
    </sheetView>
  </sheetViews>
  <sheetFormatPr defaultColWidth="15.281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A:\T11-4.jsd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献血状況</dc:title>
  <dc:subject/>
  <dc:creator>岐阜県</dc:creator>
  <cp:keywords/>
  <dc:description/>
  <cp:lastModifiedBy>Gifu</cp:lastModifiedBy>
  <cp:lastPrinted>2015-02-15T01:46:33Z</cp:lastPrinted>
  <dcterms:created xsi:type="dcterms:W3CDTF">2004-01-30T10:11:42Z</dcterms:created>
  <dcterms:modified xsi:type="dcterms:W3CDTF">2015-03-12T01:22:31Z</dcterms:modified>
  <cp:category/>
  <cp:version/>
  <cp:contentType/>
  <cp:contentStatus/>
  <cp:revision>37</cp:revision>
</cp:coreProperties>
</file>