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510" activeTab="0"/>
  </bookViews>
  <sheets>
    <sheet name="Ｔ６－３" sheetId="1" r:id="rId1"/>
  </sheets>
  <definedNames>
    <definedName name="_xlnm.Print_Area" localSheetId="0">'Ｔ６－３'!$A$1:$R$65</definedName>
  </definedNames>
  <calcPr fullCalcOnLoad="1"/>
</workbook>
</file>

<file path=xl/sharedStrings.xml><?xml version="1.0" encoding="utf-8"?>
<sst xmlns="http://schemas.openxmlformats.org/spreadsheetml/2006/main" count="248" uniqueCount="51">
  <si>
    <t>対</t>
  </si>
  <si>
    <t>受</t>
  </si>
  <si>
    <t>　</t>
  </si>
  <si>
    <t>要</t>
  </si>
  <si>
    <t>精</t>
  </si>
  <si>
    <t>未</t>
  </si>
  <si>
    <t>診</t>
  </si>
  <si>
    <t>検</t>
  </si>
  <si>
    <t>異</t>
  </si>
  <si>
    <t>常</t>
  </si>
  <si>
    <t>者</t>
  </si>
  <si>
    <t>率</t>
  </si>
  <si>
    <t>認</t>
  </si>
  <si>
    <t>め</t>
  </si>
  <si>
    <t>数</t>
  </si>
  <si>
    <t>(％)</t>
  </si>
  <si>
    <t>ず</t>
  </si>
  <si>
    <t>管内総数</t>
  </si>
  <si>
    <t>郡上市</t>
  </si>
  <si>
    <t>受</t>
  </si>
  <si>
    <t>象</t>
  </si>
  <si>
    <t>診</t>
  </si>
  <si>
    <t>数</t>
  </si>
  <si>
    <t>関市</t>
  </si>
  <si>
    <t>美濃市</t>
  </si>
  <si>
    <t>初</t>
  </si>
  <si>
    <t>回</t>
  </si>
  <si>
    <t>受</t>
  </si>
  <si>
    <t>診</t>
  </si>
  <si>
    <t>者</t>
  </si>
  <si>
    <t>（再掲）</t>
  </si>
  <si>
    <t>　（男性）（Ｔ６－３－１）</t>
  </si>
  <si>
    <t>　（女性）（Ｔ６－３－２）</t>
  </si>
  <si>
    <t>精　密　検　査　結　果</t>
  </si>
  <si>
    <t>未</t>
  </si>
  <si>
    <t>把</t>
  </si>
  <si>
    <t>握</t>
  </si>
  <si>
    <t>異常認めず</t>
  </si>
  <si>
    <t>がんであった者</t>
  </si>
  <si>
    <t>　　　　ある者
がんの疑いの</t>
  </si>
  <si>
    <t>　　であった者
がん以外の疾病</t>
  </si>
  <si>
    <t>（平成２５年度）</t>
  </si>
  <si>
    <t>（平成２５年度）</t>
  </si>
  <si>
    <t>①
胸部エックス線検査のみ　</t>
  </si>
  <si>
    <t>②
胸部エックス線検査及び喀痰細胞診</t>
  </si>
  <si>
    <t>＊１</t>
  </si>
  <si>
    <t>①＊１　：　胸部エックス線のみの受診者と胸部エックス線及び喀痰細胞受診者を含む</t>
  </si>
  <si>
    <t>②＊１　：　胸部エックス線検査及び喀痰細胞診受診者の再掲</t>
  </si>
  <si>
    <t>＊２</t>
  </si>
  <si>
    <t>②＊２　：　喀痰細胞診による要精密検査者数</t>
  </si>
  <si>
    <t>　３　　肺がん検診実施状況（Ｔ６－３）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</si>
</sst>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0.0"/>
    <numFmt numFmtId="179" formatCode="#,##0.0"/>
    <numFmt numFmtId="180" formatCode="_ * #,##0.0_ ;_ * \-#,##0.0_ ;_ * &quot;-&quot;_ ;_ @_ "/>
    <numFmt numFmtId="181" formatCode="#,##0.0_ "/>
    <numFmt numFmtId="182" formatCode="_ * #,##0.00_ ;_ * \-#,##0.00_ ;_ * &quot;-&quot;_ ;_ @_ "/>
  </numFmts>
  <fonts count="43">
    <font>
      <sz val="9"/>
      <name val="ＪＳ明朝"/>
      <family val="1"/>
    </font>
    <font>
      <sz val="11"/>
      <name val="ＭＳ Ｐゴシック"/>
      <family val="3"/>
    </font>
    <font>
      <sz val="10"/>
      <name val="ＪＳ明朝"/>
      <family val="1"/>
    </font>
    <font>
      <sz val="10"/>
      <name val="ＭＳ 明朝"/>
      <family val="1"/>
    </font>
    <font>
      <u val="single"/>
      <sz val="9"/>
      <color indexed="12"/>
      <name val="ＪＳ明朝"/>
      <family val="1"/>
    </font>
    <font>
      <u val="single"/>
      <sz val="9"/>
      <color indexed="36"/>
      <name val="ＪＳ明朝"/>
      <family val="1"/>
    </font>
    <font>
      <b/>
      <sz val="11.95"/>
      <name val="ＭＳ 明朝"/>
      <family val="1"/>
    </font>
    <font>
      <sz val="8"/>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thin">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thin">
        <color indexed="8"/>
      </top>
      <bottom style="hair">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style="hair">
        <color indexed="8"/>
      </top>
      <bottom style="hair">
        <color indexed="8"/>
      </bottom>
    </border>
    <border>
      <left>
        <color indexed="63"/>
      </left>
      <right style="hair">
        <color indexed="8"/>
      </right>
      <top style="hair">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hair">
        <color indexed="8"/>
      </top>
      <bottom style="hair">
        <color indexed="8"/>
      </bottom>
    </border>
    <border>
      <left>
        <color indexed="63"/>
      </left>
      <right style="thin">
        <color indexed="8"/>
      </right>
      <top style="hair">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thin">
        <color indexed="8"/>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hair">
        <color indexed="8"/>
      </bottom>
    </border>
    <border>
      <left style="thin">
        <color indexed="8"/>
      </left>
      <right style="thin">
        <color indexed="8"/>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thin">
        <color indexed="8"/>
      </right>
      <top>
        <color indexed="63"/>
      </top>
      <bottom style="thin">
        <color indexed="8"/>
      </bottom>
    </border>
    <border>
      <left>
        <color indexed="63"/>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177"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5" fillId="0" borderId="0" applyNumberFormat="0" applyFill="0" applyBorder="0" applyAlignment="0" applyProtection="0"/>
    <xf numFmtId="0" fontId="42" fillId="32" borderId="0" applyNumberFormat="0" applyBorder="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pplyProtection="1">
      <alignment/>
      <protection locked="0"/>
    </xf>
    <xf numFmtId="0" fontId="0" fillId="0" borderId="0" xfId="0" applyBorder="1" applyAlignment="1">
      <alignment/>
    </xf>
    <xf numFmtId="0" fontId="6" fillId="0" borderId="0" xfId="0" applyFont="1" applyAlignment="1">
      <alignment/>
    </xf>
    <xf numFmtId="41" fontId="0" fillId="0" borderId="10" xfId="0" applyNumberFormat="1" applyFont="1" applyFill="1" applyBorder="1" applyAlignment="1">
      <alignment horizontal="right" shrinkToFit="1"/>
    </xf>
    <xf numFmtId="180" fontId="0" fillId="0" borderId="10" xfId="0" applyNumberFormat="1" applyFont="1" applyFill="1" applyBorder="1" applyAlignment="1">
      <alignment horizontal="right" shrinkToFit="1"/>
    </xf>
    <xf numFmtId="41" fontId="0" fillId="0" borderId="10" xfId="0" applyNumberFormat="1" applyFont="1" applyFill="1" applyBorder="1" applyAlignment="1" applyProtection="1">
      <alignment horizontal="right" shrinkToFit="1"/>
      <protection locked="0"/>
    </xf>
    <xf numFmtId="41" fontId="0" fillId="0" borderId="11" xfId="0" applyNumberFormat="1" applyFont="1" applyFill="1" applyBorder="1" applyAlignment="1" applyProtection="1">
      <alignment horizontal="right" shrinkToFit="1"/>
      <protection locked="0"/>
    </xf>
    <xf numFmtId="180" fontId="3" fillId="0" borderId="10" xfId="0" applyNumberFormat="1" applyFont="1" applyFill="1" applyBorder="1" applyAlignment="1">
      <alignment horizontal="right" shrinkToFit="1"/>
    </xf>
    <xf numFmtId="41" fontId="0" fillId="0" borderId="12" xfId="0" applyNumberFormat="1" applyFont="1" applyFill="1" applyBorder="1" applyAlignment="1" applyProtection="1">
      <alignment horizontal="right" shrinkToFit="1"/>
      <protection locked="0"/>
    </xf>
    <xf numFmtId="180" fontId="0" fillId="0" borderId="12" xfId="0" applyNumberFormat="1" applyFont="1" applyFill="1" applyBorder="1" applyAlignment="1">
      <alignment horizontal="right" shrinkToFit="1"/>
    </xf>
    <xf numFmtId="41" fontId="0" fillId="0" borderId="13" xfId="0" applyNumberFormat="1" applyFont="1" applyFill="1" applyBorder="1" applyAlignment="1" applyProtection="1">
      <alignment horizontal="right" shrinkToFit="1"/>
      <protection locked="0"/>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xf>
    <xf numFmtId="0" fontId="0" fillId="0" borderId="17" xfId="0" applyFill="1" applyBorder="1" applyAlignment="1">
      <alignment horizontal="center" vertical="center"/>
    </xf>
    <xf numFmtId="0" fontId="0" fillId="0" borderId="17" xfId="0" applyFill="1" applyBorder="1" applyAlignment="1">
      <alignment/>
    </xf>
    <xf numFmtId="41" fontId="0" fillId="0" borderId="18" xfId="0" applyNumberFormat="1" applyFont="1" applyFill="1" applyBorder="1" applyAlignment="1">
      <alignment horizontal="right" shrinkToFit="1"/>
    </xf>
    <xf numFmtId="180" fontId="0" fillId="0" borderId="18" xfId="0" applyNumberFormat="1" applyFont="1" applyFill="1" applyBorder="1" applyAlignment="1">
      <alignment horizontal="right" shrinkToFit="1"/>
    </xf>
    <xf numFmtId="180" fontId="0" fillId="0" borderId="19" xfId="0" applyNumberFormat="1" applyFont="1" applyFill="1" applyBorder="1" applyAlignment="1">
      <alignment horizontal="right" shrinkToFit="1"/>
    </xf>
    <xf numFmtId="0" fontId="0" fillId="0" borderId="20" xfId="0" applyFill="1" applyBorder="1" applyAlignment="1">
      <alignment horizontal="center" vertical="center"/>
    </xf>
    <xf numFmtId="0" fontId="0" fillId="0" borderId="21" xfId="0" applyFill="1" applyBorder="1" applyAlignment="1">
      <alignment horizontal="center" vertical="center"/>
    </xf>
    <xf numFmtId="41" fontId="0" fillId="0" borderId="22" xfId="0" applyNumberFormat="1" applyFont="1" applyFill="1" applyBorder="1" applyAlignment="1" applyProtection="1">
      <alignment horizontal="right" shrinkToFit="1"/>
      <protection locked="0"/>
    </xf>
    <xf numFmtId="41" fontId="0" fillId="0" borderId="23" xfId="0" applyNumberFormat="1" applyFont="1" applyFill="1" applyBorder="1" applyAlignment="1" applyProtection="1">
      <alignment horizontal="right" shrinkToFit="1"/>
      <protection locked="0"/>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Border="1" applyAlignment="1" applyProtection="1">
      <alignment horizontal="center" shrinkToFit="1"/>
      <protection locked="0"/>
    </xf>
    <xf numFmtId="0" fontId="0" fillId="0" borderId="27" xfId="0" applyBorder="1" applyAlignment="1">
      <alignment horizontal="center" shrinkToFit="1"/>
    </xf>
    <xf numFmtId="0" fontId="0" fillId="0" borderId="28" xfId="0" applyBorder="1" applyAlignment="1">
      <alignment shrinkToFit="1"/>
    </xf>
    <xf numFmtId="0" fontId="0" fillId="0" borderId="29" xfId="0" applyBorder="1" applyAlignment="1">
      <alignment shrinkToFit="1"/>
    </xf>
    <xf numFmtId="0" fontId="0" fillId="0" borderId="30" xfId="0" applyBorder="1" applyAlignment="1">
      <alignment shrinkToFit="1"/>
    </xf>
    <xf numFmtId="0" fontId="0" fillId="0" borderId="31" xfId="0" applyFill="1" applyBorder="1" applyAlignment="1">
      <alignment horizontal="center" vertical="center" shrinkToFit="1"/>
    </xf>
    <xf numFmtId="0" fontId="0" fillId="0" borderId="32" xfId="0" applyBorder="1" applyAlignment="1" applyProtection="1">
      <alignment horizontal="center" shrinkToFit="1"/>
      <protection locked="0"/>
    </xf>
    <xf numFmtId="41" fontId="0" fillId="0" borderId="33" xfId="0" applyNumberFormat="1" applyFont="1" applyFill="1" applyBorder="1" applyAlignment="1" applyProtection="1">
      <alignment horizontal="right" shrinkToFit="1"/>
      <protection locked="0"/>
    </xf>
    <xf numFmtId="41" fontId="0" fillId="0" borderId="18" xfId="0" applyNumberFormat="1" applyFont="1" applyFill="1" applyBorder="1" applyAlignment="1" applyProtection="1">
      <alignment horizontal="right" shrinkToFit="1"/>
      <protection locked="0"/>
    </xf>
    <xf numFmtId="41" fontId="0" fillId="0" borderId="34" xfId="0" applyNumberFormat="1" applyFont="1" applyFill="1" applyBorder="1" applyAlignment="1" applyProtection="1">
      <alignment horizontal="right" shrinkToFit="1"/>
      <protection locked="0"/>
    </xf>
    <xf numFmtId="0" fontId="0" fillId="0" borderId="35" xfId="0" applyBorder="1" applyAlignment="1">
      <alignment horizontal="center" shrinkToFit="1"/>
    </xf>
    <xf numFmtId="41" fontId="0" fillId="0" borderId="36" xfId="0" applyNumberFormat="1" applyFont="1" applyFill="1" applyBorder="1" applyAlignment="1">
      <alignment horizontal="right" shrinkToFit="1"/>
    </xf>
    <xf numFmtId="41" fontId="0" fillId="0" borderId="37" xfId="0" applyNumberFormat="1" applyFont="1" applyFill="1" applyBorder="1" applyAlignment="1">
      <alignment horizontal="right" shrinkToFit="1"/>
    </xf>
    <xf numFmtId="180" fontId="0" fillId="0" borderId="37" xfId="0" applyNumberFormat="1" applyFont="1" applyFill="1" applyBorder="1" applyAlignment="1">
      <alignment horizontal="right" shrinkToFit="1"/>
    </xf>
    <xf numFmtId="41" fontId="0" fillId="0" borderId="38" xfId="0" applyNumberFormat="1" applyFont="1" applyFill="1" applyBorder="1" applyAlignment="1">
      <alignment horizontal="right" shrinkToFit="1"/>
    </xf>
    <xf numFmtId="41" fontId="0" fillId="0" borderId="10" xfId="0" applyNumberFormat="1" applyFont="1" applyFill="1" applyBorder="1" applyAlignment="1" applyProtection="1">
      <alignment horizontal="right"/>
      <protection locked="0"/>
    </xf>
    <xf numFmtId="180" fontId="3" fillId="0" borderId="12" xfId="0" applyNumberFormat="1" applyFont="1" applyFill="1" applyBorder="1" applyAlignment="1">
      <alignment horizontal="right" shrinkToFit="1"/>
    </xf>
    <xf numFmtId="41" fontId="0" fillId="0" borderId="12" xfId="0" applyNumberFormat="1" applyFont="1" applyFill="1" applyBorder="1" applyAlignment="1" applyProtection="1">
      <alignment horizontal="right"/>
      <protection locked="0"/>
    </xf>
    <xf numFmtId="180" fontId="3" fillId="0" borderId="18" xfId="0" applyNumberFormat="1" applyFont="1" applyFill="1" applyBorder="1" applyAlignment="1">
      <alignment horizontal="right" shrinkToFit="1"/>
    </xf>
    <xf numFmtId="180" fontId="3" fillId="0" borderId="19" xfId="0" applyNumberFormat="1" applyFont="1" applyFill="1" applyBorder="1" applyAlignment="1">
      <alignment horizontal="right" shrinkToFit="1"/>
    </xf>
    <xf numFmtId="0" fontId="0" fillId="0" borderId="39" xfId="0" applyBorder="1" applyAlignment="1" applyProtection="1">
      <alignment horizontal="center" shrinkToFit="1"/>
      <protection locked="0"/>
    </xf>
    <xf numFmtId="0" fontId="0" fillId="0" borderId="40" xfId="0" applyBorder="1" applyAlignment="1">
      <alignment horizontal="center" shrinkToFit="1"/>
    </xf>
    <xf numFmtId="0" fontId="0" fillId="0" borderId="41" xfId="0" applyBorder="1" applyAlignment="1">
      <alignment horizontal="center" shrinkToFit="1"/>
    </xf>
    <xf numFmtId="41" fontId="0" fillId="0" borderId="20" xfId="0" applyNumberFormat="1" applyFont="1" applyFill="1" applyBorder="1" applyAlignment="1">
      <alignment horizontal="right" shrinkToFit="1"/>
    </xf>
    <xf numFmtId="41" fontId="0" fillId="0" borderId="14" xfId="0" applyNumberFormat="1" applyFont="1" applyFill="1" applyBorder="1" applyAlignment="1">
      <alignment horizontal="right" shrinkToFit="1"/>
    </xf>
    <xf numFmtId="180" fontId="3" fillId="0" borderId="14" xfId="0" applyNumberFormat="1" applyFont="1" applyFill="1" applyBorder="1" applyAlignment="1">
      <alignment horizontal="right" shrinkToFit="1"/>
    </xf>
    <xf numFmtId="180" fontId="0" fillId="0" borderId="14" xfId="0" applyNumberFormat="1" applyFont="1" applyFill="1" applyBorder="1" applyAlignment="1">
      <alignment horizontal="right" shrinkToFit="1"/>
    </xf>
    <xf numFmtId="41" fontId="0" fillId="0" borderId="15" xfId="0" applyNumberFormat="1" applyFont="1" applyFill="1" applyBorder="1" applyAlignment="1">
      <alignment horizontal="right" shrinkToFit="1"/>
    </xf>
    <xf numFmtId="0" fontId="0" fillId="0" borderId="42" xfId="0" applyBorder="1" applyAlignment="1" applyProtection="1">
      <alignment horizontal="center" shrinkToFit="1"/>
      <protection locked="0"/>
    </xf>
    <xf numFmtId="41" fontId="0" fillId="0" borderId="18" xfId="0" applyNumberFormat="1" applyFont="1" applyFill="1" applyBorder="1" applyAlignment="1" applyProtection="1">
      <alignment horizontal="right"/>
      <protection locked="0"/>
    </xf>
    <xf numFmtId="0" fontId="0" fillId="0" borderId="43" xfId="0" applyBorder="1" applyAlignment="1" applyProtection="1">
      <alignment horizontal="center" shrinkToFit="1"/>
      <protection locked="0"/>
    </xf>
    <xf numFmtId="41" fontId="0" fillId="0" borderId="44" xfId="0" applyNumberFormat="1" applyFont="1" applyFill="1" applyBorder="1" applyAlignment="1" applyProtection="1">
      <alignment horizontal="right" shrinkToFit="1"/>
      <protection locked="0"/>
    </xf>
    <xf numFmtId="41" fontId="0" fillId="0" borderId="19" xfId="0" applyNumberFormat="1" applyFont="1" applyFill="1" applyBorder="1" applyAlignment="1" applyProtection="1">
      <alignment horizontal="right" shrinkToFit="1"/>
      <protection locked="0"/>
    </xf>
    <xf numFmtId="41" fontId="0" fillId="0" borderId="19" xfId="0" applyNumberFormat="1" applyFont="1" applyFill="1" applyBorder="1" applyAlignment="1" applyProtection="1">
      <alignment horizontal="right"/>
      <protection locked="0"/>
    </xf>
    <xf numFmtId="41" fontId="0" fillId="0" borderId="45" xfId="0" applyNumberFormat="1" applyFont="1" applyFill="1" applyBorder="1" applyAlignment="1" applyProtection="1">
      <alignment horizontal="right" shrinkToFit="1"/>
      <protection locked="0"/>
    </xf>
    <xf numFmtId="0" fontId="0" fillId="0" borderId="46" xfId="0" applyBorder="1" applyAlignment="1">
      <alignment horizontal="center" shrinkToFit="1"/>
    </xf>
    <xf numFmtId="41" fontId="0" fillId="0" borderId="47" xfId="0" applyNumberFormat="1" applyFont="1" applyFill="1" applyBorder="1" applyAlignment="1">
      <alignment horizontal="right" shrinkToFit="1"/>
    </xf>
    <xf numFmtId="41" fontId="0" fillId="0" borderId="48" xfId="0" applyNumberFormat="1" applyFont="1" applyFill="1" applyBorder="1" applyAlignment="1">
      <alignment horizontal="right" shrinkToFit="1"/>
    </xf>
    <xf numFmtId="180" fontId="3" fillId="0" borderId="48" xfId="0" applyNumberFormat="1" applyFont="1" applyFill="1" applyBorder="1" applyAlignment="1">
      <alignment horizontal="right" shrinkToFit="1"/>
    </xf>
    <xf numFmtId="180" fontId="0" fillId="0" borderId="48" xfId="0" applyNumberFormat="1" applyFont="1" applyFill="1" applyBorder="1" applyAlignment="1">
      <alignment horizontal="right" shrinkToFit="1"/>
    </xf>
    <xf numFmtId="41" fontId="0" fillId="0" borderId="49" xfId="0" applyNumberFormat="1" applyFont="1" applyFill="1" applyBorder="1" applyAlignment="1">
      <alignment horizontal="right" shrinkToFit="1"/>
    </xf>
    <xf numFmtId="41" fontId="0" fillId="0" borderId="23" xfId="0" applyNumberFormat="1" applyFill="1" applyBorder="1" applyAlignment="1" applyProtection="1">
      <alignment horizontal="right" shrinkToFit="1"/>
      <protection locked="0"/>
    </xf>
    <xf numFmtId="0" fontId="0" fillId="0" borderId="50" xfId="0" applyBorder="1" applyAlignment="1">
      <alignment/>
    </xf>
    <xf numFmtId="0" fontId="0" fillId="0" borderId="0" xfId="0" applyFill="1" applyBorder="1" applyAlignment="1">
      <alignment horizontal="left"/>
    </xf>
    <xf numFmtId="0" fontId="8" fillId="0" borderId="0" xfId="0" applyFont="1" applyAlignment="1">
      <alignment/>
    </xf>
    <xf numFmtId="0" fontId="0" fillId="0" borderId="19" xfId="0" applyFill="1" applyBorder="1" applyAlignment="1">
      <alignment horizontal="center" vertical="center"/>
    </xf>
    <xf numFmtId="0" fontId="7" fillId="0" borderId="42" xfId="0" applyFont="1" applyBorder="1" applyAlignment="1">
      <alignment horizontal="center" vertical="center" wrapText="1" shrinkToFit="1"/>
    </xf>
    <xf numFmtId="0" fontId="7" fillId="0" borderId="39" xfId="0" applyFont="1" applyBorder="1" applyAlignment="1">
      <alignment horizontal="center" vertical="center" wrapText="1" shrinkToFit="1"/>
    </xf>
    <xf numFmtId="0" fontId="7" fillId="0" borderId="40" xfId="0" applyFont="1" applyBorder="1" applyAlignment="1">
      <alignment horizontal="center" vertical="center" wrapText="1" shrinkToFit="1"/>
    </xf>
    <xf numFmtId="0" fontId="7" fillId="0" borderId="43" xfId="0" applyFont="1" applyBorder="1" applyAlignment="1">
      <alignment horizontal="center" vertical="center" wrapText="1" shrinkToFit="1"/>
    </xf>
    <xf numFmtId="0" fontId="0" fillId="0" borderId="51" xfId="0" applyFill="1" applyBorder="1" applyAlignment="1">
      <alignment horizontal="center" vertical="top" textRotation="255"/>
    </xf>
    <xf numFmtId="0" fontId="0" fillId="0" borderId="16" xfId="0" applyFill="1" applyBorder="1" applyAlignment="1">
      <alignment horizontal="center" vertical="top" textRotation="255"/>
    </xf>
    <xf numFmtId="0" fontId="0" fillId="0" borderId="48" xfId="0" applyFill="1" applyBorder="1" applyAlignment="1">
      <alignment horizontal="center" vertical="top" textRotation="255"/>
    </xf>
    <xf numFmtId="0" fontId="0" fillId="0" borderId="51" xfId="0" applyFill="1" applyBorder="1" applyAlignment="1">
      <alignment horizontal="center" vertical="top"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65"/>
  <sheetViews>
    <sheetView tabSelected="1" view="pageBreakPreview" zoomScaleSheetLayoutView="100" zoomScalePageLayoutView="0" workbookViewId="0" topLeftCell="A1">
      <selection activeCell="K60" sqref="K60"/>
    </sheetView>
  </sheetViews>
  <sheetFormatPr defaultColWidth="11.875" defaultRowHeight="12" customHeight="1"/>
  <cols>
    <col min="1" max="1" width="3.625" style="0" customWidth="1"/>
    <col min="2" max="2" width="7.875" style="0" customWidth="1"/>
    <col min="3" max="3" width="9.625" style="0" customWidth="1"/>
    <col min="4" max="4" width="9.50390625" style="0" customWidth="1"/>
    <col min="5" max="5" width="8.875" style="0" customWidth="1"/>
    <col min="6" max="7" width="7.875" style="0" customWidth="1"/>
    <col min="8" max="8" width="6.875" style="0" customWidth="1"/>
    <col min="9" max="9" width="7.875" style="0" customWidth="1"/>
    <col min="10" max="10" width="6.875" style="0" customWidth="1"/>
    <col min="11" max="11" width="7.875" style="0" customWidth="1"/>
    <col min="12" max="17" width="6.375" style="0" customWidth="1"/>
    <col min="18" max="18" width="3.375" style="0" customWidth="1"/>
  </cols>
  <sheetData>
    <row r="1" ht="16.5" customHeight="1">
      <c r="B1" s="72" t="s">
        <v>50</v>
      </c>
    </row>
    <row r="2" spans="3:15" ht="15" customHeight="1">
      <c r="C2" s="1"/>
      <c r="N2" s="2"/>
      <c r="O2" s="2" t="s">
        <v>41</v>
      </c>
    </row>
    <row r="3" spans="2:18" ht="12.75" customHeight="1">
      <c r="B3" s="30"/>
      <c r="C3" s="26"/>
      <c r="D3" s="22" t="s">
        <v>0</v>
      </c>
      <c r="E3" s="13" t="s">
        <v>19</v>
      </c>
      <c r="F3" s="13" t="s">
        <v>25</v>
      </c>
      <c r="G3" s="13" t="s">
        <v>19</v>
      </c>
      <c r="H3" s="13" t="s">
        <v>3</v>
      </c>
      <c r="I3" s="13" t="s">
        <v>3</v>
      </c>
      <c r="J3" s="13" t="s">
        <v>4</v>
      </c>
      <c r="K3" s="13" t="s">
        <v>4</v>
      </c>
      <c r="L3" s="73" t="s">
        <v>33</v>
      </c>
      <c r="M3" s="73"/>
      <c r="N3" s="73"/>
      <c r="O3" s="73"/>
      <c r="P3" s="13" t="s">
        <v>34</v>
      </c>
      <c r="Q3" s="14" t="s">
        <v>4</v>
      </c>
      <c r="R3" s="3"/>
    </row>
    <row r="4" spans="2:18" ht="12.75" customHeight="1">
      <c r="B4" s="31"/>
      <c r="C4" s="27" t="s">
        <v>2</v>
      </c>
      <c r="D4" s="23"/>
      <c r="E4" s="15"/>
      <c r="F4" s="15" t="s">
        <v>26</v>
      </c>
      <c r="G4" s="15"/>
      <c r="H4" s="15" t="s">
        <v>4</v>
      </c>
      <c r="I4" s="15" t="s">
        <v>4</v>
      </c>
      <c r="J4" s="15" t="s">
        <v>7</v>
      </c>
      <c r="K4" s="15" t="s">
        <v>7</v>
      </c>
      <c r="L4" s="78" t="s">
        <v>37</v>
      </c>
      <c r="M4" s="78" t="s">
        <v>38</v>
      </c>
      <c r="N4" s="81" t="s">
        <v>39</v>
      </c>
      <c r="O4" s="81" t="s">
        <v>40</v>
      </c>
      <c r="P4" s="16"/>
      <c r="Q4" s="17" t="s">
        <v>7</v>
      </c>
      <c r="R4" s="3"/>
    </row>
    <row r="5" spans="2:18" ht="12.75" customHeight="1">
      <c r="B5" s="31"/>
      <c r="C5" s="27"/>
      <c r="D5" s="23" t="s">
        <v>20</v>
      </c>
      <c r="E5" s="15" t="s">
        <v>21</v>
      </c>
      <c r="F5" s="15" t="s">
        <v>27</v>
      </c>
      <c r="G5" s="15" t="s">
        <v>21</v>
      </c>
      <c r="H5" s="15" t="s">
        <v>7</v>
      </c>
      <c r="I5" s="15" t="s">
        <v>7</v>
      </c>
      <c r="J5" s="15" t="s">
        <v>1</v>
      </c>
      <c r="K5" s="15" t="s">
        <v>1</v>
      </c>
      <c r="L5" s="79"/>
      <c r="M5" s="79"/>
      <c r="N5" s="79"/>
      <c r="O5" s="79"/>
      <c r="P5" s="15" t="s">
        <v>35</v>
      </c>
      <c r="Q5" s="17" t="s">
        <v>5</v>
      </c>
      <c r="R5" s="3"/>
    </row>
    <row r="6" spans="2:18" ht="12.75" customHeight="1">
      <c r="B6" s="31"/>
      <c r="C6" s="27"/>
      <c r="D6" s="23"/>
      <c r="E6" s="15"/>
      <c r="F6" s="15" t="s">
        <v>28</v>
      </c>
      <c r="G6" s="15"/>
      <c r="H6" s="15" t="s">
        <v>10</v>
      </c>
      <c r="I6" s="15" t="s">
        <v>11</v>
      </c>
      <c r="J6" s="15" t="s">
        <v>6</v>
      </c>
      <c r="K6" s="15" t="s">
        <v>6</v>
      </c>
      <c r="L6" s="79"/>
      <c r="M6" s="79"/>
      <c r="N6" s="79"/>
      <c r="O6" s="79"/>
      <c r="P6" s="15" t="s">
        <v>2</v>
      </c>
      <c r="Q6" s="17" t="s">
        <v>1</v>
      </c>
      <c r="R6" s="3"/>
    </row>
    <row r="7" spans="2:18" ht="12.75" customHeight="1">
      <c r="B7" s="31"/>
      <c r="C7" s="27"/>
      <c r="D7" s="23" t="s">
        <v>10</v>
      </c>
      <c r="E7" s="15" t="s">
        <v>10</v>
      </c>
      <c r="F7" s="15" t="s">
        <v>29</v>
      </c>
      <c r="G7" s="15" t="s">
        <v>11</v>
      </c>
      <c r="H7" s="15" t="s">
        <v>22</v>
      </c>
      <c r="I7" s="15" t="s">
        <v>2</v>
      </c>
      <c r="J7" s="15" t="s">
        <v>10</v>
      </c>
      <c r="K7" s="15" t="s">
        <v>11</v>
      </c>
      <c r="L7" s="79"/>
      <c r="M7" s="79"/>
      <c r="N7" s="79"/>
      <c r="O7" s="79"/>
      <c r="P7" s="15" t="s">
        <v>36</v>
      </c>
      <c r="Q7" s="17" t="s">
        <v>6</v>
      </c>
      <c r="R7" s="3"/>
    </row>
    <row r="8" spans="2:18" ht="12.75" customHeight="1">
      <c r="B8" s="31"/>
      <c r="C8" s="27"/>
      <c r="D8" s="23"/>
      <c r="E8" s="15"/>
      <c r="F8" s="15"/>
      <c r="G8" s="15"/>
      <c r="H8" s="15"/>
      <c r="I8" s="15"/>
      <c r="J8" s="15" t="s">
        <v>14</v>
      </c>
      <c r="K8" s="15"/>
      <c r="L8" s="79"/>
      <c r="M8" s="79"/>
      <c r="N8" s="79"/>
      <c r="O8" s="79"/>
      <c r="P8" s="16"/>
      <c r="Q8" s="17" t="s">
        <v>10</v>
      </c>
      <c r="R8" s="3"/>
    </row>
    <row r="9" spans="2:18" ht="12.75" customHeight="1">
      <c r="B9" s="31"/>
      <c r="C9" s="27"/>
      <c r="D9" s="23" t="s">
        <v>14</v>
      </c>
      <c r="E9" s="15" t="s">
        <v>14</v>
      </c>
      <c r="F9" s="15" t="s">
        <v>30</v>
      </c>
      <c r="G9" s="15" t="s">
        <v>15</v>
      </c>
      <c r="H9" s="15"/>
      <c r="I9" s="15" t="s">
        <v>15</v>
      </c>
      <c r="J9" s="15"/>
      <c r="K9" s="15" t="s">
        <v>15</v>
      </c>
      <c r="L9" s="79"/>
      <c r="M9" s="79"/>
      <c r="N9" s="79"/>
      <c r="O9" s="79"/>
      <c r="P9" s="15" t="s">
        <v>2</v>
      </c>
      <c r="Q9" s="18"/>
      <c r="R9" s="3"/>
    </row>
    <row r="10" spans="2:18" ht="12.75" customHeight="1">
      <c r="B10" s="32"/>
      <c r="C10" s="33"/>
      <c r="D10" s="23" t="s">
        <v>2</v>
      </c>
      <c r="E10" s="15" t="s">
        <v>45</v>
      </c>
      <c r="F10" s="15"/>
      <c r="G10" s="15"/>
      <c r="H10" s="15" t="s">
        <v>48</v>
      </c>
      <c r="I10" s="15" t="s">
        <v>2</v>
      </c>
      <c r="J10" s="15" t="s">
        <v>2</v>
      </c>
      <c r="K10" s="15" t="s">
        <v>2</v>
      </c>
      <c r="L10" s="80"/>
      <c r="M10" s="80"/>
      <c r="N10" s="80"/>
      <c r="O10" s="80"/>
      <c r="P10" s="15"/>
      <c r="Q10" s="17" t="s">
        <v>2</v>
      </c>
      <c r="R10" s="3"/>
    </row>
    <row r="11" spans="2:18" ht="15.75" customHeight="1">
      <c r="B11" s="77" t="s">
        <v>43</v>
      </c>
      <c r="C11" s="38" t="s">
        <v>17</v>
      </c>
      <c r="D11" s="39">
        <f>SUM(D12:D14)</f>
        <v>54891</v>
      </c>
      <c r="E11" s="40">
        <f>SUM(E12:E14)</f>
        <v>17570</v>
      </c>
      <c r="F11" s="40">
        <f>SUM(F12:F14)</f>
        <v>0</v>
      </c>
      <c r="G11" s="41">
        <f aca="true" t="shared" si="0" ref="G11:G18">ROUND(E11/D11*100,1)</f>
        <v>32</v>
      </c>
      <c r="H11" s="40">
        <f>SUM(H12:H14)</f>
        <v>561</v>
      </c>
      <c r="I11" s="41">
        <f aca="true" t="shared" si="1" ref="I11:I16">ROUND(H11/E11*100,1)</f>
        <v>3.2</v>
      </c>
      <c r="J11" s="40">
        <f>SUM(J12:J14)</f>
        <v>441</v>
      </c>
      <c r="K11" s="41">
        <f>ROUND(J11/H11*100,1)</f>
        <v>78.6</v>
      </c>
      <c r="L11" s="40">
        <f aca="true" t="shared" si="2" ref="L11:Q11">SUM(L12:L14)</f>
        <v>143</v>
      </c>
      <c r="M11" s="40">
        <f t="shared" si="2"/>
        <v>1</v>
      </c>
      <c r="N11" s="40">
        <f t="shared" si="2"/>
        <v>14</v>
      </c>
      <c r="O11" s="40">
        <f t="shared" si="2"/>
        <v>295</v>
      </c>
      <c r="P11" s="40">
        <f t="shared" si="2"/>
        <v>55</v>
      </c>
      <c r="Q11" s="42">
        <f t="shared" si="2"/>
        <v>65</v>
      </c>
      <c r="R11" s="3"/>
    </row>
    <row r="12" spans="2:18" ht="15.75" customHeight="1">
      <c r="B12" s="75"/>
      <c r="C12" s="34" t="s">
        <v>23</v>
      </c>
      <c r="D12" s="35">
        <f aca="true" t="shared" si="3" ref="D12:F14">D34+D56</f>
        <v>29342</v>
      </c>
      <c r="E12" s="36">
        <f t="shared" si="3"/>
        <v>9795</v>
      </c>
      <c r="F12" s="36">
        <f t="shared" si="3"/>
        <v>0</v>
      </c>
      <c r="G12" s="20">
        <f t="shared" si="0"/>
        <v>33.4</v>
      </c>
      <c r="H12" s="36">
        <f>H34+H56</f>
        <v>398</v>
      </c>
      <c r="I12" s="20">
        <f t="shared" si="1"/>
        <v>4.1</v>
      </c>
      <c r="J12" s="36">
        <f>J34+J56</f>
        <v>311</v>
      </c>
      <c r="K12" s="20">
        <f>IF((H12=0)*OR(I12=0),0,ROUND(J12/H12*100,1))</f>
        <v>78.1</v>
      </c>
      <c r="L12" s="36">
        <f aca="true" t="shared" si="4" ref="L12:Q14">L34+L56</f>
        <v>111</v>
      </c>
      <c r="M12" s="36">
        <f t="shared" si="4"/>
        <v>1</v>
      </c>
      <c r="N12" s="36">
        <f t="shared" si="4"/>
        <v>6</v>
      </c>
      <c r="O12" s="36">
        <f t="shared" si="4"/>
        <v>205</v>
      </c>
      <c r="P12" s="36">
        <f t="shared" si="4"/>
        <v>55</v>
      </c>
      <c r="Q12" s="37">
        <f t="shared" si="4"/>
        <v>32</v>
      </c>
      <c r="R12" s="3"/>
    </row>
    <row r="13" spans="2:18" ht="15.75" customHeight="1">
      <c r="B13" s="75"/>
      <c r="C13" s="28" t="s">
        <v>24</v>
      </c>
      <c r="D13" s="24">
        <f t="shared" si="3"/>
        <v>4653</v>
      </c>
      <c r="E13" s="7">
        <f t="shared" si="3"/>
        <v>1242</v>
      </c>
      <c r="F13" s="7">
        <f t="shared" si="3"/>
        <v>0</v>
      </c>
      <c r="G13" s="6">
        <f t="shared" si="0"/>
        <v>26.7</v>
      </c>
      <c r="H13" s="7">
        <f>H35+H57</f>
        <v>5</v>
      </c>
      <c r="I13" s="6">
        <f t="shared" si="1"/>
        <v>0.4</v>
      </c>
      <c r="J13" s="7">
        <f>J35+J57</f>
        <v>5</v>
      </c>
      <c r="K13" s="6">
        <f>IF((H13=0)*OR(I13=0),0,ROUND(J13/H13*100,1))</f>
        <v>100</v>
      </c>
      <c r="L13" s="7">
        <f t="shared" si="4"/>
        <v>0</v>
      </c>
      <c r="M13" s="7">
        <f t="shared" si="4"/>
        <v>0</v>
      </c>
      <c r="N13" s="7">
        <f t="shared" si="4"/>
        <v>1</v>
      </c>
      <c r="O13" s="7">
        <f t="shared" si="4"/>
        <v>4</v>
      </c>
      <c r="P13" s="7">
        <f t="shared" si="4"/>
        <v>0</v>
      </c>
      <c r="Q13" s="8">
        <f t="shared" si="4"/>
        <v>0</v>
      </c>
      <c r="R13" s="3"/>
    </row>
    <row r="14" spans="2:18" ht="15.75" customHeight="1">
      <c r="B14" s="76"/>
      <c r="C14" s="29" t="s">
        <v>18</v>
      </c>
      <c r="D14" s="25">
        <f t="shared" si="3"/>
        <v>20896</v>
      </c>
      <c r="E14" s="10">
        <f t="shared" si="3"/>
        <v>6533</v>
      </c>
      <c r="F14" s="10">
        <f t="shared" si="3"/>
        <v>0</v>
      </c>
      <c r="G14" s="11">
        <f t="shared" si="0"/>
        <v>31.3</v>
      </c>
      <c r="H14" s="10">
        <f>H36+H58</f>
        <v>158</v>
      </c>
      <c r="I14" s="11">
        <f t="shared" si="1"/>
        <v>2.4</v>
      </c>
      <c r="J14" s="10">
        <f>J36+J58</f>
        <v>125</v>
      </c>
      <c r="K14" s="11">
        <f>IF((H14=0)*OR(I14=0),0,ROUND(J14/H14*100,1))</f>
        <v>79.1</v>
      </c>
      <c r="L14" s="10">
        <f t="shared" si="4"/>
        <v>32</v>
      </c>
      <c r="M14" s="10">
        <f t="shared" si="4"/>
        <v>0</v>
      </c>
      <c r="N14" s="10">
        <f t="shared" si="4"/>
        <v>7</v>
      </c>
      <c r="O14" s="10">
        <f t="shared" si="4"/>
        <v>86</v>
      </c>
      <c r="P14" s="10">
        <f t="shared" si="4"/>
        <v>0</v>
      </c>
      <c r="Q14" s="12">
        <f t="shared" si="4"/>
        <v>33</v>
      </c>
      <c r="R14" s="3"/>
    </row>
    <row r="15" spans="2:18" ht="15.75" customHeight="1">
      <c r="B15" s="74" t="s">
        <v>44</v>
      </c>
      <c r="C15" s="38" t="s">
        <v>17</v>
      </c>
      <c r="D15" s="39">
        <f>SUM(D16:D18)</f>
        <v>54891</v>
      </c>
      <c r="E15" s="40">
        <f>SUM(E16:E18)</f>
        <v>305</v>
      </c>
      <c r="F15" s="40">
        <f>SUM(F16:F18)</f>
        <v>0</v>
      </c>
      <c r="G15" s="41">
        <f t="shared" si="0"/>
        <v>0.6</v>
      </c>
      <c r="H15" s="40">
        <f>SUM(H16:H18)</f>
        <v>2</v>
      </c>
      <c r="I15" s="41">
        <f t="shared" si="1"/>
        <v>0.7</v>
      </c>
      <c r="J15" s="40">
        <f>SUM(J16:J18)</f>
        <v>0</v>
      </c>
      <c r="K15" s="41">
        <f>ROUND(J15/H15*100,1)</f>
        <v>0</v>
      </c>
      <c r="L15" s="40">
        <f aca="true" t="shared" si="5" ref="L15:Q15">SUM(L16:L18)</f>
        <v>0</v>
      </c>
      <c r="M15" s="40">
        <f t="shared" si="5"/>
        <v>0</v>
      </c>
      <c r="N15" s="40">
        <f t="shared" si="5"/>
        <v>0</v>
      </c>
      <c r="O15" s="40">
        <f t="shared" si="5"/>
        <v>0</v>
      </c>
      <c r="P15" s="40">
        <f t="shared" si="5"/>
        <v>2</v>
      </c>
      <c r="Q15" s="42">
        <f t="shared" si="5"/>
        <v>0</v>
      </c>
      <c r="R15" s="3"/>
    </row>
    <row r="16" spans="2:18" ht="15.75" customHeight="1">
      <c r="B16" s="75"/>
      <c r="C16" s="34" t="s">
        <v>23</v>
      </c>
      <c r="D16" s="35">
        <f aca="true" t="shared" si="6" ref="D16:F18">D38+D60</f>
        <v>29342</v>
      </c>
      <c r="E16" s="36">
        <f t="shared" si="6"/>
        <v>171</v>
      </c>
      <c r="F16" s="36">
        <f t="shared" si="6"/>
        <v>0</v>
      </c>
      <c r="G16" s="20">
        <f t="shared" si="0"/>
        <v>0.6</v>
      </c>
      <c r="H16" s="36">
        <f>H38+H60</f>
        <v>2</v>
      </c>
      <c r="I16" s="20">
        <f t="shared" si="1"/>
        <v>1.2</v>
      </c>
      <c r="J16" s="36">
        <f>J38+J60</f>
        <v>0</v>
      </c>
      <c r="K16" s="20">
        <f>IF((H16=0)*OR(I16=0),0,ROUND(J16/H16*100,1))</f>
        <v>0</v>
      </c>
      <c r="L16" s="36">
        <f aca="true" t="shared" si="7" ref="L16:Q18">L38+L60</f>
        <v>0</v>
      </c>
      <c r="M16" s="36">
        <f t="shared" si="7"/>
        <v>0</v>
      </c>
      <c r="N16" s="36">
        <f t="shared" si="7"/>
        <v>0</v>
      </c>
      <c r="O16" s="36">
        <f t="shared" si="7"/>
        <v>0</v>
      </c>
      <c r="P16" s="36">
        <f t="shared" si="7"/>
        <v>2</v>
      </c>
      <c r="Q16" s="37">
        <f t="shared" si="7"/>
        <v>0</v>
      </c>
      <c r="R16" s="3"/>
    </row>
    <row r="17" spans="2:18" ht="15.75" customHeight="1">
      <c r="B17" s="75"/>
      <c r="C17" s="28" t="s">
        <v>24</v>
      </c>
      <c r="D17" s="24">
        <f t="shared" si="6"/>
        <v>4653</v>
      </c>
      <c r="E17" s="7">
        <f t="shared" si="6"/>
        <v>46</v>
      </c>
      <c r="F17" s="7">
        <f t="shared" si="6"/>
        <v>0</v>
      </c>
      <c r="G17" s="6">
        <f t="shared" si="0"/>
        <v>1</v>
      </c>
      <c r="H17" s="7">
        <f>H39+H61</f>
        <v>0</v>
      </c>
      <c r="I17" s="9">
        <f>IF((E17=0)*OR(H17=0),0,ROUND(H17/E17*100,1))</f>
        <v>0</v>
      </c>
      <c r="J17" s="7">
        <f>J39+J61</f>
        <v>0</v>
      </c>
      <c r="K17" s="6">
        <f>IF((H17=0)*OR(I17=0),0,ROUND(J17/H17*100,1))</f>
        <v>0</v>
      </c>
      <c r="L17" s="7">
        <f t="shared" si="7"/>
        <v>0</v>
      </c>
      <c r="M17" s="7">
        <f t="shared" si="7"/>
        <v>0</v>
      </c>
      <c r="N17" s="7">
        <f t="shared" si="7"/>
        <v>0</v>
      </c>
      <c r="O17" s="7">
        <f t="shared" si="7"/>
        <v>0</v>
      </c>
      <c r="P17" s="7">
        <f t="shared" si="7"/>
        <v>0</v>
      </c>
      <c r="Q17" s="8">
        <f t="shared" si="7"/>
        <v>0</v>
      </c>
      <c r="R17" s="3"/>
    </row>
    <row r="18" spans="2:18" ht="15.75" customHeight="1">
      <c r="B18" s="76"/>
      <c r="C18" s="29" t="s">
        <v>18</v>
      </c>
      <c r="D18" s="25">
        <f t="shared" si="6"/>
        <v>20896</v>
      </c>
      <c r="E18" s="10">
        <f t="shared" si="6"/>
        <v>88</v>
      </c>
      <c r="F18" s="10">
        <f t="shared" si="6"/>
        <v>0</v>
      </c>
      <c r="G18" s="11">
        <f t="shared" si="0"/>
        <v>0.4</v>
      </c>
      <c r="H18" s="10">
        <f>H40+H62</f>
        <v>0</v>
      </c>
      <c r="I18" s="11">
        <f>ROUND(H18/E18*100,1)</f>
        <v>0</v>
      </c>
      <c r="J18" s="10">
        <f>J40+J62</f>
        <v>0</v>
      </c>
      <c r="K18" s="11">
        <f>IF((H18=0)*OR(I18=0),0,ROUND(J18/H18*100,1))</f>
        <v>0</v>
      </c>
      <c r="L18" s="10">
        <f t="shared" si="7"/>
        <v>0</v>
      </c>
      <c r="M18" s="10">
        <f t="shared" si="7"/>
        <v>0</v>
      </c>
      <c r="N18" s="10">
        <f t="shared" si="7"/>
        <v>0</v>
      </c>
      <c r="O18" s="10">
        <f t="shared" si="7"/>
        <v>0</v>
      </c>
      <c r="P18" s="10">
        <f t="shared" si="7"/>
        <v>0</v>
      </c>
      <c r="Q18" s="12">
        <f t="shared" si="7"/>
        <v>0</v>
      </c>
      <c r="R18" s="3"/>
    </row>
    <row r="19" spans="2:17" ht="12.75" customHeight="1">
      <c r="B19" s="3"/>
      <c r="C19" s="71" t="s">
        <v>46</v>
      </c>
      <c r="D19" s="70"/>
      <c r="E19" s="3"/>
      <c r="F19" s="3"/>
      <c r="G19" s="3"/>
      <c r="H19" s="3"/>
      <c r="I19" s="3"/>
      <c r="J19" s="3"/>
      <c r="K19" s="3"/>
      <c r="L19" s="3"/>
      <c r="M19" s="3"/>
      <c r="N19" s="3"/>
      <c r="O19" s="3"/>
      <c r="P19" s="3"/>
      <c r="Q19" s="3"/>
    </row>
    <row r="20" spans="2:17" ht="12.75" customHeight="1">
      <c r="B20" s="3"/>
      <c r="C20" s="71" t="s">
        <v>47</v>
      </c>
      <c r="D20" s="3"/>
      <c r="E20" s="3"/>
      <c r="F20" s="3"/>
      <c r="G20" s="3"/>
      <c r="H20" s="3"/>
      <c r="I20" s="3"/>
      <c r="J20" s="3"/>
      <c r="K20" s="3"/>
      <c r="L20" s="3"/>
      <c r="M20" s="3"/>
      <c r="N20" s="3"/>
      <c r="O20" s="3"/>
      <c r="P20" s="3"/>
      <c r="Q20" s="3"/>
    </row>
    <row r="21" spans="2:17" ht="12.75" customHeight="1">
      <c r="B21" s="3"/>
      <c r="C21" s="71" t="s">
        <v>49</v>
      </c>
      <c r="D21" s="3"/>
      <c r="E21" s="3"/>
      <c r="F21" s="3"/>
      <c r="G21" s="3"/>
      <c r="H21" s="3"/>
      <c r="I21" s="3"/>
      <c r="J21" s="3"/>
      <c r="K21" s="3"/>
      <c r="L21" s="3"/>
      <c r="M21" s="3"/>
      <c r="N21" s="3"/>
      <c r="O21" s="3"/>
      <c r="P21" s="3"/>
      <c r="Q21" s="3"/>
    </row>
    <row r="22" spans="2:17" ht="12.75" customHeight="1">
      <c r="B22" s="3"/>
      <c r="C22" s="3"/>
      <c r="D22" s="3"/>
      <c r="E22" s="3"/>
      <c r="F22" s="3"/>
      <c r="G22" s="3"/>
      <c r="H22" s="3"/>
      <c r="I22" s="3"/>
      <c r="J22" s="3"/>
      <c r="K22" s="3"/>
      <c r="L22" s="3"/>
      <c r="M22" s="3"/>
      <c r="N22" s="3"/>
      <c r="O22" s="3"/>
      <c r="P22" s="3"/>
      <c r="Q22" s="3"/>
    </row>
    <row r="23" ht="16.5" customHeight="1">
      <c r="B23" s="4" t="s">
        <v>31</v>
      </c>
    </row>
    <row r="24" spans="3:15" ht="12" customHeight="1">
      <c r="C24" s="1"/>
      <c r="N24" s="2"/>
      <c r="O24" s="2" t="s">
        <v>42</v>
      </c>
    </row>
    <row r="25" spans="2:17" ht="12" customHeight="1">
      <c r="B25" s="30"/>
      <c r="C25" s="26"/>
      <c r="D25" s="22" t="s">
        <v>0</v>
      </c>
      <c r="E25" s="13" t="s">
        <v>19</v>
      </c>
      <c r="F25" s="13" t="s">
        <v>25</v>
      </c>
      <c r="G25" s="13" t="s">
        <v>19</v>
      </c>
      <c r="H25" s="13" t="s">
        <v>3</v>
      </c>
      <c r="I25" s="13" t="s">
        <v>3</v>
      </c>
      <c r="J25" s="13" t="s">
        <v>4</v>
      </c>
      <c r="K25" s="13" t="s">
        <v>4</v>
      </c>
      <c r="L25" s="73" t="s">
        <v>33</v>
      </c>
      <c r="M25" s="73"/>
      <c r="N25" s="73"/>
      <c r="O25" s="73"/>
      <c r="P25" s="13" t="s">
        <v>34</v>
      </c>
      <c r="Q25" s="14" t="s">
        <v>4</v>
      </c>
    </row>
    <row r="26" spans="2:17" ht="12" customHeight="1">
      <c r="B26" s="31"/>
      <c r="C26" s="27" t="s">
        <v>2</v>
      </c>
      <c r="D26" s="23"/>
      <c r="E26" s="15"/>
      <c r="F26" s="15" t="s">
        <v>26</v>
      </c>
      <c r="G26" s="15"/>
      <c r="H26" s="15" t="s">
        <v>4</v>
      </c>
      <c r="I26" s="15" t="s">
        <v>4</v>
      </c>
      <c r="J26" s="15" t="s">
        <v>7</v>
      </c>
      <c r="K26" s="15" t="s">
        <v>7</v>
      </c>
      <c r="L26" s="15" t="s">
        <v>8</v>
      </c>
      <c r="M26" s="78" t="s">
        <v>38</v>
      </c>
      <c r="N26" s="81" t="s">
        <v>39</v>
      </c>
      <c r="O26" s="81" t="s">
        <v>40</v>
      </c>
      <c r="P26" s="16"/>
      <c r="Q26" s="17" t="s">
        <v>7</v>
      </c>
    </row>
    <row r="27" spans="2:17" ht="12" customHeight="1">
      <c r="B27" s="31"/>
      <c r="C27" s="27"/>
      <c r="D27" s="23" t="s">
        <v>20</v>
      </c>
      <c r="E27" s="15" t="s">
        <v>21</v>
      </c>
      <c r="F27" s="15" t="s">
        <v>27</v>
      </c>
      <c r="G27" s="15" t="s">
        <v>21</v>
      </c>
      <c r="H27" s="15" t="s">
        <v>7</v>
      </c>
      <c r="I27" s="15" t="s">
        <v>7</v>
      </c>
      <c r="J27" s="15" t="s">
        <v>1</v>
      </c>
      <c r="K27" s="15" t="s">
        <v>1</v>
      </c>
      <c r="L27" s="15" t="s">
        <v>9</v>
      </c>
      <c r="M27" s="79"/>
      <c r="N27" s="79"/>
      <c r="O27" s="79"/>
      <c r="P27" s="15" t="s">
        <v>35</v>
      </c>
      <c r="Q27" s="17" t="s">
        <v>5</v>
      </c>
    </row>
    <row r="28" spans="2:17" ht="12" customHeight="1">
      <c r="B28" s="31"/>
      <c r="C28" s="27"/>
      <c r="D28" s="23"/>
      <c r="E28" s="15"/>
      <c r="F28" s="15" t="s">
        <v>28</v>
      </c>
      <c r="G28" s="15"/>
      <c r="H28" s="15" t="s">
        <v>10</v>
      </c>
      <c r="I28" s="15" t="s">
        <v>11</v>
      </c>
      <c r="J28" s="15" t="s">
        <v>6</v>
      </c>
      <c r="K28" s="15" t="s">
        <v>6</v>
      </c>
      <c r="L28" s="15" t="s">
        <v>12</v>
      </c>
      <c r="M28" s="79"/>
      <c r="N28" s="79"/>
      <c r="O28" s="79"/>
      <c r="P28" s="15" t="s">
        <v>2</v>
      </c>
      <c r="Q28" s="17" t="s">
        <v>1</v>
      </c>
    </row>
    <row r="29" spans="2:17" ht="12" customHeight="1">
      <c r="B29" s="31"/>
      <c r="C29" s="27"/>
      <c r="D29" s="23" t="s">
        <v>10</v>
      </c>
      <c r="E29" s="15" t="s">
        <v>10</v>
      </c>
      <c r="F29" s="15" t="s">
        <v>29</v>
      </c>
      <c r="G29" s="15" t="s">
        <v>11</v>
      </c>
      <c r="H29" s="15" t="s">
        <v>22</v>
      </c>
      <c r="I29" s="15" t="s">
        <v>2</v>
      </c>
      <c r="J29" s="15" t="s">
        <v>10</v>
      </c>
      <c r="K29" s="15" t="s">
        <v>11</v>
      </c>
      <c r="L29" s="15" t="s">
        <v>13</v>
      </c>
      <c r="M29" s="79"/>
      <c r="N29" s="79"/>
      <c r="O29" s="79"/>
      <c r="P29" s="15" t="s">
        <v>36</v>
      </c>
      <c r="Q29" s="17" t="s">
        <v>6</v>
      </c>
    </row>
    <row r="30" spans="2:17" ht="12" customHeight="1">
      <c r="B30" s="31"/>
      <c r="C30" s="27"/>
      <c r="D30" s="23"/>
      <c r="E30" s="15"/>
      <c r="F30" s="15"/>
      <c r="G30" s="15"/>
      <c r="H30" s="15"/>
      <c r="I30" s="15"/>
      <c r="J30" s="15" t="s">
        <v>14</v>
      </c>
      <c r="K30" s="15"/>
      <c r="L30" s="15" t="s">
        <v>16</v>
      </c>
      <c r="M30" s="79"/>
      <c r="N30" s="79"/>
      <c r="O30" s="79"/>
      <c r="P30" s="16"/>
      <c r="Q30" s="17" t="s">
        <v>10</v>
      </c>
    </row>
    <row r="31" spans="2:17" ht="12" customHeight="1">
      <c r="B31" s="31"/>
      <c r="C31" s="27"/>
      <c r="D31" s="23" t="s">
        <v>14</v>
      </c>
      <c r="E31" s="15" t="s">
        <v>14</v>
      </c>
      <c r="F31" s="15" t="s">
        <v>30</v>
      </c>
      <c r="G31" s="15" t="s">
        <v>15</v>
      </c>
      <c r="H31" s="15"/>
      <c r="I31" s="15" t="s">
        <v>15</v>
      </c>
      <c r="J31" s="15"/>
      <c r="K31" s="15" t="s">
        <v>15</v>
      </c>
      <c r="L31" s="16"/>
      <c r="M31" s="79"/>
      <c r="N31" s="79"/>
      <c r="O31" s="79"/>
      <c r="P31" s="15" t="s">
        <v>2</v>
      </c>
      <c r="Q31" s="18"/>
    </row>
    <row r="32" spans="2:17" ht="12" customHeight="1">
      <c r="B32" s="31"/>
      <c r="C32" s="27"/>
      <c r="D32" s="23" t="s">
        <v>2</v>
      </c>
      <c r="E32" s="15" t="s">
        <v>45</v>
      </c>
      <c r="F32" s="15"/>
      <c r="G32" s="15"/>
      <c r="H32" s="15" t="s">
        <v>48</v>
      </c>
      <c r="I32" s="15" t="s">
        <v>2</v>
      </c>
      <c r="J32" s="15" t="s">
        <v>2</v>
      </c>
      <c r="K32" s="15" t="s">
        <v>2</v>
      </c>
      <c r="L32" s="15"/>
      <c r="M32" s="80"/>
      <c r="N32" s="80"/>
      <c r="O32" s="80"/>
      <c r="P32" s="15"/>
      <c r="Q32" s="17" t="s">
        <v>2</v>
      </c>
    </row>
    <row r="33" spans="2:17" ht="15.75" customHeight="1">
      <c r="B33" s="77" t="s">
        <v>43</v>
      </c>
      <c r="C33" s="50" t="s">
        <v>17</v>
      </c>
      <c r="D33" s="51">
        <f>SUM(D34:D36)</f>
        <v>22783</v>
      </c>
      <c r="E33" s="52">
        <f>SUM(E34:E36)</f>
        <v>6981</v>
      </c>
      <c r="F33" s="52">
        <f>SUM(F34:F36)</f>
        <v>0</v>
      </c>
      <c r="G33" s="53">
        <f aca="true" t="shared" si="8" ref="G33:G40">IF((D33=0)*OR(E33=0),0,ROUND(E33/D33*100,1))</f>
        <v>30.6</v>
      </c>
      <c r="H33" s="52">
        <f>SUM(H34:H36)</f>
        <v>296</v>
      </c>
      <c r="I33" s="53">
        <f aca="true" t="shared" si="9" ref="I33:I40">IF((E33=0)*OR(H33=0),0,ROUND(H33/E33*100,1))</f>
        <v>4.2</v>
      </c>
      <c r="J33" s="52">
        <f>SUM(J34:J36)</f>
        <v>228</v>
      </c>
      <c r="K33" s="54">
        <f>ROUND(J33/H33*100,1)</f>
        <v>77</v>
      </c>
      <c r="L33" s="52">
        <f aca="true" t="shared" si="10" ref="L33:Q33">SUM(L34:L36)</f>
        <v>63</v>
      </c>
      <c r="M33" s="52">
        <f t="shared" si="10"/>
        <v>1</v>
      </c>
      <c r="N33" s="52">
        <f t="shared" si="10"/>
        <v>9</v>
      </c>
      <c r="O33" s="52">
        <f t="shared" si="10"/>
        <v>161</v>
      </c>
      <c r="P33" s="52">
        <f t="shared" si="10"/>
        <v>32</v>
      </c>
      <c r="Q33" s="55">
        <f t="shared" si="10"/>
        <v>36</v>
      </c>
    </row>
    <row r="34" spans="2:17" ht="15.75" customHeight="1">
      <c r="B34" s="75"/>
      <c r="C34" s="58" t="s">
        <v>23</v>
      </c>
      <c r="D34" s="59">
        <v>11616</v>
      </c>
      <c r="E34" s="60">
        <v>3894</v>
      </c>
      <c r="F34" s="60">
        <v>0</v>
      </c>
      <c r="G34" s="47">
        <f t="shared" si="8"/>
        <v>33.5</v>
      </c>
      <c r="H34" s="61">
        <v>206</v>
      </c>
      <c r="I34" s="47">
        <f t="shared" si="9"/>
        <v>5.3</v>
      </c>
      <c r="J34" s="60">
        <v>157</v>
      </c>
      <c r="K34" s="21">
        <f>IF((H34=0)*OR(I34=0),0,ROUND(J34/H34*100,1))</f>
        <v>76.2</v>
      </c>
      <c r="L34" s="60">
        <v>46</v>
      </c>
      <c r="M34" s="60">
        <v>1</v>
      </c>
      <c r="N34" s="60">
        <v>4</v>
      </c>
      <c r="O34" s="60">
        <v>112</v>
      </c>
      <c r="P34" s="60">
        <v>32</v>
      </c>
      <c r="Q34" s="62">
        <v>17</v>
      </c>
    </row>
    <row r="35" spans="2:17" ht="15.75" customHeight="1">
      <c r="B35" s="75"/>
      <c r="C35" s="48" t="s">
        <v>24</v>
      </c>
      <c r="D35" s="24">
        <v>1992</v>
      </c>
      <c r="E35" s="7">
        <v>424</v>
      </c>
      <c r="F35" s="7">
        <v>0</v>
      </c>
      <c r="G35" s="9">
        <f t="shared" si="8"/>
        <v>21.3</v>
      </c>
      <c r="H35" s="43">
        <v>2</v>
      </c>
      <c r="I35" s="9">
        <f t="shared" si="9"/>
        <v>0.5</v>
      </c>
      <c r="J35" s="7">
        <v>2</v>
      </c>
      <c r="K35" s="6">
        <f>IF((H35=0)*OR(I35=0),0,ROUND(J35/H35*100,1))</f>
        <v>100</v>
      </c>
      <c r="L35" s="7">
        <v>0</v>
      </c>
      <c r="M35" s="7">
        <v>0</v>
      </c>
      <c r="N35" s="7">
        <v>0</v>
      </c>
      <c r="O35" s="7">
        <v>2</v>
      </c>
      <c r="P35" s="7">
        <v>0</v>
      </c>
      <c r="Q35" s="8">
        <v>0</v>
      </c>
    </row>
    <row r="36" spans="2:17" ht="15.75" customHeight="1">
      <c r="B36" s="76"/>
      <c r="C36" s="49" t="s">
        <v>18</v>
      </c>
      <c r="D36" s="25">
        <v>9175</v>
      </c>
      <c r="E36" s="10">
        <v>2663</v>
      </c>
      <c r="F36" s="10">
        <v>0</v>
      </c>
      <c r="G36" s="44">
        <f t="shared" si="8"/>
        <v>29</v>
      </c>
      <c r="H36" s="45">
        <v>88</v>
      </c>
      <c r="I36" s="44">
        <f t="shared" si="9"/>
        <v>3.3</v>
      </c>
      <c r="J36" s="10">
        <v>69</v>
      </c>
      <c r="K36" s="11">
        <f>IF((H36=0)*OR(I36=0),0,ROUND(J36/H36*100,1))</f>
        <v>78.4</v>
      </c>
      <c r="L36" s="10">
        <v>17</v>
      </c>
      <c r="M36" s="10">
        <v>0</v>
      </c>
      <c r="N36" s="10">
        <v>5</v>
      </c>
      <c r="O36" s="10">
        <v>47</v>
      </c>
      <c r="P36" s="10">
        <v>0</v>
      </c>
      <c r="Q36" s="12">
        <v>19</v>
      </c>
    </row>
    <row r="37" spans="2:17" ht="15.75" customHeight="1">
      <c r="B37" s="74" t="s">
        <v>44</v>
      </c>
      <c r="C37" s="63" t="s">
        <v>17</v>
      </c>
      <c r="D37" s="64">
        <f>SUM(D38:D40)</f>
        <v>22783</v>
      </c>
      <c r="E37" s="65">
        <f>SUM(E38:E40)</f>
        <v>266</v>
      </c>
      <c r="F37" s="65">
        <f>SUM(F38:F40)</f>
        <v>0</v>
      </c>
      <c r="G37" s="66">
        <f t="shared" si="8"/>
        <v>1.2</v>
      </c>
      <c r="H37" s="65">
        <f>SUM(H38:H40)</f>
        <v>2</v>
      </c>
      <c r="I37" s="66">
        <f t="shared" si="9"/>
        <v>0.8</v>
      </c>
      <c r="J37" s="65">
        <f>SUM(J38:J40)</f>
        <v>0</v>
      </c>
      <c r="K37" s="67">
        <f>ROUND(J37/H37*100,1)</f>
        <v>0</v>
      </c>
      <c r="L37" s="65">
        <f aca="true" t="shared" si="11" ref="L37:Q37">SUM(L38:L40)</f>
        <v>0</v>
      </c>
      <c r="M37" s="65">
        <f t="shared" si="11"/>
        <v>0</v>
      </c>
      <c r="N37" s="65">
        <f t="shared" si="11"/>
        <v>0</v>
      </c>
      <c r="O37" s="65">
        <f t="shared" si="11"/>
        <v>0</v>
      </c>
      <c r="P37" s="65">
        <f t="shared" si="11"/>
        <v>2</v>
      </c>
      <c r="Q37" s="68">
        <f t="shared" si="11"/>
        <v>0</v>
      </c>
    </row>
    <row r="38" spans="2:17" ht="15.75" customHeight="1">
      <c r="B38" s="75"/>
      <c r="C38" s="56" t="s">
        <v>23</v>
      </c>
      <c r="D38" s="59">
        <v>11616</v>
      </c>
      <c r="E38" s="36">
        <v>140</v>
      </c>
      <c r="F38" s="36">
        <v>0</v>
      </c>
      <c r="G38" s="46">
        <f t="shared" si="8"/>
        <v>1.2</v>
      </c>
      <c r="H38" s="57">
        <v>2</v>
      </c>
      <c r="I38" s="46">
        <f t="shared" si="9"/>
        <v>1.4</v>
      </c>
      <c r="J38" s="19">
        <v>0</v>
      </c>
      <c r="K38" s="20">
        <f>IF((H38=0)*OR(I38=0),0,ROUND(J38/H38*100,1))</f>
        <v>0</v>
      </c>
      <c r="L38" s="20">
        <v>0</v>
      </c>
      <c r="M38" s="20">
        <v>0</v>
      </c>
      <c r="N38" s="20">
        <v>0</v>
      </c>
      <c r="O38" s="20">
        <v>0</v>
      </c>
      <c r="P38" s="19">
        <v>2</v>
      </c>
      <c r="Q38" s="20">
        <v>0</v>
      </c>
    </row>
    <row r="39" spans="2:17" ht="15.75" customHeight="1">
      <c r="B39" s="75"/>
      <c r="C39" s="48" t="s">
        <v>24</v>
      </c>
      <c r="D39" s="24">
        <v>1992</v>
      </c>
      <c r="E39" s="7">
        <v>44</v>
      </c>
      <c r="F39" s="7">
        <v>0</v>
      </c>
      <c r="G39" s="9">
        <f t="shared" si="8"/>
        <v>2.2</v>
      </c>
      <c r="H39" s="43">
        <v>0</v>
      </c>
      <c r="I39" s="9">
        <f t="shared" si="9"/>
        <v>0</v>
      </c>
      <c r="J39" s="5">
        <v>0</v>
      </c>
      <c r="K39" s="6">
        <f>IF((H39=0)*OR(I39=0),0,ROUND(J39/H39*100,1))</f>
        <v>0</v>
      </c>
      <c r="L39" s="6">
        <v>0</v>
      </c>
      <c r="M39" s="6">
        <v>0</v>
      </c>
      <c r="N39" s="6">
        <v>0</v>
      </c>
      <c r="O39" s="6">
        <v>0</v>
      </c>
      <c r="P39" s="6">
        <v>0</v>
      </c>
      <c r="Q39" s="6">
        <v>0</v>
      </c>
    </row>
    <row r="40" spans="2:17" ht="15.75" customHeight="1">
      <c r="B40" s="76"/>
      <c r="C40" s="49" t="s">
        <v>18</v>
      </c>
      <c r="D40" s="25">
        <v>9175</v>
      </c>
      <c r="E40" s="10">
        <v>82</v>
      </c>
      <c r="F40" s="10">
        <v>0</v>
      </c>
      <c r="G40" s="44">
        <f t="shared" si="8"/>
        <v>0.9</v>
      </c>
      <c r="H40" s="45">
        <v>0</v>
      </c>
      <c r="I40" s="44">
        <f t="shared" si="9"/>
        <v>0</v>
      </c>
      <c r="J40" s="10">
        <v>0</v>
      </c>
      <c r="K40" s="11">
        <f>IF((H40=0)*OR(I40=0),0,ROUND(J40/H40*100,1))</f>
        <v>0</v>
      </c>
      <c r="L40" s="11">
        <v>0</v>
      </c>
      <c r="M40" s="11">
        <v>0</v>
      </c>
      <c r="N40" s="11">
        <v>0</v>
      </c>
      <c r="O40" s="11">
        <v>0</v>
      </c>
      <c r="P40" s="11">
        <v>0</v>
      </c>
      <c r="Q40" s="11">
        <v>0</v>
      </c>
    </row>
    <row r="41" spans="2:17" ht="12.75" customHeight="1">
      <c r="B41" s="3"/>
      <c r="C41" s="71" t="s">
        <v>46</v>
      </c>
      <c r="D41" s="70"/>
      <c r="E41" s="3"/>
      <c r="F41" s="3"/>
      <c r="G41" s="3"/>
      <c r="H41" s="3"/>
      <c r="I41" s="3"/>
      <c r="J41" s="3"/>
      <c r="K41" s="3"/>
      <c r="L41" s="3"/>
      <c r="M41" s="3"/>
      <c r="N41" s="3"/>
      <c r="O41" s="3"/>
      <c r="P41" s="3"/>
      <c r="Q41" s="3"/>
    </row>
    <row r="42" spans="2:17" ht="12.75" customHeight="1">
      <c r="B42" s="3"/>
      <c r="C42" s="71" t="s">
        <v>47</v>
      </c>
      <c r="D42" s="3"/>
      <c r="E42" s="3"/>
      <c r="F42" s="3"/>
      <c r="G42" s="3"/>
      <c r="H42" s="3"/>
      <c r="I42" s="3"/>
      <c r="J42" s="3"/>
      <c r="K42" s="3"/>
      <c r="L42" s="3"/>
      <c r="M42" s="3"/>
      <c r="N42" s="3"/>
      <c r="O42" s="3"/>
      <c r="P42" s="3"/>
      <c r="Q42" s="3"/>
    </row>
    <row r="43" spans="2:17" ht="12.75" customHeight="1">
      <c r="B43" s="3"/>
      <c r="C43" s="71" t="s">
        <v>49</v>
      </c>
      <c r="D43" s="3"/>
      <c r="E43" s="3"/>
      <c r="F43" s="3"/>
      <c r="G43" s="3"/>
      <c r="H43" s="3"/>
      <c r="I43" s="3"/>
      <c r="J43" s="3"/>
      <c r="K43" s="3"/>
      <c r="L43" s="3"/>
      <c r="M43" s="3"/>
      <c r="N43" s="3"/>
      <c r="O43" s="3"/>
      <c r="P43" s="3"/>
      <c r="Q43" s="3"/>
    </row>
    <row r="45" ht="16.5" customHeight="1">
      <c r="B45" s="4" t="s">
        <v>32</v>
      </c>
    </row>
    <row r="46" spans="3:15" ht="12" customHeight="1">
      <c r="C46" s="1"/>
      <c r="N46" s="2"/>
      <c r="O46" s="2" t="s">
        <v>42</v>
      </c>
    </row>
    <row r="47" spans="2:17" ht="12" customHeight="1">
      <c r="B47" s="30"/>
      <c r="C47" s="26"/>
      <c r="D47" s="22" t="s">
        <v>0</v>
      </c>
      <c r="E47" s="13" t="s">
        <v>19</v>
      </c>
      <c r="F47" s="13" t="s">
        <v>25</v>
      </c>
      <c r="G47" s="13" t="s">
        <v>19</v>
      </c>
      <c r="H47" s="13" t="s">
        <v>3</v>
      </c>
      <c r="I47" s="13" t="s">
        <v>3</v>
      </c>
      <c r="J47" s="13" t="s">
        <v>4</v>
      </c>
      <c r="K47" s="13" t="s">
        <v>4</v>
      </c>
      <c r="L47" s="73" t="s">
        <v>33</v>
      </c>
      <c r="M47" s="73"/>
      <c r="N47" s="73"/>
      <c r="O47" s="73"/>
      <c r="P47" s="13" t="s">
        <v>34</v>
      </c>
      <c r="Q47" s="14" t="s">
        <v>4</v>
      </c>
    </row>
    <row r="48" spans="2:17" ht="12" customHeight="1">
      <c r="B48" s="31"/>
      <c r="C48" s="27" t="s">
        <v>2</v>
      </c>
      <c r="D48" s="23"/>
      <c r="E48" s="15"/>
      <c r="F48" s="15" t="s">
        <v>26</v>
      </c>
      <c r="G48" s="15"/>
      <c r="H48" s="15" t="s">
        <v>4</v>
      </c>
      <c r="I48" s="15" t="s">
        <v>4</v>
      </c>
      <c r="J48" s="15" t="s">
        <v>7</v>
      </c>
      <c r="K48" s="15" t="s">
        <v>7</v>
      </c>
      <c r="L48" s="15" t="s">
        <v>8</v>
      </c>
      <c r="M48" s="78" t="s">
        <v>38</v>
      </c>
      <c r="N48" s="81" t="s">
        <v>39</v>
      </c>
      <c r="O48" s="81" t="s">
        <v>40</v>
      </c>
      <c r="P48" s="16"/>
      <c r="Q48" s="17" t="s">
        <v>7</v>
      </c>
    </row>
    <row r="49" spans="2:17" ht="12" customHeight="1">
      <c r="B49" s="31"/>
      <c r="C49" s="27"/>
      <c r="D49" s="23" t="s">
        <v>20</v>
      </c>
      <c r="E49" s="15" t="s">
        <v>21</v>
      </c>
      <c r="F49" s="15" t="s">
        <v>27</v>
      </c>
      <c r="G49" s="15" t="s">
        <v>21</v>
      </c>
      <c r="H49" s="15" t="s">
        <v>7</v>
      </c>
      <c r="I49" s="15" t="s">
        <v>7</v>
      </c>
      <c r="J49" s="15" t="s">
        <v>1</v>
      </c>
      <c r="K49" s="15" t="s">
        <v>1</v>
      </c>
      <c r="L49" s="15" t="s">
        <v>9</v>
      </c>
      <c r="M49" s="79"/>
      <c r="N49" s="79"/>
      <c r="O49" s="79"/>
      <c r="P49" s="15" t="s">
        <v>35</v>
      </c>
      <c r="Q49" s="17" t="s">
        <v>5</v>
      </c>
    </row>
    <row r="50" spans="2:17" ht="12" customHeight="1">
      <c r="B50" s="31"/>
      <c r="C50" s="27"/>
      <c r="D50" s="23"/>
      <c r="E50" s="15"/>
      <c r="F50" s="15" t="s">
        <v>28</v>
      </c>
      <c r="G50" s="15"/>
      <c r="H50" s="15" t="s">
        <v>10</v>
      </c>
      <c r="I50" s="15" t="s">
        <v>11</v>
      </c>
      <c r="J50" s="15" t="s">
        <v>6</v>
      </c>
      <c r="K50" s="15" t="s">
        <v>6</v>
      </c>
      <c r="L50" s="15" t="s">
        <v>12</v>
      </c>
      <c r="M50" s="79"/>
      <c r="N50" s="79"/>
      <c r="O50" s="79"/>
      <c r="P50" s="15" t="s">
        <v>2</v>
      </c>
      <c r="Q50" s="17" t="s">
        <v>1</v>
      </c>
    </row>
    <row r="51" spans="2:17" ht="12" customHeight="1">
      <c r="B51" s="31"/>
      <c r="C51" s="27"/>
      <c r="D51" s="23" t="s">
        <v>10</v>
      </c>
      <c r="E51" s="15" t="s">
        <v>10</v>
      </c>
      <c r="F51" s="15" t="s">
        <v>29</v>
      </c>
      <c r="G51" s="15" t="s">
        <v>11</v>
      </c>
      <c r="H51" s="15" t="s">
        <v>22</v>
      </c>
      <c r="I51" s="15" t="s">
        <v>2</v>
      </c>
      <c r="J51" s="15" t="s">
        <v>10</v>
      </c>
      <c r="K51" s="15" t="s">
        <v>11</v>
      </c>
      <c r="L51" s="15" t="s">
        <v>13</v>
      </c>
      <c r="M51" s="79"/>
      <c r="N51" s="79"/>
      <c r="O51" s="79"/>
      <c r="P51" s="15" t="s">
        <v>36</v>
      </c>
      <c r="Q51" s="17" t="s">
        <v>6</v>
      </c>
    </row>
    <row r="52" spans="2:17" ht="12" customHeight="1">
      <c r="B52" s="31"/>
      <c r="C52" s="27"/>
      <c r="D52" s="23"/>
      <c r="E52" s="15"/>
      <c r="F52" s="15"/>
      <c r="G52" s="15"/>
      <c r="H52" s="15"/>
      <c r="I52" s="15"/>
      <c r="J52" s="15" t="s">
        <v>14</v>
      </c>
      <c r="K52" s="15"/>
      <c r="L52" s="15" t="s">
        <v>16</v>
      </c>
      <c r="M52" s="79"/>
      <c r="N52" s="79"/>
      <c r="O52" s="79"/>
      <c r="P52" s="16"/>
      <c r="Q52" s="17" t="s">
        <v>10</v>
      </c>
    </row>
    <row r="53" spans="2:17" ht="12" customHeight="1">
      <c r="B53" s="31"/>
      <c r="C53" s="27"/>
      <c r="D53" s="23" t="s">
        <v>14</v>
      </c>
      <c r="E53" s="15" t="s">
        <v>14</v>
      </c>
      <c r="F53" s="15" t="s">
        <v>30</v>
      </c>
      <c r="G53" s="15" t="s">
        <v>15</v>
      </c>
      <c r="H53" s="15"/>
      <c r="I53" s="15" t="s">
        <v>15</v>
      </c>
      <c r="J53" s="15"/>
      <c r="K53" s="15" t="s">
        <v>15</v>
      </c>
      <c r="L53" s="16"/>
      <c r="M53" s="79"/>
      <c r="N53" s="79"/>
      <c r="O53" s="79"/>
      <c r="P53" s="15" t="s">
        <v>2</v>
      </c>
      <c r="Q53" s="18"/>
    </row>
    <row r="54" spans="2:17" ht="12" customHeight="1">
      <c r="B54" s="31"/>
      <c r="C54" s="27"/>
      <c r="D54" s="23" t="s">
        <v>2</v>
      </c>
      <c r="E54" s="15" t="s">
        <v>45</v>
      </c>
      <c r="F54" s="15"/>
      <c r="G54" s="15"/>
      <c r="H54" s="15" t="s">
        <v>48</v>
      </c>
      <c r="I54" s="15" t="s">
        <v>2</v>
      </c>
      <c r="J54" s="15" t="s">
        <v>2</v>
      </c>
      <c r="K54" s="15" t="s">
        <v>2</v>
      </c>
      <c r="L54" s="15"/>
      <c r="M54" s="80"/>
      <c r="N54" s="80"/>
      <c r="O54" s="80"/>
      <c r="P54" s="15"/>
      <c r="Q54" s="17" t="s">
        <v>2</v>
      </c>
    </row>
    <row r="55" spans="2:17" ht="15.75" customHeight="1">
      <c r="B55" s="77" t="s">
        <v>43</v>
      </c>
      <c r="C55" s="50" t="s">
        <v>17</v>
      </c>
      <c r="D55" s="51">
        <f>SUM(D56:D58)</f>
        <v>32108</v>
      </c>
      <c r="E55" s="52">
        <f>SUM(E56:E58)</f>
        <v>10589</v>
      </c>
      <c r="F55" s="52">
        <f>SUM(F56:F58)</f>
        <v>0</v>
      </c>
      <c r="G55" s="53">
        <f aca="true" t="shared" si="12" ref="G55:G62">IF((D55=0)*OR(E55=0),0,ROUND(E55/D55*100,1))</f>
        <v>33</v>
      </c>
      <c r="H55" s="52">
        <f>SUM(H56:H58)</f>
        <v>265</v>
      </c>
      <c r="I55" s="53">
        <f aca="true" t="shared" si="13" ref="I55:I62">IF((E55=0)*OR(H55=0),0,ROUND(H55/E55*100,1))</f>
        <v>2.5</v>
      </c>
      <c r="J55" s="52">
        <f>SUM(J56:J58)</f>
        <v>213</v>
      </c>
      <c r="K55" s="54">
        <f>ROUND(J55/H55*100,1)</f>
        <v>80.4</v>
      </c>
      <c r="L55" s="52">
        <f aca="true" t="shared" si="14" ref="L55:Q55">SUM(L56:L58)</f>
        <v>80</v>
      </c>
      <c r="M55" s="52">
        <f t="shared" si="14"/>
        <v>0</v>
      </c>
      <c r="N55" s="52">
        <f t="shared" si="14"/>
        <v>5</v>
      </c>
      <c r="O55" s="52">
        <f t="shared" si="14"/>
        <v>134</v>
      </c>
      <c r="P55" s="52">
        <f t="shared" si="14"/>
        <v>23</v>
      </c>
      <c r="Q55" s="55">
        <f t="shared" si="14"/>
        <v>29</v>
      </c>
    </row>
    <row r="56" spans="2:17" ht="15.75" customHeight="1">
      <c r="B56" s="75"/>
      <c r="C56" s="58" t="s">
        <v>23</v>
      </c>
      <c r="D56" s="59">
        <v>17726</v>
      </c>
      <c r="E56" s="60">
        <v>5901</v>
      </c>
      <c r="F56" s="60">
        <v>0</v>
      </c>
      <c r="G56" s="47">
        <f t="shared" si="12"/>
        <v>33.3</v>
      </c>
      <c r="H56" s="61">
        <v>192</v>
      </c>
      <c r="I56" s="47">
        <f t="shared" si="13"/>
        <v>3.3</v>
      </c>
      <c r="J56" s="60">
        <v>154</v>
      </c>
      <c r="K56" s="21">
        <f>IF((H56=0)*OR(I56=0),0,ROUND(J56/H56*100,1))</f>
        <v>80.2</v>
      </c>
      <c r="L56" s="60">
        <v>65</v>
      </c>
      <c r="M56" s="60">
        <v>0</v>
      </c>
      <c r="N56" s="60">
        <v>2</v>
      </c>
      <c r="O56" s="60">
        <v>93</v>
      </c>
      <c r="P56" s="60">
        <v>23</v>
      </c>
      <c r="Q56" s="62">
        <v>15</v>
      </c>
    </row>
    <row r="57" spans="2:17" ht="15.75" customHeight="1">
      <c r="B57" s="75"/>
      <c r="C57" s="48" t="s">
        <v>24</v>
      </c>
      <c r="D57" s="24">
        <v>2661</v>
      </c>
      <c r="E57" s="7">
        <v>818</v>
      </c>
      <c r="F57" s="7">
        <v>0</v>
      </c>
      <c r="G57" s="9">
        <f t="shared" si="12"/>
        <v>30.7</v>
      </c>
      <c r="H57" s="43">
        <v>3</v>
      </c>
      <c r="I57" s="9">
        <f t="shared" si="13"/>
        <v>0.4</v>
      </c>
      <c r="J57" s="7">
        <v>3</v>
      </c>
      <c r="K57" s="6">
        <f>IF((H57=0)*OR(I57=0),0,ROUND(J57/H57*100,1))</f>
        <v>100</v>
      </c>
      <c r="L57" s="7">
        <v>0</v>
      </c>
      <c r="M57" s="7">
        <v>0</v>
      </c>
      <c r="N57" s="7">
        <v>1</v>
      </c>
      <c r="O57" s="7">
        <v>2</v>
      </c>
      <c r="P57" s="7">
        <v>0</v>
      </c>
      <c r="Q57" s="8">
        <v>0</v>
      </c>
    </row>
    <row r="58" spans="2:17" ht="15.75" customHeight="1">
      <c r="B58" s="76"/>
      <c r="C58" s="49" t="s">
        <v>18</v>
      </c>
      <c r="D58" s="69">
        <v>11721</v>
      </c>
      <c r="E58" s="10">
        <v>3870</v>
      </c>
      <c r="F58" s="10">
        <v>0</v>
      </c>
      <c r="G58" s="44">
        <f t="shared" si="12"/>
        <v>33</v>
      </c>
      <c r="H58" s="45">
        <v>70</v>
      </c>
      <c r="I58" s="44">
        <f t="shared" si="13"/>
        <v>1.8</v>
      </c>
      <c r="J58" s="10">
        <v>56</v>
      </c>
      <c r="K58" s="11">
        <f>IF((H58=0)*OR(I58=0),0,ROUND(J58/H58*100,1))</f>
        <v>80</v>
      </c>
      <c r="L58" s="10">
        <v>15</v>
      </c>
      <c r="M58" s="10">
        <v>0</v>
      </c>
      <c r="N58" s="10">
        <v>2</v>
      </c>
      <c r="O58" s="10">
        <v>39</v>
      </c>
      <c r="P58" s="10">
        <v>0</v>
      </c>
      <c r="Q58" s="12">
        <v>14</v>
      </c>
    </row>
    <row r="59" spans="2:17" ht="15.75" customHeight="1">
      <c r="B59" s="74" t="s">
        <v>44</v>
      </c>
      <c r="C59" s="63" t="s">
        <v>17</v>
      </c>
      <c r="D59" s="64">
        <f>SUM(D60:D62)</f>
        <v>32108</v>
      </c>
      <c r="E59" s="65">
        <f>SUM(E60:E62)</f>
        <v>39</v>
      </c>
      <c r="F59" s="65">
        <f>SUM(F60:F62)</f>
        <v>0</v>
      </c>
      <c r="G59" s="66">
        <f t="shared" si="12"/>
        <v>0.1</v>
      </c>
      <c r="H59" s="65">
        <f>SUM(H60:H62)</f>
        <v>0</v>
      </c>
      <c r="I59" s="66">
        <f t="shared" si="13"/>
        <v>0</v>
      </c>
      <c r="J59" s="65">
        <f>SUM(J60:J62)</f>
        <v>0</v>
      </c>
      <c r="K59" s="67">
        <v>0</v>
      </c>
      <c r="L59" s="65">
        <f aca="true" t="shared" si="15" ref="L59:Q59">SUM(L60:L62)</f>
        <v>0</v>
      </c>
      <c r="M59" s="65">
        <f t="shared" si="15"/>
        <v>0</v>
      </c>
      <c r="N59" s="65">
        <f t="shared" si="15"/>
        <v>0</v>
      </c>
      <c r="O59" s="65">
        <f t="shared" si="15"/>
        <v>0</v>
      </c>
      <c r="P59" s="65">
        <f t="shared" si="15"/>
        <v>0</v>
      </c>
      <c r="Q59" s="68">
        <f t="shared" si="15"/>
        <v>0</v>
      </c>
    </row>
    <row r="60" spans="2:17" ht="15.75" customHeight="1">
      <c r="B60" s="75"/>
      <c r="C60" s="56" t="s">
        <v>23</v>
      </c>
      <c r="D60" s="59">
        <v>17726</v>
      </c>
      <c r="E60" s="36">
        <v>31</v>
      </c>
      <c r="F60" s="36">
        <v>0</v>
      </c>
      <c r="G60" s="46">
        <f t="shared" si="12"/>
        <v>0.2</v>
      </c>
      <c r="H60" s="57">
        <v>0</v>
      </c>
      <c r="I60" s="46">
        <f t="shared" si="13"/>
        <v>0</v>
      </c>
      <c r="J60" s="36">
        <v>0</v>
      </c>
      <c r="K60" s="20">
        <f>IF((H60=0)*OR(I60=0),0,ROUND(J60/H60*100,1))</f>
        <v>0</v>
      </c>
      <c r="L60" s="36">
        <v>0</v>
      </c>
      <c r="M60" s="36">
        <v>0</v>
      </c>
      <c r="N60" s="36">
        <v>0</v>
      </c>
      <c r="O60" s="36">
        <v>0</v>
      </c>
      <c r="P60" s="36">
        <v>0</v>
      </c>
      <c r="Q60" s="37">
        <v>0</v>
      </c>
    </row>
    <row r="61" spans="2:17" ht="15.75" customHeight="1">
      <c r="B61" s="75"/>
      <c r="C61" s="48" t="s">
        <v>24</v>
      </c>
      <c r="D61" s="24">
        <v>2661</v>
      </c>
      <c r="E61" s="7">
        <v>2</v>
      </c>
      <c r="F61" s="7">
        <v>0</v>
      </c>
      <c r="G61" s="9">
        <f t="shared" si="12"/>
        <v>0.1</v>
      </c>
      <c r="H61" s="43">
        <v>0</v>
      </c>
      <c r="I61" s="9">
        <f t="shared" si="13"/>
        <v>0</v>
      </c>
      <c r="J61" s="7">
        <v>0</v>
      </c>
      <c r="K61" s="6">
        <f>IF((H61=0)*OR(I61=0),0,ROUND(J61/H61*100,1))</f>
        <v>0</v>
      </c>
      <c r="L61" s="7">
        <v>0</v>
      </c>
      <c r="M61" s="7">
        <v>0</v>
      </c>
      <c r="N61" s="7">
        <v>0</v>
      </c>
      <c r="O61" s="7">
        <v>0</v>
      </c>
      <c r="P61" s="7">
        <v>0</v>
      </c>
      <c r="Q61" s="8">
        <v>0</v>
      </c>
    </row>
    <row r="62" spans="2:17" ht="15.75" customHeight="1">
      <c r="B62" s="76"/>
      <c r="C62" s="49" t="s">
        <v>18</v>
      </c>
      <c r="D62" s="69">
        <v>11721</v>
      </c>
      <c r="E62" s="10">
        <v>6</v>
      </c>
      <c r="F62" s="10">
        <v>0</v>
      </c>
      <c r="G62" s="44">
        <f t="shared" si="12"/>
        <v>0.1</v>
      </c>
      <c r="H62" s="45">
        <v>0</v>
      </c>
      <c r="I62" s="44">
        <f t="shared" si="13"/>
        <v>0</v>
      </c>
      <c r="J62" s="10">
        <v>0</v>
      </c>
      <c r="K62" s="11">
        <f>IF((H62=0)*OR(I62=0),0,ROUND(J62/H62*100,1))</f>
        <v>0</v>
      </c>
      <c r="L62" s="10">
        <v>0</v>
      </c>
      <c r="M62" s="10">
        <v>0</v>
      </c>
      <c r="N62" s="10">
        <v>0</v>
      </c>
      <c r="O62" s="10">
        <v>0</v>
      </c>
      <c r="P62" s="10">
        <v>0</v>
      </c>
      <c r="Q62" s="12">
        <v>0</v>
      </c>
    </row>
    <row r="63" spans="2:17" ht="12.75" customHeight="1">
      <c r="B63" s="3"/>
      <c r="C63" s="71" t="s">
        <v>46</v>
      </c>
      <c r="D63" s="70"/>
      <c r="E63" s="3"/>
      <c r="F63" s="3"/>
      <c r="G63" s="3"/>
      <c r="H63" s="3"/>
      <c r="I63" s="3"/>
      <c r="J63" s="3"/>
      <c r="K63" s="3"/>
      <c r="L63" s="3"/>
      <c r="M63" s="3"/>
      <c r="N63" s="3"/>
      <c r="O63" s="3"/>
      <c r="P63" s="3"/>
      <c r="Q63" s="3"/>
    </row>
    <row r="64" spans="2:17" ht="12.75" customHeight="1">
      <c r="B64" s="3"/>
      <c r="C64" s="71" t="s">
        <v>47</v>
      </c>
      <c r="D64" s="3"/>
      <c r="E64" s="3"/>
      <c r="F64" s="3"/>
      <c r="G64" s="3"/>
      <c r="H64" s="3"/>
      <c r="I64" s="3"/>
      <c r="J64" s="3"/>
      <c r="K64" s="3"/>
      <c r="L64" s="3"/>
      <c r="M64" s="3"/>
      <c r="N64" s="3"/>
      <c r="O64" s="3"/>
      <c r="P64" s="3"/>
      <c r="Q64" s="3"/>
    </row>
    <row r="65" spans="2:17" ht="12.75" customHeight="1">
      <c r="B65" s="3"/>
      <c r="C65" s="71" t="s">
        <v>49</v>
      </c>
      <c r="D65" s="3"/>
      <c r="E65" s="3"/>
      <c r="F65" s="3"/>
      <c r="G65" s="3"/>
      <c r="H65" s="3"/>
      <c r="I65" s="3"/>
      <c r="J65" s="3"/>
      <c r="K65" s="3"/>
      <c r="L65" s="3"/>
      <c r="M65" s="3"/>
      <c r="N65" s="3"/>
      <c r="O65" s="3"/>
      <c r="P65" s="3"/>
      <c r="Q65" s="3"/>
    </row>
  </sheetData>
  <sheetProtection/>
  <mergeCells count="19">
    <mergeCell ref="M48:M54"/>
    <mergeCell ref="N48:N54"/>
    <mergeCell ref="O48:O54"/>
    <mergeCell ref="M4:M10"/>
    <mergeCell ref="N4:N10"/>
    <mergeCell ref="O4:O10"/>
    <mergeCell ref="M26:M32"/>
    <mergeCell ref="N26:N32"/>
    <mergeCell ref="O26:O32"/>
    <mergeCell ref="L3:O3"/>
    <mergeCell ref="L25:O25"/>
    <mergeCell ref="L47:O47"/>
    <mergeCell ref="B59:B62"/>
    <mergeCell ref="B33:B36"/>
    <mergeCell ref="B37:B40"/>
    <mergeCell ref="B11:B14"/>
    <mergeCell ref="B15:B18"/>
    <mergeCell ref="B55:B58"/>
    <mergeCell ref="L4:L10"/>
  </mergeCells>
  <printOptions/>
  <pageMargins left="0.78" right="0.984251968503937" top="0.45" bottom="0.65" header="0" footer="0"/>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A:\T6-5.jsd</Template>
  <Manager/>
  <Company/>
  <Pages>2</Pag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肺がん検診実施状況</dc:title>
  <dc:subject/>
  <dc:creator>岐阜県</dc:creator>
  <cp:keywords/>
  <dc:description/>
  <cp:lastModifiedBy>Gifu</cp:lastModifiedBy>
  <cp:lastPrinted>2015-03-06T06:42:09Z</cp:lastPrinted>
  <dcterms:created xsi:type="dcterms:W3CDTF">2006-01-23T01:38:40Z</dcterms:created>
  <dcterms:modified xsi:type="dcterms:W3CDTF">2015-03-06T06:43:49Z</dcterms:modified>
  <cp:category/>
  <cp:version/>
  <cp:contentType/>
  <cp:contentStatus/>
  <cp:revision>29</cp:revision>
</cp:coreProperties>
</file>