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1"/>
  </bookViews>
  <sheets>
    <sheet name="-3-" sheetId="1" r:id="rId1"/>
    <sheet name="-4-" sheetId="2" r:id="rId2"/>
    <sheet name="Sheet2" sheetId="3" r:id="rId3"/>
  </sheets>
  <definedNames>
    <definedName name="_xlnm.Print_Area" localSheetId="0">'-3-'!$A$1:$I$31</definedName>
    <definedName name="_xlnm.Print_Area" localSheetId="1">'-4-'!$A$1:$I$68</definedName>
  </definedNames>
  <calcPr fullCalcOnLoad="1"/>
</workbook>
</file>

<file path=xl/sharedStrings.xml><?xml version="1.0" encoding="utf-8"?>
<sst xmlns="http://schemas.openxmlformats.org/spreadsheetml/2006/main" count="137" uniqueCount="76">
  <si>
    <t>全　　国</t>
  </si>
  <si>
    <t>老年人口割合</t>
  </si>
  <si>
    <t>全国</t>
  </si>
  <si>
    <t>老年化指数</t>
  </si>
  <si>
    <t>岐阜県</t>
  </si>
  <si>
    <t>岐 阜 県</t>
  </si>
  <si>
    <t>管内</t>
  </si>
  <si>
    <t>管内総数</t>
  </si>
  <si>
    <t>中津川市</t>
  </si>
  <si>
    <t>　老年人口割合＝老年人口／人口×100</t>
  </si>
  <si>
    <t>　老年化指数＝老年人口／年少人口×100</t>
  </si>
  <si>
    <t>＜グラフ用表＞</t>
  </si>
  <si>
    <t>＜老年化指数計算用＞</t>
  </si>
  <si>
    <t>岐阜県</t>
  </si>
  <si>
    <t>管内</t>
  </si>
  <si>
    <t>中津川市</t>
  </si>
  <si>
    <t>恵那市</t>
  </si>
  <si>
    <t>老年人口</t>
  </si>
  <si>
    <t>年少人口</t>
  </si>
  <si>
    <t>老年化指数</t>
  </si>
  <si>
    <t>平成17年</t>
  </si>
  <si>
    <t>平成18年</t>
  </si>
  <si>
    <t>平成19年</t>
  </si>
  <si>
    <t>区　分</t>
  </si>
  <si>
    <t>世 帯 数</t>
  </si>
  <si>
    <t>人　　  　口</t>
  </si>
  <si>
    <t>面  積</t>
  </si>
  <si>
    <t>人口密度</t>
  </si>
  <si>
    <t>計</t>
  </si>
  <si>
    <t>男</t>
  </si>
  <si>
    <t>女</t>
  </si>
  <si>
    <t xml:space="preserve">(k㎡) </t>
  </si>
  <si>
    <t xml:space="preserve"> (人/k㎡)</t>
  </si>
  <si>
    <t>岐 阜 県</t>
  </si>
  <si>
    <t>管  　内</t>
  </si>
  <si>
    <t>中津川市</t>
  </si>
  <si>
    <t>恵 那 市</t>
  </si>
  <si>
    <t>総　数</t>
  </si>
  <si>
    <t>生産年齢人口　　　   　　(15～64歳)</t>
  </si>
  <si>
    <t>不　詳</t>
  </si>
  <si>
    <t>数</t>
  </si>
  <si>
    <t>率</t>
  </si>
  <si>
    <t>管内</t>
  </si>
  <si>
    <t>老年人口             (65歳以上)</t>
  </si>
  <si>
    <t xml:space="preserve">年少人口              (0～14歳) </t>
  </si>
  <si>
    <t>５ 老年人口割合及び老年化指数（Ｔ１－３）</t>
  </si>
  <si>
    <t>平成20年</t>
  </si>
  <si>
    <t>平成21年</t>
  </si>
  <si>
    <t>３ 世帯数・人口及び面積（Ｔ１－１)</t>
  </si>
  <si>
    <t>４ 年齢３区分別人口及び率（Ｔ１－２）</t>
  </si>
  <si>
    <t>平成22年</t>
  </si>
  <si>
    <t>平成23年</t>
  </si>
  <si>
    <t>全　　　国</t>
  </si>
  <si>
    <t>平成24年</t>
  </si>
  <si>
    <t>平成24年</t>
  </si>
  <si>
    <t>平成12年</t>
  </si>
  <si>
    <t>平成17年</t>
  </si>
  <si>
    <t>175,2</t>
  </si>
  <si>
    <t>付知町</t>
  </si>
  <si>
    <t>福岡町</t>
  </si>
  <si>
    <t>蛭川村</t>
  </si>
  <si>
    <t>岩村町</t>
  </si>
  <si>
    <t>山岡町</t>
  </si>
  <si>
    <t>明知町</t>
  </si>
  <si>
    <t>串原村</t>
  </si>
  <si>
    <t>上矢作町</t>
  </si>
  <si>
    <t>恵 那 市</t>
  </si>
  <si>
    <t>坂　下　町</t>
  </si>
  <si>
    <t>川　上　村</t>
  </si>
  <si>
    <t>加子母村</t>
  </si>
  <si>
    <t>264.9</t>
  </si>
  <si>
    <t xml:space="preserve">  ＊国勢調査過去３年の結果及び年次推移（平成12、17、22年は国勢調査年）</t>
  </si>
  <si>
    <t>(平成25年10月1日現在）</t>
  </si>
  <si>
    <t>（平成25年10月1日現在）</t>
  </si>
  <si>
    <t>平成25年</t>
  </si>
  <si>
    <t>全国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</si>
</sst>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#,##0;\-#,##0;\-#"/>
    <numFmt numFmtId="181" formatCode="#,##0_);[Red]\(#,##0\)"/>
    <numFmt numFmtId="182" formatCode="#,##0.0_ "/>
    <numFmt numFmtId="183" formatCode="&quot;¥&quot;#,##0_);[Red]\(&quot;¥&quot;#,##0\)"/>
    <numFmt numFmtId="184" formatCode="#,##0_ "/>
    <numFmt numFmtId="185" formatCode="0_);[Red]\(0\)"/>
    <numFmt numFmtId="186" formatCode="#,##0.0;[Red]\-#,##0.0"/>
    <numFmt numFmtId="187" formatCode="0.0_);[Red]\(0.0\)"/>
    <numFmt numFmtId="188" formatCode="#,##0.000;[Red]\-#,##0.00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52">
    <font>
      <sz val="10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7">
    <xf numFmtId="178" fontId="0" fillId="0" borderId="0" xfId="0" applyNumberFormat="1" applyAlignment="1">
      <alignment/>
    </xf>
    <xf numFmtId="178" fontId="0" fillId="0" borderId="0" xfId="0" applyNumberFormat="1" applyAlignment="1">
      <alignment horizontal="left"/>
    </xf>
    <xf numFmtId="178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178" fontId="0" fillId="0" borderId="0" xfId="0" applyNumberFormat="1" applyAlignment="1" applyProtection="1">
      <alignment/>
      <protection locked="0"/>
    </xf>
    <xf numFmtId="179" fontId="0" fillId="0" borderId="0" xfId="0" applyNumberFormat="1" applyAlignment="1">
      <alignment/>
    </xf>
    <xf numFmtId="180" fontId="0" fillId="0" borderId="0" xfId="0" applyNumberFormat="1" applyAlignment="1">
      <alignment horizontal="distributed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left"/>
    </xf>
    <xf numFmtId="178" fontId="3" fillId="0" borderId="10" xfId="0" applyNumberFormat="1" applyFont="1" applyBorder="1" applyAlignment="1">
      <alignment horizontal="center"/>
    </xf>
    <xf numFmtId="178" fontId="3" fillId="0" borderId="11" xfId="0" applyNumberFormat="1" applyFont="1" applyBorder="1" applyAlignment="1">
      <alignment horizontal="distributed" shrinkToFit="1"/>
    </xf>
    <xf numFmtId="178" fontId="3" fillId="0" borderId="12" xfId="0" applyNumberFormat="1" applyFont="1" applyBorder="1" applyAlignment="1">
      <alignment horizontal="distributed" shrinkToFit="1"/>
    </xf>
    <xf numFmtId="178" fontId="4" fillId="0" borderId="0" xfId="0" applyNumberFormat="1" applyFont="1" applyAlignment="1">
      <alignment/>
    </xf>
    <xf numFmtId="178" fontId="3" fillId="0" borderId="13" xfId="0" applyNumberFormat="1" applyFont="1" applyBorder="1" applyAlignment="1">
      <alignment horizontal="distributed" shrinkToFit="1"/>
    </xf>
    <xf numFmtId="178" fontId="3" fillId="0" borderId="10" xfId="0" applyNumberFormat="1" applyFont="1" applyBorder="1" applyAlignment="1">
      <alignment horizontal="distributed" shrinkToFi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8" fontId="9" fillId="0" borderId="0" xfId="0" applyNumberFormat="1" applyFont="1" applyAlignment="1">
      <alignment horizontal="left"/>
    </xf>
    <xf numFmtId="178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/>
    </xf>
    <xf numFmtId="178" fontId="3" fillId="0" borderId="16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178" fontId="3" fillId="0" borderId="19" xfId="0" applyNumberFormat="1" applyFont="1" applyBorder="1" applyAlignment="1">
      <alignment/>
    </xf>
    <xf numFmtId="178" fontId="3" fillId="0" borderId="20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178" fontId="3" fillId="0" borderId="22" xfId="0" applyNumberFormat="1" applyFont="1" applyBorder="1" applyAlignment="1">
      <alignment horizontal="center"/>
    </xf>
    <xf numFmtId="178" fontId="3" fillId="0" borderId="23" xfId="0" applyNumberFormat="1" applyFont="1" applyBorder="1" applyAlignment="1">
      <alignment/>
    </xf>
    <xf numFmtId="178" fontId="3" fillId="0" borderId="24" xfId="0" applyNumberFormat="1" applyFont="1" applyBorder="1" applyAlignment="1">
      <alignment/>
    </xf>
    <xf numFmtId="178" fontId="3" fillId="0" borderId="25" xfId="0" applyNumberFormat="1" applyFont="1" applyBorder="1" applyAlignment="1">
      <alignment/>
    </xf>
    <xf numFmtId="0" fontId="0" fillId="0" borderId="0" xfId="0" applyAlignment="1">
      <alignment vertical="center"/>
    </xf>
    <xf numFmtId="3" fontId="51" fillId="0" borderId="0" xfId="0" applyNumberFormat="1" applyFont="1" applyAlignment="1">
      <alignment horizontal="right" vertical="center"/>
    </xf>
    <xf numFmtId="178" fontId="3" fillId="0" borderId="26" xfId="0" applyNumberFormat="1" applyFont="1" applyBorder="1" applyAlignment="1">
      <alignment horizontal="center"/>
    </xf>
    <xf numFmtId="178" fontId="3" fillId="0" borderId="27" xfId="0" applyNumberFormat="1" applyFont="1" applyBorder="1" applyAlignment="1">
      <alignment/>
    </xf>
    <xf numFmtId="178" fontId="3" fillId="0" borderId="28" xfId="0" applyNumberFormat="1" applyFont="1" applyBorder="1" applyAlignment="1">
      <alignment/>
    </xf>
    <xf numFmtId="178" fontId="3" fillId="0" borderId="29" xfId="0" applyNumberFormat="1" applyFont="1" applyBorder="1" applyAlignment="1">
      <alignment/>
    </xf>
    <xf numFmtId="178" fontId="3" fillId="0" borderId="30" xfId="0" applyNumberFormat="1" applyFont="1" applyBorder="1" applyAlignment="1">
      <alignment/>
    </xf>
    <xf numFmtId="178" fontId="3" fillId="0" borderId="31" xfId="0" applyNumberFormat="1" applyFont="1" applyBorder="1" applyAlignment="1">
      <alignment/>
    </xf>
    <xf numFmtId="178" fontId="3" fillId="0" borderId="28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78" fontId="3" fillId="0" borderId="32" xfId="0" applyNumberFormat="1" applyFont="1" applyBorder="1" applyAlignment="1">
      <alignment/>
    </xf>
    <xf numFmtId="178" fontId="3" fillId="0" borderId="33" xfId="0" applyNumberFormat="1" applyFont="1" applyBorder="1" applyAlignment="1">
      <alignment/>
    </xf>
    <xf numFmtId="49" fontId="3" fillId="0" borderId="23" xfId="0" applyNumberFormat="1" applyFont="1" applyBorder="1" applyAlignment="1">
      <alignment horizontal="right"/>
    </xf>
    <xf numFmtId="178" fontId="3" fillId="0" borderId="23" xfId="0" applyNumberFormat="1" applyFont="1" applyBorder="1" applyAlignment="1">
      <alignment/>
    </xf>
    <xf numFmtId="178" fontId="3" fillId="0" borderId="19" xfId="0" applyNumberFormat="1" applyFont="1" applyBorder="1" applyAlignment="1">
      <alignment horizontal="distributed" shrinkToFit="1"/>
    </xf>
    <xf numFmtId="178" fontId="3" fillId="0" borderId="34" xfId="0" applyNumberFormat="1" applyFont="1" applyBorder="1" applyAlignment="1">
      <alignment horizontal="center"/>
    </xf>
    <xf numFmtId="178" fontId="3" fillId="0" borderId="35" xfId="0" applyNumberFormat="1" applyFont="1" applyBorder="1" applyAlignment="1">
      <alignment/>
    </xf>
    <xf numFmtId="178" fontId="3" fillId="0" borderId="36" xfId="0" applyNumberFormat="1" applyFont="1" applyBorder="1" applyAlignment="1">
      <alignment/>
    </xf>
    <xf numFmtId="178" fontId="3" fillId="0" borderId="37" xfId="0" applyNumberFormat="1" applyFont="1" applyBorder="1" applyAlignment="1">
      <alignment/>
    </xf>
    <xf numFmtId="178" fontId="3" fillId="0" borderId="38" xfId="0" applyNumberFormat="1" applyFont="1" applyBorder="1" applyAlignment="1">
      <alignment/>
    </xf>
    <xf numFmtId="178" fontId="3" fillId="0" borderId="30" xfId="0" applyNumberFormat="1" applyFont="1" applyBorder="1" applyAlignment="1">
      <alignment horizontal="right"/>
    </xf>
    <xf numFmtId="179" fontId="3" fillId="0" borderId="39" xfId="0" applyNumberFormat="1" applyFont="1" applyFill="1" applyBorder="1" applyAlignment="1">
      <alignment/>
    </xf>
    <xf numFmtId="179" fontId="3" fillId="0" borderId="40" xfId="0" applyNumberFormat="1" applyFont="1" applyFill="1" applyBorder="1" applyAlignment="1">
      <alignment/>
    </xf>
    <xf numFmtId="179" fontId="3" fillId="0" borderId="41" xfId="0" applyNumberFormat="1" applyFont="1" applyFill="1" applyBorder="1" applyAlignment="1">
      <alignment/>
    </xf>
    <xf numFmtId="179" fontId="3" fillId="0" borderId="30" xfId="0" applyNumberFormat="1" applyFont="1" applyFill="1" applyBorder="1" applyAlignment="1">
      <alignment/>
    </xf>
    <xf numFmtId="178" fontId="3" fillId="0" borderId="40" xfId="0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0" fillId="0" borderId="42" xfId="0" applyNumberForma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 horizontal="center"/>
    </xf>
    <xf numFmtId="178" fontId="3" fillId="0" borderId="22" xfId="0" applyNumberFormat="1" applyFont="1" applyFill="1" applyBorder="1" applyAlignment="1">
      <alignment horizontal="center"/>
    </xf>
    <xf numFmtId="178" fontId="0" fillId="0" borderId="43" xfId="0" applyNumberFormat="1" applyFill="1" applyBorder="1" applyAlignment="1">
      <alignment horizontal="distributed"/>
    </xf>
    <xf numFmtId="178" fontId="3" fillId="0" borderId="15" xfId="0" applyNumberFormat="1" applyFont="1" applyFill="1" applyBorder="1" applyAlignment="1">
      <alignment/>
    </xf>
    <xf numFmtId="178" fontId="3" fillId="0" borderId="18" xfId="0" applyNumberFormat="1" applyFont="1" applyFill="1" applyBorder="1" applyAlignment="1">
      <alignment/>
    </xf>
    <xf numFmtId="178" fontId="3" fillId="0" borderId="23" xfId="0" applyNumberFormat="1" applyFont="1" applyFill="1" applyBorder="1" applyAlignment="1">
      <alignment/>
    </xf>
    <xf numFmtId="178" fontId="3" fillId="0" borderId="27" xfId="0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/>
    </xf>
    <xf numFmtId="178" fontId="3" fillId="0" borderId="20" xfId="0" applyNumberFormat="1" applyFont="1" applyFill="1" applyBorder="1" applyAlignment="1">
      <alignment/>
    </xf>
    <xf numFmtId="178" fontId="3" fillId="0" borderId="25" xfId="0" applyNumberFormat="1" applyFont="1" applyFill="1" applyBorder="1" applyAlignment="1">
      <alignment/>
    </xf>
    <xf numFmtId="178" fontId="3" fillId="0" borderId="29" xfId="0" applyNumberFormat="1" applyFont="1" applyFill="1" applyBorder="1" applyAlignment="1">
      <alignment/>
    </xf>
    <xf numFmtId="178" fontId="3" fillId="0" borderId="17" xfId="0" applyNumberFormat="1" applyFont="1" applyFill="1" applyBorder="1" applyAlignment="1">
      <alignment/>
    </xf>
    <xf numFmtId="178" fontId="3" fillId="0" borderId="21" xfId="0" applyNumberFormat="1" applyFont="1" applyFill="1" applyBorder="1" applyAlignment="1">
      <alignment/>
    </xf>
    <xf numFmtId="178" fontId="0" fillId="0" borderId="44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23" xfId="0" applyNumberForma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45" xfId="51" applyFont="1" applyFill="1" applyBorder="1" applyAlignment="1">
      <alignment/>
    </xf>
    <xf numFmtId="3" fontId="5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38" fontId="3" fillId="0" borderId="45" xfId="49" applyFont="1" applyFill="1" applyBorder="1" applyAlignment="1">
      <alignment/>
    </xf>
    <xf numFmtId="38" fontId="51" fillId="0" borderId="21" xfId="49" applyFont="1" applyFill="1" applyBorder="1" applyAlignment="1">
      <alignment/>
    </xf>
    <xf numFmtId="38" fontId="51" fillId="0" borderId="0" xfId="49" applyFont="1" applyFill="1" applyBorder="1" applyAlignment="1">
      <alignment/>
    </xf>
    <xf numFmtId="38" fontId="3" fillId="0" borderId="28" xfId="49" applyFont="1" applyFill="1" applyBorder="1" applyAlignment="1">
      <alignment/>
    </xf>
    <xf numFmtId="38" fontId="3" fillId="0" borderId="36" xfId="49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distributed" vertical="distributed"/>
    </xf>
    <xf numFmtId="38" fontId="3" fillId="0" borderId="32" xfId="49" applyFont="1" applyFill="1" applyBorder="1" applyAlignment="1">
      <alignment/>
    </xf>
    <xf numFmtId="38" fontId="3" fillId="0" borderId="38" xfId="49" applyFont="1" applyFill="1" applyBorder="1" applyAlignment="1">
      <alignment horizontal="right"/>
    </xf>
    <xf numFmtId="40" fontId="3" fillId="0" borderId="32" xfId="49" applyNumberFormat="1" applyFont="1" applyFill="1" applyBorder="1" applyAlignment="1">
      <alignment/>
    </xf>
    <xf numFmtId="178" fontId="3" fillId="0" borderId="36" xfId="0" applyNumberFormat="1" applyFont="1" applyFill="1" applyBorder="1" applyAlignment="1">
      <alignment horizontal="right"/>
    </xf>
    <xf numFmtId="0" fontId="3" fillId="0" borderId="48" xfId="0" applyFont="1" applyFill="1" applyBorder="1" applyAlignment="1">
      <alignment horizontal="distributed" vertical="distributed"/>
    </xf>
    <xf numFmtId="38" fontId="3" fillId="0" borderId="49" xfId="49" applyFont="1" applyFill="1" applyBorder="1" applyAlignment="1">
      <alignment horizontal="right"/>
    </xf>
    <xf numFmtId="40" fontId="3" fillId="0" borderId="45" xfId="49" applyNumberFormat="1" applyFont="1" applyFill="1" applyBorder="1" applyAlignment="1">
      <alignment/>
    </xf>
    <xf numFmtId="178" fontId="3" fillId="0" borderId="49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distributed" vertical="distributed"/>
    </xf>
    <xf numFmtId="38" fontId="3" fillId="0" borderId="22" xfId="49" applyFont="1" applyFill="1" applyBorder="1" applyAlignment="1">
      <alignment/>
    </xf>
    <xf numFmtId="38" fontId="3" fillId="0" borderId="34" xfId="49" applyFont="1" applyFill="1" applyBorder="1" applyAlignment="1">
      <alignment horizontal="right"/>
    </xf>
    <xf numFmtId="40" fontId="3" fillId="0" borderId="22" xfId="49" applyNumberFormat="1" applyFont="1" applyFill="1" applyBorder="1" applyAlignment="1">
      <alignment/>
    </xf>
    <xf numFmtId="178" fontId="3" fillId="0" borderId="14" xfId="0" applyNumberFormat="1" applyFont="1" applyFill="1" applyBorder="1" applyAlignment="1">
      <alignment horizontal="right"/>
    </xf>
    <xf numFmtId="0" fontId="3" fillId="0" borderId="51" xfId="0" applyFont="1" applyFill="1" applyBorder="1" applyAlignment="1">
      <alignment horizontal="distributed" vertical="distributed"/>
    </xf>
    <xf numFmtId="38" fontId="3" fillId="0" borderId="24" xfId="49" applyFont="1" applyFill="1" applyBorder="1" applyAlignment="1">
      <alignment/>
    </xf>
    <xf numFmtId="38" fontId="3" fillId="0" borderId="36" xfId="49" applyFont="1" applyFill="1" applyBorder="1" applyAlignment="1">
      <alignment horizontal="right"/>
    </xf>
    <xf numFmtId="40" fontId="3" fillId="0" borderId="24" xfId="49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center"/>
    </xf>
    <xf numFmtId="186" fontId="3" fillId="0" borderId="45" xfId="49" applyNumberFormat="1" applyFont="1" applyFill="1" applyBorder="1" applyAlignment="1">
      <alignment horizontal="right"/>
    </xf>
    <xf numFmtId="186" fontId="3" fillId="0" borderId="49" xfId="49" applyNumberFormat="1" applyFont="1" applyFill="1" applyBorder="1" applyAlignment="1">
      <alignment horizontal="right"/>
    </xf>
    <xf numFmtId="180" fontId="3" fillId="0" borderId="52" xfId="0" applyNumberFormat="1" applyFont="1" applyFill="1" applyBorder="1" applyAlignment="1">
      <alignment horizontal="right"/>
    </xf>
    <xf numFmtId="0" fontId="3" fillId="0" borderId="53" xfId="0" applyFont="1" applyFill="1" applyBorder="1" applyAlignment="1">
      <alignment horizontal="distributed"/>
    </xf>
    <xf numFmtId="38" fontId="3" fillId="0" borderId="20" xfId="49" applyFont="1" applyFill="1" applyBorder="1" applyAlignment="1">
      <alignment horizontal="right"/>
    </xf>
    <xf numFmtId="38" fontId="3" fillId="0" borderId="52" xfId="49" applyNumberFormat="1" applyFont="1" applyFill="1" applyBorder="1" applyAlignment="1">
      <alignment horizontal="right"/>
    </xf>
    <xf numFmtId="0" fontId="3" fillId="0" borderId="48" xfId="0" applyFont="1" applyFill="1" applyBorder="1" applyAlignment="1">
      <alignment horizontal="distributed"/>
    </xf>
    <xf numFmtId="186" fontId="3" fillId="0" borderId="24" xfId="49" applyNumberFormat="1" applyFont="1" applyFill="1" applyBorder="1" applyAlignment="1">
      <alignment horizontal="right"/>
    </xf>
    <xf numFmtId="0" fontId="3" fillId="0" borderId="54" xfId="0" applyFont="1" applyFill="1" applyBorder="1" applyAlignment="1">
      <alignment horizontal="distributed"/>
    </xf>
    <xf numFmtId="38" fontId="3" fillId="0" borderId="25" xfId="49" applyFont="1" applyFill="1" applyBorder="1" applyAlignment="1">
      <alignment/>
    </xf>
    <xf numFmtId="38" fontId="51" fillId="0" borderId="21" xfId="49" applyNumberFormat="1" applyFont="1" applyFill="1" applyBorder="1" applyAlignment="1">
      <alignment/>
    </xf>
    <xf numFmtId="0" fontId="3" fillId="0" borderId="51" xfId="0" applyFont="1" applyFill="1" applyBorder="1" applyAlignment="1">
      <alignment horizontal="distributed"/>
    </xf>
    <xf numFmtId="38" fontId="3" fillId="0" borderId="24" xfId="49" applyFont="1" applyFill="1" applyBorder="1" applyAlignment="1">
      <alignment/>
    </xf>
    <xf numFmtId="38" fontId="3" fillId="0" borderId="28" xfId="49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0" fillId="0" borderId="55" xfId="0" applyNumberFormat="1" applyFill="1" applyBorder="1" applyAlignment="1">
      <alignment/>
    </xf>
    <xf numFmtId="178" fontId="0" fillId="0" borderId="56" xfId="0" applyNumberFormat="1" applyFill="1" applyBorder="1" applyAlignment="1">
      <alignment/>
    </xf>
    <xf numFmtId="178" fontId="0" fillId="0" borderId="22" xfId="0" applyNumberFormat="1" applyFill="1" applyBorder="1" applyAlignment="1">
      <alignment horizontal="center"/>
    </xf>
    <xf numFmtId="178" fontId="0" fillId="0" borderId="57" xfId="0" applyNumberFormat="1" applyFill="1" applyBorder="1" applyAlignment="1">
      <alignment horizontal="center"/>
    </xf>
    <xf numFmtId="178" fontId="0" fillId="0" borderId="11" xfId="0" applyNumberFormat="1" applyFill="1" applyBorder="1" applyAlignment="1">
      <alignment/>
    </xf>
    <xf numFmtId="178" fontId="3" fillId="0" borderId="30" xfId="0" applyNumberFormat="1" applyFont="1" applyFill="1" applyBorder="1" applyAlignment="1">
      <alignment/>
    </xf>
    <xf numFmtId="178" fontId="0" fillId="0" borderId="0" xfId="0" applyNumberFormat="1" applyFill="1" applyAlignment="1">
      <alignment horizontal="left"/>
    </xf>
    <xf numFmtId="178" fontId="3" fillId="0" borderId="31" xfId="0" applyNumberFormat="1" applyFont="1" applyFill="1" applyBorder="1" applyAlignment="1">
      <alignment/>
    </xf>
    <xf numFmtId="178" fontId="0" fillId="0" borderId="0" xfId="0" applyNumberFormat="1" applyFill="1" applyAlignment="1">
      <alignment horizontal="distributed"/>
    </xf>
    <xf numFmtId="178" fontId="0" fillId="0" borderId="0" xfId="0" applyNumberFormat="1" applyFill="1" applyAlignment="1">
      <alignment horizontal="center"/>
    </xf>
    <xf numFmtId="178" fontId="0" fillId="0" borderId="0" xfId="0" applyNumberFormat="1" applyFill="1" applyAlignment="1" applyProtection="1">
      <alignment/>
      <protection locked="0"/>
    </xf>
    <xf numFmtId="180" fontId="0" fillId="0" borderId="0" xfId="0" applyNumberFormat="1" applyFill="1" applyAlignment="1">
      <alignment horizontal="distributed"/>
    </xf>
    <xf numFmtId="180" fontId="0" fillId="0" borderId="0" xfId="0" applyNumberFormat="1" applyFill="1" applyAlignment="1">
      <alignment/>
    </xf>
    <xf numFmtId="180" fontId="0" fillId="0" borderId="0" xfId="0" applyNumberFormat="1" applyFill="1" applyAlignment="1">
      <alignment horizontal="right"/>
    </xf>
    <xf numFmtId="178" fontId="0" fillId="0" borderId="33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186" fontId="3" fillId="0" borderId="58" xfId="49" applyNumberFormat="1" applyFont="1" applyFill="1" applyBorder="1" applyAlignment="1">
      <alignment horizontal="right"/>
    </xf>
    <xf numFmtId="186" fontId="3" fillId="0" borderId="22" xfId="49" applyNumberFormat="1" applyFont="1" applyFill="1" applyBorder="1" applyAlignment="1">
      <alignment horizontal="right"/>
    </xf>
    <xf numFmtId="38" fontId="3" fillId="0" borderId="59" xfId="49" applyFont="1" applyFill="1" applyBorder="1" applyAlignment="1">
      <alignment/>
    </xf>
    <xf numFmtId="38" fontId="3" fillId="0" borderId="60" xfId="49" applyNumberFormat="1" applyFont="1" applyFill="1" applyBorder="1" applyAlignment="1">
      <alignment horizontal="right"/>
    </xf>
    <xf numFmtId="38" fontId="51" fillId="0" borderId="22" xfId="49" applyFont="1" applyFill="1" applyBorder="1" applyAlignment="1">
      <alignment/>
    </xf>
    <xf numFmtId="38" fontId="3" fillId="0" borderId="26" xfId="49" applyNumberFormat="1" applyFont="1" applyFill="1" applyBorder="1" applyAlignment="1">
      <alignment horizontal="right"/>
    </xf>
    <xf numFmtId="0" fontId="3" fillId="0" borderId="5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178" fontId="0" fillId="0" borderId="62" xfId="0" applyNumberFormat="1" applyFill="1" applyBorder="1" applyAlignment="1">
      <alignment horizontal="center" vertical="center" wrapText="1"/>
    </xf>
    <xf numFmtId="178" fontId="0" fillId="0" borderId="37" xfId="0" applyNumberFormat="1" applyFill="1" applyBorder="1" applyAlignment="1">
      <alignment horizontal="center" vertical="center" wrapText="1"/>
    </xf>
    <xf numFmtId="178" fontId="0" fillId="0" borderId="63" xfId="0" applyNumberForma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178" fontId="0" fillId="0" borderId="64" xfId="0" applyNumberFormat="1" applyFill="1" applyBorder="1" applyAlignment="1">
      <alignment horizontal="center"/>
    </xf>
    <xf numFmtId="178" fontId="0" fillId="0" borderId="65" xfId="0" applyNumberForma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78" fontId="3" fillId="0" borderId="67" xfId="0" applyNumberFormat="1" applyFont="1" applyBorder="1" applyAlignment="1">
      <alignment horizontal="distributed" vertical="center" wrapText="1"/>
    </xf>
    <xf numFmtId="178" fontId="3" fillId="0" borderId="51" xfId="0" applyNumberFormat="1" applyFont="1" applyBorder="1" applyAlignment="1">
      <alignment horizontal="distributed" vertical="center" wrapText="1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178" fontId="3" fillId="0" borderId="77" xfId="0" applyNumberFormat="1" applyFont="1" applyBorder="1" applyAlignment="1">
      <alignment horizontal="center"/>
    </xf>
    <xf numFmtId="178" fontId="3" fillId="0" borderId="78" xfId="0" applyNumberFormat="1" applyFont="1" applyBorder="1" applyAlignment="1">
      <alignment horizontal="center"/>
    </xf>
    <xf numFmtId="178" fontId="3" fillId="0" borderId="79" xfId="0" applyNumberFormat="1" applyFont="1" applyBorder="1" applyAlignment="1">
      <alignment horizontal="distributed" vertical="center"/>
    </xf>
    <xf numFmtId="178" fontId="3" fillId="0" borderId="80" xfId="0" applyNumberFormat="1" applyFont="1" applyBorder="1" applyAlignment="1">
      <alignment horizontal="distributed" vertical="center"/>
    </xf>
    <xf numFmtId="178" fontId="3" fillId="0" borderId="81" xfId="0" applyNumberFormat="1" applyFont="1" applyBorder="1" applyAlignment="1">
      <alignment horizontal="distributed" vertical="center"/>
    </xf>
    <xf numFmtId="178" fontId="3" fillId="0" borderId="82" xfId="0" applyNumberFormat="1" applyFont="1" applyBorder="1" applyAlignment="1">
      <alignment horizontal="distributed" vertical="center"/>
    </xf>
    <xf numFmtId="0" fontId="3" fillId="0" borderId="50" xfId="0" applyFont="1" applyBorder="1" applyAlignment="1">
      <alignment horizontal="center" vertical="distributed" wrapText="1"/>
    </xf>
    <xf numFmtId="0" fontId="3" fillId="0" borderId="67" xfId="0" applyFont="1" applyBorder="1" applyAlignment="1">
      <alignment horizontal="center" vertical="distributed" wrapText="1"/>
    </xf>
    <xf numFmtId="0" fontId="3" fillId="0" borderId="67" xfId="0" applyFont="1" applyBorder="1" applyAlignment="1">
      <alignment horizontal="distributed" vertical="center" wrapText="1"/>
    </xf>
    <xf numFmtId="49" fontId="11" fillId="0" borderId="62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178" fontId="3" fillId="0" borderId="83" xfId="0" applyNumberFormat="1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老年人口割合の推移（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F1-1)</a:t>
            </a:r>
          </a:p>
        </c:rich>
      </c:tx>
      <c:layout>
        <c:manualLayout>
          <c:xMode val="factor"/>
          <c:yMode val="factor"/>
          <c:x val="-0.0222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075"/>
          <c:y val="0.1015"/>
          <c:w val="0.885"/>
          <c:h val="0.8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'-4-'!$L$9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'-4-'!$M$8:$S$8</c:f>
              <c:strCache/>
            </c:strRef>
          </c:cat>
          <c:val>
            <c:numRef>
              <c:f>'-4-'!$M$9:$S$9</c:f>
              <c:numCache/>
            </c:numRef>
          </c:val>
        </c:ser>
        <c:ser>
          <c:idx val="1"/>
          <c:order val="1"/>
          <c:tx>
            <c:strRef>
              <c:f>'-4-'!$L$10</c:f>
              <c:strCache>
                <c:ptCount val="1"/>
                <c:pt idx="0">
                  <c:v>岐阜県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'-4-'!$M$8:$S$8</c:f>
              <c:strCache/>
            </c:strRef>
          </c:cat>
          <c:val>
            <c:numRef>
              <c:f>'-4-'!$M$10:$S$10</c:f>
              <c:numCache/>
            </c:numRef>
          </c:val>
        </c:ser>
        <c:ser>
          <c:idx val="2"/>
          <c:order val="2"/>
          <c:tx>
            <c:strRef>
              <c:f>'-4-'!$L$11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'-4-'!$M$8:$S$8</c:f>
              <c:strCache/>
            </c:strRef>
          </c:cat>
          <c:val>
            <c:numRef>
              <c:f>'-4-'!$M$11:$S$11</c:f>
              <c:numCache/>
            </c:numRef>
          </c:val>
        </c:ser>
        <c:axId val="59809383"/>
        <c:axId val="1413536"/>
      </c:barChart>
      <c:catAx>
        <c:axId val="59809383"/>
        <c:scaling>
          <c:orientation val="maxMin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3536"/>
        <c:crosses val="autoZero"/>
        <c:auto val="1"/>
        <c:lblOffset val="100"/>
        <c:tickLblSkip val="1"/>
        <c:noMultiLvlLbl val="0"/>
      </c:catAx>
      <c:valAx>
        <c:axId val="14135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093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5"/>
          <c:y val="0.48525"/>
          <c:w val="0.094"/>
          <c:h val="0.1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43</xdr:row>
      <xdr:rowOff>152400</xdr:rowOff>
    </xdr:from>
    <xdr:ext cx="6915150" cy="2971800"/>
    <xdr:graphicFrame>
      <xdr:nvGraphicFramePr>
        <xdr:cNvPr id="1" name="Chart 1"/>
        <xdr:cNvGraphicFramePr/>
      </xdr:nvGraphicFramePr>
      <xdr:xfrm>
        <a:off x="1362075" y="9096375"/>
        <a:ext cx="69151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41"/>
  <sheetViews>
    <sheetView view="pageLayout" zoomScaleSheetLayoutView="100" workbookViewId="0" topLeftCell="G13">
      <selection activeCell="P13" sqref="P13"/>
    </sheetView>
  </sheetViews>
  <sheetFormatPr defaultColWidth="10.625" defaultRowHeight="11.25" customHeight="1"/>
  <cols>
    <col min="1" max="1" width="12.875" style="63" customWidth="1"/>
    <col min="2" max="2" width="15.00390625" style="63" customWidth="1"/>
    <col min="3" max="3" width="14.00390625" style="63" customWidth="1"/>
    <col min="4" max="4" width="13.25390625" style="63" customWidth="1"/>
    <col min="5" max="5" width="13.875" style="63" customWidth="1"/>
    <col min="6" max="6" width="13.25390625" style="63" customWidth="1"/>
    <col min="7" max="7" width="14.00390625" style="63" customWidth="1"/>
    <col min="8" max="10" width="13.25390625" style="63" customWidth="1"/>
    <col min="11" max="11" width="12.00390625" style="63" customWidth="1"/>
    <col min="12" max="12" width="11.75390625" style="63" customWidth="1"/>
    <col min="13" max="14" width="13.375" style="63" customWidth="1"/>
    <col min="15" max="22" width="10.625" style="63" customWidth="1"/>
    <col min="23" max="23" width="12.875" style="63" customWidth="1"/>
    <col min="24" max="16384" width="10.625" style="63" customWidth="1"/>
  </cols>
  <sheetData>
    <row r="3" s="94" customFormat="1" ht="18.75" customHeight="1">
      <c r="A3" s="93" t="s">
        <v>48</v>
      </c>
    </row>
    <row r="4" s="82" customFormat="1" ht="7.5" customHeight="1"/>
    <row r="5" s="82" customFormat="1" ht="14.25" thickBot="1">
      <c r="G5" s="95" t="s">
        <v>72</v>
      </c>
    </row>
    <row r="6" spans="1:8" s="82" customFormat="1" ht="18" customHeight="1">
      <c r="A6" s="163" t="s">
        <v>23</v>
      </c>
      <c r="B6" s="165" t="s">
        <v>24</v>
      </c>
      <c r="C6" s="178" t="s">
        <v>25</v>
      </c>
      <c r="D6" s="179"/>
      <c r="E6" s="180"/>
      <c r="F6" s="96" t="s">
        <v>26</v>
      </c>
      <c r="G6" s="97" t="s">
        <v>27</v>
      </c>
      <c r="H6" s="98"/>
    </row>
    <row r="7" spans="1:8" s="82" customFormat="1" ht="18" customHeight="1">
      <c r="A7" s="171"/>
      <c r="B7" s="173"/>
      <c r="C7" s="100" t="s">
        <v>28</v>
      </c>
      <c r="D7" s="101" t="s">
        <v>29</v>
      </c>
      <c r="E7" s="101" t="s">
        <v>30</v>
      </c>
      <c r="F7" s="99" t="s">
        <v>31</v>
      </c>
      <c r="G7" s="102" t="s">
        <v>32</v>
      </c>
      <c r="H7" s="98"/>
    </row>
    <row r="8" spans="1:8" s="82" customFormat="1" ht="18" customHeight="1" thickBot="1">
      <c r="A8" s="103" t="s">
        <v>33</v>
      </c>
      <c r="B8" s="104">
        <v>745180</v>
      </c>
      <c r="C8" s="104">
        <v>2053286</v>
      </c>
      <c r="D8" s="105">
        <v>992638</v>
      </c>
      <c r="E8" s="105">
        <v>1060648</v>
      </c>
      <c r="F8" s="106">
        <v>10621.17</v>
      </c>
      <c r="G8" s="107">
        <f>C8/F8</f>
        <v>193.32013328098506</v>
      </c>
      <c r="H8" s="98"/>
    </row>
    <row r="9" spans="1:8" s="82" customFormat="1" ht="18" customHeight="1" thickBot="1">
      <c r="A9" s="108" t="s">
        <v>34</v>
      </c>
      <c r="B9" s="109">
        <f>SUM(B10:B11)</f>
        <v>46368</v>
      </c>
      <c r="C9" s="109">
        <f>SUM(C10:C11)</f>
        <v>131694</v>
      </c>
      <c r="D9" s="109">
        <f>SUM(D10:D11)</f>
        <v>63635</v>
      </c>
      <c r="E9" s="109">
        <f>SUM(E10:E11)</f>
        <v>68059</v>
      </c>
      <c r="F9" s="110">
        <f>SUM(F10:F11)</f>
        <v>1180.57</v>
      </c>
      <c r="G9" s="111">
        <f>C9/F9</f>
        <v>111.55119984414308</v>
      </c>
      <c r="H9" s="98"/>
    </row>
    <row r="10" spans="1:8" s="82" customFormat="1" ht="18" customHeight="1">
      <c r="A10" s="112" t="s">
        <v>35</v>
      </c>
      <c r="B10" s="113">
        <v>28389</v>
      </c>
      <c r="C10" s="113">
        <v>79438</v>
      </c>
      <c r="D10" s="114">
        <v>38422</v>
      </c>
      <c r="E10" s="114">
        <v>41016</v>
      </c>
      <c r="F10" s="115">
        <v>676.38</v>
      </c>
      <c r="G10" s="116">
        <f>C10/F10</f>
        <v>117.44581448298294</v>
      </c>
      <c r="H10" s="98"/>
    </row>
    <row r="11" spans="1:8" s="82" customFormat="1" ht="18" customHeight="1" thickBot="1">
      <c r="A11" s="117" t="s">
        <v>36</v>
      </c>
      <c r="B11" s="118">
        <v>17979</v>
      </c>
      <c r="C11" s="118">
        <v>52256</v>
      </c>
      <c r="D11" s="119">
        <v>25213</v>
      </c>
      <c r="E11" s="119">
        <v>27043</v>
      </c>
      <c r="F11" s="120">
        <v>504.19</v>
      </c>
      <c r="G11" s="107">
        <f>C11/F11</f>
        <v>103.64346774033598</v>
      </c>
      <c r="H11" s="98"/>
    </row>
    <row r="12" s="82" customFormat="1" ht="18" customHeight="1"/>
    <row r="13" s="82" customFormat="1" ht="18" customHeight="1"/>
    <row r="14" spans="1:10" s="82" customFormat="1" ht="18.75" customHeight="1">
      <c r="A14" s="93" t="s">
        <v>49</v>
      </c>
      <c r="D14" s="121"/>
      <c r="E14" s="121"/>
      <c r="G14" s="121"/>
      <c r="I14" s="121"/>
      <c r="J14" s="121"/>
    </row>
    <row r="15" spans="4:10" s="82" customFormat="1" ht="7.5" customHeight="1">
      <c r="D15" s="121"/>
      <c r="E15" s="121"/>
      <c r="G15" s="121"/>
      <c r="I15" s="121"/>
      <c r="J15" s="121"/>
    </row>
    <row r="16" spans="4:20" s="82" customFormat="1" ht="14.25" thickBot="1">
      <c r="D16" s="121"/>
      <c r="E16" s="121"/>
      <c r="G16" s="121"/>
      <c r="I16" s="95" t="s">
        <v>73</v>
      </c>
      <c r="J16" s="63"/>
      <c r="K16" s="63"/>
      <c r="L16" s="63" t="s">
        <v>11</v>
      </c>
      <c r="M16" s="63"/>
      <c r="N16" s="63"/>
      <c r="O16" s="63"/>
      <c r="P16" s="63"/>
      <c r="Q16" s="63"/>
      <c r="R16" s="63"/>
      <c r="S16" s="63"/>
      <c r="T16" s="63"/>
    </row>
    <row r="17" spans="1:20" s="82" customFormat="1" ht="18" customHeight="1">
      <c r="A17" s="163" t="s">
        <v>23</v>
      </c>
      <c r="B17" s="165" t="s">
        <v>37</v>
      </c>
      <c r="C17" s="167" t="s">
        <v>44</v>
      </c>
      <c r="D17" s="168"/>
      <c r="E17" s="167" t="s">
        <v>38</v>
      </c>
      <c r="F17" s="175"/>
      <c r="G17" s="167" t="s">
        <v>43</v>
      </c>
      <c r="H17" s="168"/>
      <c r="I17" s="181" t="s">
        <v>39</v>
      </c>
      <c r="J17" s="63"/>
      <c r="K17" s="63"/>
      <c r="L17" s="64"/>
      <c r="M17" s="141" t="s">
        <v>20</v>
      </c>
      <c r="N17" s="141" t="s">
        <v>21</v>
      </c>
      <c r="O17" s="142" t="s">
        <v>22</v>
      </c>
      <c r="P17" s="143" t="s">
        <v>46</v>
      </c>
      <c r="Q17" s="144" t="s">
        <v>47</v>
      </c>
      <c r="R17" s="144" t="s">
        <v>50</v>
      </c>
      <c r="S17" s="144" t="s">
        <v>51</v>
      </c>
      <c r="T17" s="144" t="s">
        <v>54</v>
      </c>
    </row>
    <row r="18" spans="1:20" s="82" customFormat="1" ht="18" customHeight="1" thickBot="1">
      <c r="A18" s="164"/>
      <c r="B18" s="166"/>
      <c r="C18" s="169"/>
      <c r="D18" s="170"/>
      <c r="E18" s="176"/>
      <c r="F18" s="177"/>
      <c r="G18" s="169"/>
      <c r="H18" s="170"/>
      <c r="I18" s="182"/>
      <c r="J18" s="63"/>
      <c r="K18" s="63"/>
      <c r="L18" s="68" t="s">
        <v>2</v>
      </c>
      <c r="M18" s="145">
        <v>20.1</v>
      </c>
      <c r="N18" s="69">
        <v>20.8</v>
      </c>
      <c r="O18" s="70">
        <v>21.7</v>
      </c>
      <c r="P18" s="71">
        <v>22.1</v>
      </c>
      <c r="Q18" s="71">
        <v>22.7</v>
      </c>
      <c r="R18" s="71">
        <v>23</v>
      </c>
      <c r="S18" s="72">
        <v>23.3</v>
      </c>
      <c r="T18" s="146">
        <v>24.1</v>
      </c>
    </row>
    <row r="19" spans="1:20" s="82" customFormat="1" ht="18" customHeight="1" thickBot="1">
      <c r="A19" s="164"/>
      <c r="B19" s="166"/>
      <c r="C19" s="122" t="s">
        <v>40</v>
      </c>
      <c r="D19" s="122" t="s">
        <v>41</v>
      </c>
      <c r="E19" s="123" t="s">
        <v>40</v>
      </c>
      <c r="F19" s="122" t="s">
        <v>41</v>
      </c>
      <c r="G19" s="122" t="s">
        <v>40</v>
      </c>
      <c r="H19" s="122" t="s">
        <v>41</v>
      </c>
      <c r="I19" s="124" t="s">
        <v>40</v>
      </c>
      <c r="J19" s="63"/>
      <c r="K19" s="63"/>
      <c r="L19" s="68" t="s">
        <v>4</v>
      </c>
      <c r="M19" s="145">
        <v>21</v>
      </c>
      <c r="N19" s="73">
        <v>21.6</v>
      </c>
      <c r="O19" s="74">
        <v>22.3</v>
      </c>
      <c r="P19" s="75">
        <v>22.9</v>
      </c>
      <c r="Q19" s="75">
        <v>23.6</v>
      </c>
      <c r="R19" s="75">
        <v>24.1</v>
      </c>
      <c r="S19" s="76">
        <v>25.00114549857645</v>
      </c>
      <c r="T19" s="148">
        <v>25</v>
      </c>
    </row>
    <row r="20" spans="1:20" s="82" customFormat="1" ht="18" customHeight="1" thickBot="1">
      <c r="A20" s="125" t="s">
        <v>52</v>
      </c>
      <c r="B20" s="88">
        <v>127298000</v>
      </c>
      <c r="C20" s="83">
        <v>16390000</v>
      </c>
      <c r="D20" s="126">
        <f>C20/B20*100</f>
        <v>12.875300476048327</v>
      </c>
      <c r="E20" s="83">
        <v>79010000</v>
      </c>
      <c r="F20" s="126">
        <f>E20/B20*100</f>
        <v>62.066960989175</v>
      </c>
      <c r="G20" s="83">
        <v>31898000</v>
      </c>
      <c r="H20" s="127">
        <f>G20/B20*100</f>
        <v>25.057738534776664</v>
      </c>
      <c r="I20" s="128">
        <v>0</v>
      </c>
      <c r="J20" s="63"/>
      <c r="K20" s="63"/>
      <c r="L20" s="68" t="s">
        <v>6</v>
      </c>
      <c r="M20" s="145">
        <v>25.7</v>
      </c>
      <c r="N20" s="77">
        <v>26.2</v>
      </c>
      <c r="O20" s="78">
        <v>26.7</v>
      </c>
      <c r="P20" s="75">
        <v>27.2</v>
      </c>
      <c r="Q20" s="75">
        <v>27.2</v>
      </c>
      <c r="R20" s="75">
        <v>28.3</v>
      </c>
      <c r="S20" s="76">
        <v>28.710710455462475</v>
      </c>
      <c r="T20" s="148">
        <v>28.2</v>
      </c>
    </row>
    <row r="21" spans="1:20" s="82" customFormat="1" ht="18" customHeight="1" thickBot="1">
      <c r="A21" s="129" t="s">
        <v>33</v>
      </c>
      <c r="B21" s="130">
        <v>2053286</v>
      </c>
      <c r="C21" s="84">
        <v>279133</v>
      </c>
      <c r="D21" s="126">
        <f>C21/B21*100</f>
        <v>13.594452989013709</v>
      </c>
      <c r="E21" s="84">
        <v>1227892</v>
      </c>
      <c r="F21" s="126">
        <f>E21/B21*100</f>
        <v>59.80131360170965</v>
      </c>
      <c r="G21" s="84">
        <v>537477</v>
      </c>
      <c r="H21" s="126">
        <f>G21/B21*100</f>
        <v>26.176431339813355</v>
      </c>
      <c r="I21" s="131">
        <f>B21-C21-E21-G21</f>
        <v>8784</v>
      </c>
      <c r="J21" s="63"/>
      <c r="K21" s="63"/>
      <c r="L21" s="79"/>
      <c r="M21" s="79"/>
      <c r="N21" s="79"/>
      <c r="O21" s="79"/>
      <c r="P21" s="79"/>
      <c r="Q21" s="80"/>
      <c r="R21" s="80"/>
      <c r="S21" s="150"/>
      <c r="T21" s="150"/>
    </row>
    <row r="22" spans="1:20" s="82" customFormat="1" ht="18" customHeight="1" thickBot="1">
      <c r="A22" s="132" t="s">
        <v>42</v>
      </c>
      <c r="B22" s="88">
        <f>SUM(B23:B24)</f>
        <v>131694</v>
      </c>
      <c r="C22" s="88">
        <f>SUM(C23:C24)</f>
        <v>17359</v>
      </c>
      <c r="D22" s="133">
        <f>C22/B22*100</f>
        <v>13.181314258812094</v>
      </c>
      <c r="E22" s="109">
        <f>SUM(E23:E24)</f>
        <v>74586</v>
      </c>
      <c r="F22" s="126">
        <f>(E22/B22)*100</f>
        <v>56.63583762358194</v>
      </c>
      <c r="G22" s="88">
        <f>SUM(G23:G24)</f>
        <v>39364</v>
      </c>
      <c r="H22" s="127">
        <f>G22/B22*100</f>
        <v>29.890503743526658</v>
      </c>
      <c r="I22" s="131">
        <f>B22-C22-E22-G22</f>
        <v>385</v>
      </c>
      <c r="J22" s="63"/>
      <c r="K22" s="63"/>
      <c r="L22" s="63" t="s">
        <v>12</v>
      </c>
      <c r="M22" s="63"/>
      <c r="N22" s="63"/>
      <c r="O22" s="63"/>
      <c r="P22" s="63"/>
      <c r="Q22" s="63"/>
      <c r="R22" s="63"/>
      <c r="S22" s="150"/>
      <c r="T22" s="150"/>
    </row>
    <row r="23" spans="1:20" s="82" customFormat="1" ht="18" customHeight="1">
      <c r="A23" s="134" t="s">
        <v>35</v>
      </c>
      <c r="B23" s="135">
        <v>79438</v>
      </c>
      <c r="C23" s="90">
        <v>10680</v>
      </c>
      <c r="D23" s="158">
        <f>C23/B23*100</f>
        <v>13.444447241874165</v>
      </c>
      <c r="E23" s="136">
        <v>45149</v>
      </c>
      <c r="F23" s="158">
        <f>E23/B23*100</f>
        <v>56.83551952466074</v>
      </c>
      <c r="G23" s="161">
        <v>23327</v>
      </c>
      <c r="H23" s="158">
        <f>G23/B23*100</f>
        <v>29.365039401797628</v>
      </c>
      <c r="I23" s="162">
        <f>B23-C23-E23-G23</f>
        <v>282</v>
      </c>
      <c r="J23" s="63"/>
      <c r="K23" s="63"/>
      <c r="L23" s="81"/>
      <c r="M23" s="81" t="s">
        <v>17</v>
      </c>
      <c r="N23" s="81" t="s">
        <v>18</v>
      </c>
      <c r="O23" s="81" t="s">
        <v>19</v>
      </c>
      <c r="P23" s="63"/>
      <c r="Q23" s="63"/>
      <c r="R23" s="63"/>
      <c r="S23" s="149"/>
      <c r="T23" s="85"/>
    </row>
    <row r="24" spans="1:20" s="82" customFormat="1" ht="18" customHeight="1" thickBot="1">
      <c r="A24" s="137" t="s">
        <v>36</v>
      </c>
      <c r="B24" s="138">
        <v>52256</v>
      </c>
      <c r="C24" s="92">
        <v>6679</v>
      </c>
      <c r="D24" s="157">
        <f>C24/B24*100</f>
        <v>12.781307409675444</v>
      </c>
      <c r="E24" s="139">
        <v>29437</v>
      </c>
      <c r="F24" s="157">
        <f>E24/B24*100</f>
        <v>56.33228720146969</v>
      </c>
      <c r="G24" s="159">
        <v>16037</v>
      </c>
      <c r="H24" s="157">
        <f>G24/B24*100</f>
        <v>30.68929883649724</v>
      </c>
      <c r="I24" s="160">
        <f>B24-C24-E24-G24</f>
        <v>103</v>
      </c>
      <c r="J24" s="63"/>
      <c r="K24" s="63"/>
      <c r="L24" s="81" t="s">
        <v>13</v>
      </c>
      <c r="M24" s="84">
        <v>537477</v>
      </c>
      <c r="N24" s="84">
        <v>279133</v>
      </c>
      <c r="O24" s="81">
        <f>M24/N24*100</f>
        <v>192.5522958589633</v>
      </c>
      <c r="P24" s="63"/>
      <c r="Q24" s="63"/>
      <c r="R24" s="63"/>
      <c r="S24" s="149"/>
      <c r="T24" s="85"/>
    </row>
    <row r="25" spans="12:20" ht="11.25" customHeight="1" thickBot="1">
      <c r="L25" s="81" t="s">
        <v>14</v>
      </c>
      <c r="M25" s="88">
        <v>39364</v>
      </c>
      <c r="N25" s="88">
        <v>17359</v>
      </c>
      <c r="O25" s="81">
        <f>M25/N25*100</f>
        <v>226.76421452848666</v>
      </c>
      <c r="P25" s="85"/>
      <c r="Q25" s="86"/>
      <c r="R25" s="87"/>
      <c r="S25" s="86"/>
      <c r="T25" s="87"/>
    </row>
    <row r="26" spans="12:20" ht="11.25" customHeight="1">
      <c r="L26" s="81" t="s">
        <v>15</v>
      </c>
      <c r="M26" s="89">
        <v>23327</v>
      </c>
      <c r="N26" s="90">
        <v>10680</v>
      </c>
      <c r="O26" s="81">
        <f>M26/N26*100</f>
        <v>218.4176029962547</v>
      </c>
      <c r="P26" s="85"/>
      <c r="Q26" s="86"/>
      <c r="R26" s="87"/>
      <c r="S26" s="86"/>
      <c r="T26" s="87"/>
    </row>
    <row r="27" spans="12:20" ht="11.25" customHeight="1" thickBot="1">
      <c r="L27" s="81" t="s">
        <v>16</v>
      </c>
      <c r="M27" s="91">
        <v>16037</v>
      </c>
      <c r="N27" s="92">
        <v>6679</v>
      </c>
      <c r="O27" s="81">
        <f>M27/N27*100</f>
        <v>240.110795029196</v>
      </c>
      <c r="P27" s="85"/>
      <c r="Q27" s="86"/>
      <c r="R27" s="87"/>
      <c r="S27" s="86"/>
      <c r="T27" s="87"/>
    </row>
    <row r="28" spans="12:15" ht="11.25" customHeight="1">
      <c r="L28" s="155"/>
      <c r="M28" s="156"/>
      <c r="N28" s="156"/>
      <c r="O28" s="155"/>
    </row>
    <row r="29" spans="1:20" s="140" customFormat="1" ht="21.75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ht="13.5" customHeight="1"/>
    <row r="31" spans="1:9" ht="16.5" customHeight="1">
      <c r="A31" s="172"/>
      <c r="B31" s="172"/>
      <c r="C31" s="172"/>
      <c r="D31" s="172"/>
      <c r="E31" s="172"/>
      <c r="F31" s="172"/>
      <c r="G31" s="172"/>
      <c r="H31" s="172"/>
      <c r="I31" s="172"/>
    </row>
    <row r="32" ht="16.5" customHeight="1">
      <c r="W32" s="147"/>
    </row>
    <row r="33" ht="16.5" customHeight="1">
      <c r="Z33" s="149"/>
    </row>
    <row r="34" spans="21:26" ht="16.5" customHeight="1">
      <c r="U34" s="150"/>
      <c r="V34" s="150"/>
      <c r="W34" s="150"/>
      <c r="X34" s="150"/>
      <c r="Y34" s="150"/>
      <c r="Z34" s="150"/>
    </row>
    <row r="35" spans="21:27" ht="16.5" customHeight="1">
      <c r="U35" s="150"/>
      <c r="V35" s="150"/>
      <c r="W35" s="150"/>
      <c r="X35" s="150"/>
      <c r="Y35" s="150"/>
      <c r="Z35" s="150"/>
      <c r="AA35" s="150"/>
    </row>
    <row r="36" spans="21:27" ht="16.5" customHeight="1">
      <c r="U36" s="150"/>
      <c r="V36" s="150"/>
      <c r="W36" s="150"/>
      <c r="X36" s="150"/>
      <c r="Y36" s="150"/>
      <c r="Z36" s="150"/>
      <c r="AA36" s="150"/>
    </row>
    <row r="37" spans="21:27" ht="16.5" customHeight="1">
      <c r="U37" s="151"/>
      <c r="V37" s="87"/>
      <c r="W37" s="151"/>
      <c r="X37" s="87"/>
      <c r="Y37" s="151"/>
      <c r="Z37" s="87"/>
      <c r="AA37" s="152"/>
    </row>
    <row r="38" spans="21:27" ht="16.5" customHeight="1">
      <c r="U38" s="85"/>
      <c r="V38" s="87"/>
      <c r="X38" s="87"/>
      <c r="Z38" s="87"/>
      <c r="AA38" s="153"/>
    </row>
    <row r="39" ht="16.5" customHeight="1">
      <c r="U39" s="154"/>
    </row>
    <row r="40" ht="16.5" customHeight="1">
      <c r="U40" s="154"/>
    </row>
    <row r="41" ht="16.5" customHeight="1">
      <c r="U41" s="154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7" ht="48.75" customHeight="1"/>
    <row r="69" ht="22.5" customHeight="1"/>
  </sheetData>
  <sheetProtection/>
  <mergeCells count="11">
    <mergeCell ref="I17:I18"/>
    <mergeCell ref="A17:A19"/>
    <mergeCell ref="B17:B19"/>
    <mergeCell ref="C17:D18"/>
    <mergeCell ref="A6:A7"/>
    <mergeCell ref="A31:I31"/>
    <mergeCell ref="B6:B7"/>
    <mergeCell ref="A29:I29"/>
    <mergeCell ref="E17:F18"/>
    <mergeCell ref="C6:E6"/>
    <mergeCell ref="G17:H18"/>
  </mergeCells>
  <printOptions/>
  <pageMargins left="0.7086614173228346" right="0.7086614173228346" top="0.7480314960629921" bottom="0.7480314960629921" header="0.31496062992125984" footer="0.2"/>
  <pageSetup horizontalDpi="600" verticalDpi="600" orientation="portrait" paperSize="9" scale="73" r:id="rId1"/>
  <headerFooter alignWithMargins="0">
    <oddFooter>&amp;C&amp;14-3-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A42"/>
  <sheetViews>
    <sheetView tabSelected="1" view="pageBreakPreview" zoomScaleSheetLayoutView="100" zoomScalePageLayoutView="80" workbookViewId="0" topLeftCell="A22">
      <selection activeCell="Q15" sqref="Q15"/>
    </sheetView>
  </sheetViews>
  <sheetFormatPr defaultColWidth="10.625" defaultRowHeight="11.25" customHeight="1"/>
  <cols>
    <col min="1" max="1" width="12.875" style="0" customWidth="1"/>
    <col min="2" max="2" width="15.00390625" style="0" customWidth="1"/>
    <col min="3" max="3" width="14.00390625" style="0" customWidth="1"/>
    <col min="4" max="4" width="13.25390625" style="0" customWidth="1"/>
    <col min="5" max="5" width="13.875" style="0" customWidth="1"/>
    <col min="6" max="6" width="13.25390625" style="0" customWidth="1"/>
    <col min="7" max="7" width="14.00390625" style="0" customWidth="1"/>
    <col min="8" max="10" width="13.25390625" style="0" customWidth="1"/>
    <col min="11" max="11" width="12.00390625" style="0" bestFit="1" customWidth="1"/>
    <col min="12" max="12" width="11.75390625" style="0" customWidth="1"/>
    <col min="13" max="14" width="13.375" style="0" customWidth="1"/>
    <col min="15" max="22" width="10.625" style="0" customWidth="1"/>
    <col min="23" max="23" width="12.875" style="0" customWidth="1"/>
  </cols>
  <sheetData>
    <row r="3" spans="1:9" s="19" customFormat="1" ht="18.75" customHeight="1">
      <c r="A3" s="22" t="s">
        <v>45</v>
      </c>
      <c r="B3" s="16"/>
      <c r="C3" s="16"/>
      <c r="D3" s="16"/>
      <c r="E3" s="16"/>
      <c r="F3" s="16"/>
      <c r="G3" s="16"/>
      <c r="H3" s="16"/>
      <c r="I3" s="16"/>
    </row>
    <row r="4" spans="1:9" s="20" customFormat="1" ht="7.5" customHeight="1" thickBot="1">
      <c r="A4"/>
      <c r="B4"/>
      <c r="C4"/>
      <c r="D4"/>
      <c r="E4"/>
      <c r="F4"/>
      <c r="G4" s="11"/>
      <c r="H4"/>
      <c r="I4"/>
    </row>
    <row r="5" spans="1:9" s="20" customFormat="1" ht="13.5">
      <c r="A5" s="194"/>
      <c r="B5" s="195"/>
      <c r="C5" s="13" t="s">
        <v>55</v>
      </c>
      <c r="D5" s="23" t="s">
        <v>56</v>
      </c>
      <c r="E5" s="32" t="s">
        <v>47</v>
      </c>
      <c r="F5" s="32" t="s">
        <v>50</v>
      </c>
      <c r="G5" s="32" t="s">
        <v>51</v>
      </c>
      <c r="H5" s="52" t="s">
        <v>53</v>
      </c>
      <c r="I5" s="38" t="s">
        <v>74</v>
      </c>
    </row>
    <row r="6" spans="1:9" s="20" customFormat="1" ht="17.25" customHeight="1">
      <c r="A6" s="199" t="s">
        <v>0</v>
      </c>
      <c r="B6" s="14" t="s">
        <v>1</v>
      </c>
      <c r="C6" s="24">
        <v>17.5</v>
      </c>
      <c r="D6" s="28">
        <v>20.1</v>
      </c>
      <c r="E6" s="33">
        <v>22.7</v>
      </c>
      <c r="F6" s="33">
        <v>23</v>
      </c>
      <c r="G6" s="39">
        <v>23.3</v>
      </c>
      <c r="H6" s="53">
        <v>24.1</v>
      </c>
      <c r="I6" s="58">
        <v>25.057738534776664</v>
      </c>
    </row>
    <row r="7" spans="1:20" s="20" customFormat="1" ht="17.25" customHeight="1" thickBot="1">
      <c r="A7" s="197"/>
      <c r="B7" s="15" t="s">
        <v>3</v>
      </c>
      <c r="C7" s="25">
        <v>119.7</v>
      </c>
      <c r="D7" s="29">
        <v>146.5</v>
      </c>
      <c r="E7" s="34">
        <v>170.5</v>
      </c>
      <c r="F7" s="34">
        <v>174</v>
      </c>
      <c r="G7" s="40">
        <v>178.1</v>
      </c>
      <c r="H7" s="54">
        <v>186.09415604036985</v>
      </c>
      <c r="I7" s="59">
        <v>194.61866992068335</v>
      </c>
      <c r="L7" s="63" t="s">
        <v>11</v>
      </c>
      <c r="M7" s="63"/>
      <c r="N7" s="63"/>
      <c r="O7" s="63"/>
      <c r="P7" s="63"/>
      <c r="Q7" s="63"/>
      <c r="R7" s="63"/>
      <c r="S7"/>
      <c r="T7"/>
    </row>
    <row r="8" spans="1:19" s="20" customFormat="1" ht="17.25" customHeight="1">
      <c r="A8" s="206" t="s">
        <v>5</v>
      </c>
      <c r="B8" s="18" t="s">
        <v>1</v>
      </c>
      <c r="C8" s="26">
        <v>18.2</v>
      </c>
      <c r="D8" s="30">
        <v>21</v>
      </c>
      <c r="E8" s="35">
        <v>23.6</v>
      </c>
      <c r="F8" s="35">
        <v>24.1</v>
      </c>
      <c r="G8" s="41">
        <v>24.2</v>
      </c>
      <c r="H8" s="55">
        <v>25.1</v>
      </c>
      <c r="I8" s="60">
        <v>26.176431339813355</v>
      </c>
      <c r="L8" s="64"/>
      <c r="M8" s="65" t="s">
        <v>55</v>
      </c>
      <c r="N8" s="66" t="s">
        <v>56</v>
      </c>
      <c r="O8" s="67" t="s">
        <v>47</v>
      </c>
      <c r="P8" s="67" t="s">
        <v>50</v>
      </c>
      <c r="Q8" s="67" t="s">
        <v>51</v>
      </c>
      <c r="R8" s="67" t="s">
        <v>53</v>
      </c>
      <c r="S8" s="32" t="s">
        <v>74</v>
      </c>
    </row>
    <row r="9" spans="1:19" s="20" customFormat="1" ht="17.25" customHeight="1" thickBot="1">
      <c r="A9" s="197"/>
      <c r="B9" s="15" t="s">
        <v>3</v>
      </c>
      <c r="C9" s="25">
        <v>118.7</v>
      </c>
      <c r="D9" s="29">
        <v>144.6</v>
      </c>
      <c r="E9" s="34">
        <v>166.3</v>
      </c>
      <c r="F9" s="34">
        <v>172.4</v>
      </c>
      <c r="G9" s="44" t="s">
        <v>57</v>
      </c>
      <c r="H9" s="54">
        <v>182.78137055085793</v>
      </c>
      <c r="I9" s="59">
        <v>192.5522958589633</v>
      </c>
      <c r="L9" s="68" t="s">
        <v>2</v>
      </c>
      <c r="M9" s="69">
        <v>17.5</v>
      </c>
      <c r="N9" s="70">
        <v>20.1</v>
      </c>
      <c r="O9" s="71">
        <v>22.7</v>
      </c>
      <c r="P9" s="71">
        <v>23</v>
      </c>
      <c r="Q9" s="72">
        <v>23.3</v>
      </c>
      <c r="R9" s="71">
        <v>24.1</v>
      </c>
      <c r="S9" s="42">
        <v>25.057738534776664</v>
      </c>
    </row>
    <row r="10" spans="1:19" s="20" customFormat="1" ht="17.25" customHeight="1">
      <c r="A10" s="196" t="s">
        <v>7</v>
      </c>
      <c r="B10" s="17" t="s">
        <v>1</v>
      </c>
      <c r="C10" s="27">
        <v>22.9</v>
      </c>
      <c r="D10" s="31">
        <v>25.7</v>
      </c>
      <c r="E10" s="35">
        <v>27.2</v>
      </c>
      <c r="F10" s="35">
        <v>28.3</v>
      </c>
      <c r="G10" s="41">
        <v>28.2</v>
      </c>
      <c r="H10" s="55">
        <v>28.8</v>
      </c>
      <c r="I10" s="60">
        <v>29.890503743526658</v>
      </c>
      <c r="L10" s="68" t="s">
        <v>4</v>
      </c>
      <c r="M10" s="73">
        <v>18.2</v>
      </c>
      <c r="N10" s="74">
        <v>21</v>
      </c>
      <c r="O10" s="75">
        <v>23.6</v>
      </c>
      <c r="P10" s="75">
        <v>24.1</v>
      </c>
      <c r="Q10" s="76">
        <v>24.2</v>
      </c>
      <c r="R10" s="75">
        <v>25.1</v>
      </c>
      <c r="S10" s="43">
        <v>26.176431339813355</v>
      </c>
    </row>
    <row r="11" spans="1:19" s="20" customFormat="1" ht="17.25" customHeight="1" thickBot="1">
      <c r="A11" s="197"/>
      <c r="B11" s="15" t="s">
        <v>3</v>
      </c>
      <c r="C11" s="25">
        <v>149.9</v>
      </c>
      <c r="D11" s="29">
        <v>181</v>
      </c>
      <c r="E11" s="34">
        <v>203.3</v>
      </c>
      <c r="F11" s="34">
        <v>209.7</v>
      </c>
      <c r="G11" s="40">
        <v>211.3</v>
      </c>
      <c r="H11" s="54">
        <v>217.01814058956916</v>
      </c>
      <c r="I11" s="59">
        <v>226.76421452848666</v>
      </c>
      <c r="L11" s="68" t="s">
        <v>6</v>
      </c>
      <c r="M11" s="77">
        <v>22.9</v>
      </c>
      <c r="N11" s="78">
        <v>25.7</v>
      </c>
      <c r="O11" s="75">
        <v>27.2</v>
      </c>
      <c r="P11" s="75">
        <v>28.3</v>
      </c>
      <c r="Q11" s="76">
        <v>28.2</v>
      </c>
      <c r="R11" s="75">
        <v>28.8</v>
      </c>
      <c r="S11" s="57">
        <v>29.890503743526658</v>
      </c>
    </row>
    <row r="12" spans="1:20" s="20" customFormat="1" ht="17.25" customHeight="1">
      <c r="A12" s="196" t="s">
        <v>8</v>
      </c>
      <c r="B12" s="17" t="s">
        <v>1</v>
      </c>
      <c r="C12" s="27">
        <v>21</v>
      </c>
      <c r="D12" s="31">
        <v>25.2</v>
      </c>
      <c r="E12" s="35">
        <v>27.3</v>
      </c>
      <c r="F12" s="35">
        <v>27.9</v>
      </c>
      <c r="G12" s="41">
        <v>27.8</v>
      </c>
      <c r="H12" s="55">
        <v>28.4</v>
      </c>
      <c r="I12" s="60">
        <v>29.365039401797628</v>
      </c>
      <c r="L12" s="79"/>
      <c r="M12" s="79"/>
      <c r="N12" s="79"/>
      <c r="O12" s="79"/>
      <c r="P12" s="79"/>
      <c r="Q12" s="80"/>
      <c r="R12" s="80"/>
      <c r="S12" s="3"/>
      <c r="T12" s="3"/>
    </row>
    <row r="13" spans="1:20" s="20" customFormat="1" ht="17.25" customHeight="1">
      <c r="A13" s="198"/>
      <c r="B13" s="14" t="s">
        <v>3</v>
      </c>
      <c r="C13" s="24">
        <v>134.8</v>
      </c>
      <c r="D13" s="28">
        <v>175.4</v>
      </c>
      <c r="E13" s="47">
        <v>196.3</v>
      </c>
      <c r="F13" s="47">
        <v>202.9</v>
      </c>
      <c r="G13" s="48">
        <v>205</v>
      </c>
      <c r="H13" s="56">
        <v>209.81623418598207</v>
      </c>
      <c r="I13" s="61">
        <v>218.4176029962547</v>
      </c>
      <c r="L13" s="63" t="s">
        <v>12</v>
      </c>
      <c r="M13" s="63"/>
      <c r="N13" s="63"/>
      <c r="O13" s="63"/>
      <c r="P13" s="63"/>
      <c r="Q13" s="63"/>
      <c r="R13" s="63"/>
      <c r="T13" s="3"/>
    </row>
    <row r="14" spans="1:20" s="20" customFormat="1" ht="17.25" customHeight="1" thickBot="1">
      <c r="A14" s="199" t="s">
        <v>66</v>
      </c>
      <c r="B14" s="14" t="s">
        <v>1</v>
      </c>
      <c r="C14" s="24">
        <v>20.7</v>
      </c>
      <c r="D14" s="47">
        <v>26.3</v>
      </c>
      <c r="E14" s="33">
        <v>28.7</v>
      </c>
      <c r="F14" s="33">
        <v>29</v>
      </c>
      <c r="G14" s="39">
        <v>28.9</v>
      </c>
      <c r="H14" s="53">
        <v>29.4</v>
      </c>
      <c r="I14" s="60">
        <v>30.68929883649724</v>
      </c>
      <c r="J14" s="21"/>
      <c r="L14" s="81"/>
      <c r="M14" s="81" t="s">
        <v>17</v>
      </c>
      <c r="N14" s="81" t="s">
        <v>18</v>
      </c>
      <c r="O14" s="81" t="s">
        <v>19</v>
      </c>
      <c r="P14" s="63"/>
      <c r="Q14" s="63"/>
      <c r="R14" s="63"/>
      <c r="S14" s="2"/>
      <c r="T14" s="4"/>
    </row>
    <row r="15" spans="1:20" s="20" customFormat="1" ht="17.25" customHeight="1" thickBot="1">
      <c r="A15" s="197"/>
      <c r="B15" s="15" t="s">
        <v>3</v>
      </c>
      <c r="C15" s="25">
        <v>134.1</v>
      </c>
      <c r="D15" s="29">
        <v>189.6</v>
      </c>
      <c r="E15" s="34">
        <v>214.5</v>
      </c>
      <c r="F15" s="34">
        <v>220.4</v>
      </c>
      <c r="G15" s="40">
        <v>221.3</v>
      </c>
      <c r="H15" s="54">
        <v>228.46865364850976</v>
      </c>
      <c r="I15" s="62">
        <v>240.110795029196</v>
      </c>
      <c r="J15" s="21"/>
      <c r="L15" s="82" t="s">
        <v>75</v>
      </c>
      <c r="M15" s="83">
        <v>31898000</v>
      </c>
      <c r="N15" s="83">
        <v>16390000</v>
      </c>
      <c r="O15" s="81">
        <f>M15/N15*100</f>
        <v>194.61866992068335</v>
      </c>
      <c r="P15" s="63"/>
      <c r="Q15" s="63"/>
      <c r="R15" s="63"/>
      <c r="S15" s="2"/>
      <c r="T15" s="4"/>
    </row>
    <row r="16" spans="1:20" s="20" customFormat="1" ht="17.25" customHeight="1" thickBot="1">
      <c r="A16" s="200" t="s">
        <v>67</v>
      </c>
      <c r="B16" s="14" t="s">
        <v>1</v>
      </c>
      <c r="C16" s="45">
        <v>27.7</v>
      </c>
      <c r="D16" s="185"/>
      <c r="E16" s="186"/>
      <c r="F16" s="186"/>
      <c r="G16" s="186"/>
      <c r="H16" s="186"/>
      <c r="I16" s="187"/>
      <c r="L16" s="81" t="s">
        <v>13</v>
      </c>
      <c r="M16" s="84">
        <v>537477</v>
      </c>
      <c r="N16" s="84">
        <v>279133</v>
      </c>
      <c r="O16" s="81">
        <f>M16/N16*100</f>
        <v>192.5522958589633</v>
      </c>
      <c r="P16" s="85"/>
      <c r="Q16" s="86"/>
      <c r="R16" s="87"/>
      <c r="S16" s="9"/>
      <c r="T16" s="6"/>
    </row>
    <row r="17" spans="1:20" s="20" customFormat="1" ht="17.25" customHeight="1" thickBot="1">
      <c r="A17" s="201"/>
      <c r="B17" s="15" t="s">
        <v>3</v>
      </c>
      <c r="C17" s="46">
        <v>214.9</v>
      </c>
      <c r="D17" s="188"/>
      <c r="E17" s="189"/>
      <c r="F17" s="189"/>
      <c r="G17" s="189"/>
      <c r="H17" s="189"/>
      <c r="I17" s="190"/>
      <c r="L17" s="81" t="s">
        <v>14</v>
      </c>
      <c r="M17" s="88">
        <f>SUM(M18:M19)</f>
        <v>39364</v>
      </c>
      <c r="N17" s="88">
        <f>SUM(N18:N19)</f>
        <v>17359</v>
      </c>
      <c r="O17" s="81">
        <f>M17/N17*100</f>
        <v>226.76421452848666</v>
      </c>
      <c r="P17" s="85"/>
      <c r="Q17" s="86"/>
      <c r="R17" s="87"/>
      <c r="S17" s="9"/>
      <c r="T17" s="6"/>
    </row>
    <row r="18" spans="1:20" s="20" customFormat="1" ht="17.25" customHeight="1">
      <c r="A18" s="201" t="s">
        <v>68</v>
      </c>
      <c r="B18" s="14" t="s">
        <v>1</v>
      </c>
      <c r="C18" s="46">
        <v>29.4</v>
      </c>
      <c r="D18" s="188"/>
      <c r="E18" s="189"/>
      <c r="F18" s="189"/>
      <c r="G18" s="189"/>
      <c r="H18" s="189"/>
      <c r="I18" s="190"/>
      <c r="L18" s="81" t="s">
        <v>15</v>
      </c>
      <c r="M18" s="89">
        <v>23327</v>
      </c>
      <c r="N18" s="90">
        <v>10680</v>
      </c>
      <c r="O18" s="81">
        <f>M18/N18*100</f>
        <v>218.4176029962547</v>
      </c>
      <c r="P18" s="85"/>
      <c r="Q18" s="86"/>
      <c r="R18" s="87"/>
      <c r="S18" s="9"/>
      <c r="T18" s="6"/>
    </row>
    <row r="19" spans="1:20" s="20" customFormat="1" ht="17.25" customHeight="1" thickBot="1">
      <c r="A19" s="201"/>
      <c r="B19" s="15" t="s">
        <v>3</v>
      </c>
      <c r="C19" s="46">
        <v>169.9</v>
      </c>
      <c r="D19" s="188"/>
      <c r="E19" s="189"/>
      <c r="F19" s="189"/>
      <c r="G19" s="189"/>
      <c r="H19" s="189"/>
      <c r="I19" s="190"/>
      <c r="L19" s="81" t="s">
        <v>16</v>
      </c>
      <c r="M19" s="91">
        <v>16037</v>
      </c>
      <c r="N19" s="92">
        <v>6679</v>
      </c>
      <c r="O19" s="81">
        <f>M19/N19*100</f>
        <v>240.110795029196</v>
      </c>
      <c r="P19" s="63"/>
      <c r="Q19" s="63"/>
      <c r="R19" s="63"/>
      <c r="S19"/>
      <c r="T19"/>
    </row>
    <row r="20" spans="1:20" s="20" customFormat="1" ht="17.25" customHeight="1">
      <c r="A20" s="202" t="s">
        <v>69</v>
      </c>
      <c r="B20" s="14" t="s">
        <v>1</v>
      </c>
      <c r="C20" s="33">
        <v>29.3</v>
      </c>
      <c r="D20" s="188"/>
      <c r="E20" s="189"/>
      <c r="F20" s="189"/>
      <c r="G20" s="189"/>
      <c r="H20" s="189"/>
      <c r="I20" s="190"/>
      <c r="J20" s="37"/>
      <c r="L20"/>
      <c r="M20"/>
      <c r="N20"/>
      <c r="O20"/>
      <c r="P20"/>
      <c r="Q20"/>
      <c r="R20"/>
      <c r="S20"/>
      <c r="T20"/>
    </row>
    <row r="21" spans="1:9" s="20" customFormat="1" ht="17.25" customHeight="1" thickBot="1">
      <c r="A21" s="202"/>
      <c r="B21" s="15" t="s">
        <v>3</v>
      </c>
      <c r="C21" s="33">
        <v>177.8</v>
      </c>
      <c r="D21" s="188"/>
      <c r="E21" s="189"/>
      <c r="F21" s="189"/>
      <c r="G21" s="189"/>
      <c r="H21" s="189"/>
      <c r="I21" s="190"/>
    </row>
    <row r="22" spans="1:10" s="20" customFormat="1" ht="17.25" customHeight="1">
      <c r="A22" s="202" t="s">
        <v>58</v>
      </c>
      <c r="B22" s="14" t="s">
        <v>1</v>
      </c>
      <c r="C22" s="33">
        <v>25.3</v>
      </c>
      <c r="D22" s="188"/>
      <c r="E22" s="189"/>
      <c r="F22" s="189"/>
      <c r="G22" s="189"/>
      <c r="H22" s="189"/>
      <c r="I22" s="190"/>
      <c r="J22" s="37"/>
    </row>
    <row r="23" spans="1:9" s="20" customFormat="1" ht="17.25" customHeight="1" thickBot="1">
      <c r="A23" s="202"/>
      <c r="B23" s="15" t="s">
        <v>3</v>
      </c>
      <c r="C23" s="33">
        <v>162.8</v>
      </c>
      <c r="D23" s="188"/>
      <c r="E23" s="189"/>
      <c r="F23" s="189"/>
      <c r="G23" s="189"/>
      <c r="H23" s="189"/>
      <c r="I23" s="190"/>
    </row>
    <row r="24" spans="1:9" s="20" customFormat="1" ht="17.25" customHeight="1">
      <c r="A24" s="202" t="s">
        <v>59</v>
      </c>
      <c r="B24" s="14" t="s">
        <v>1</v>
      </c>
      <c r="C24" s="33">
        <v>23</v>
      </c>
      <c r="D24" s="188"/>
      <c r="E24" s="189"/>
      <c r="F24" s="189"/>
      <c r="G24" s="189"/>
      <c r="H24" s="189"/>
      <c r="I24" s="190"/>
    </row>
    <row r="25" spans="1:9" ht="17.25" customHeight="1" thickBot="1">
      <c r="A25" s="202"/>
      <c r="B25" s="15" t="s">
        <v>3</v>
      </c>
      <c r="C25" s="33">
        <v>145.7</v>
      </c>
      <c r="D25" s="188"/>
      <c r="E25" s="189"/>
      <c r="F25" s="189"/>
      <c r="G25" s="189"/>
      <c r="H25" s="189"/>
      <c r="I25" s="190"/>
    </row>
    <row r="26" spans="1:9" ht="17.25" customHeight="1">
      <c r="A26" s="202" t="s">
        <v>60</v>
      </c>
      <c r="B26" s="14" t="s">
        <v>1</v>
      </c>
      <c r="C26" s="33">
        <v>24.1</v>
      </c>
      <c r="D26" s="188"/>
      <c r="E26" s="189"/>
      <c r="F26" s="189"/>
      <c r="G26" s="189"/>
      <c r="H26" s="189"/>
      <c r="I26" s="190"/>
    </row>
    <row r="27" spans="1:9" ht="17.25" customHeight="1" thickBot="1">
      <c r="A27" s="202"/>
      <c r="B27" s="15" t="s">
        <v>3</v>
      </c>
      <c r="C27" s="33">
        <v>156.8</v>
      </c>
      <c r="D27" s="188"/>
      <c r="E27" s="189"/>
      <c r="F27" s="189"/>
      <c r="G27" s="189"/>
      <c r="H27" s="189"/>
      <c r="I27" s="190"/>
    </row>
    <row r="28" spans="1:9" ht="17.25" customHeight="1">
      <c r="A28" s="202" t="s">
        <v>61</v>
      </c>
      <c r="B28" s="14" t="s">
        <v>1</v>
      </c>
      <c r="C28" s="33">
        <v>27.3</v>
      </c>
      <c r="D28" s="188"/>
      <c r="E28" s="189"/>
      <c r="F28" s="189"/>
      <c r="G28" s="189"/>
      <c r="H28" s="189"/>
      <c r="I28" s="190"/>
    </row>
    <row r="29" spans="1:9" s="16" customFormat="1" ht="17.25" customHeight="1" thickBot="1">
      <c r="A29" s="202"/>
      <c r="B29" s="15" t="s">
        <v>3</v>
      </c>
      <c r="C29" s="33">
        <v>177.1</v>
      </c>
      <c r="D29" s="188"/>
      <c r="E29" s="189"/>
      <c r="F29" s="189"/>
      <c r="G29" s="189"/>
      <c r="H29" s="189"/>
      <c r="I29" s="190"/>
    </row>
    <row r="30" spans="1:9" ht="17.25" customHeight="1">
      <c r="A30" s="202" t="s">
        <v>62</v>
      </c>
      <c r="B30" s="14" t="s">
        <v>1</v>
      </c>
      <c r="C30" s="33">
        <v>25</v>
      </c>
      <c r="D30" s="188"/>
      <c r="E30" s="189"/>
      <c r="F30" s="189"/>
      <c r="G30" s="189"/>
      <c r="H30" s="189"/>
      <c r="I30" s="190"/>
    </row>
    <row r="31" spans="1:9" ht="17.25" customHeight="1" thickBot="1">
      <c r="A31" s="202"/>
      <c r="B31" s="15" t="s">
        <v>3</v>
      </c>
      <c r="C31" s="33">
        <v>170.4</v>
      </c>
      <c r="D31" s="188"/>
      <c r="E31" s="189"/>
      <c r="F31" s="189"/>
      <c r="G31" s="189"/>
      <c r="H31" s="189"/>
      <c r="I31" s="190"/>
    </row>
    <row r="32" spans="1:23" ht="17.25" customHeight="1">
      <c r="A32" s="202" t="s">
        <v>63</v>
      </c>
      <c r="B32" s="14" t="s">
        <v>1</v>
      </c>
      <c r="C32" s="33">
        <v>27</v>
      </c>
      <c r="D32" s="188"/>
      <c r="E32" s="189"/>
      <c r="F32" s="189"/>
      <c r="G32" s="189"/>
      <c r="H32" s="189"/>
      <c r="I32" s="190"/>
      <c r="W32" s="1"/>
    </row>
    <row r="33" spans="1:26" ht="17.25" customHeight="1" thickBot="1">
      <c r="A33" s="202"/>
      <c r="B33" s="15" t="s">
        <v>3</v>
      </c>
      <c r="C33" s="33">
        <v>181.7</v>
      </c>
      <c r="D33" s="188"/>
      <c r="E33" s="189"/>
      <c r="F33" s="189"/>
      <c r="G33" s="189"/>
      <c r="H33" s="189"/>
      <c r="I33" s="190"/>
      <c r="Z33" s="2"/>
    </row>
    <row r="34" spans="1:26" ht="17.25" customHeight="1">
      <c r="A34" s="183" t="s">
        <v>64</v>
      </c>
      <c r="B34" s="14" t="s">
        <v>1</v>
      </c>
      <c r="C34" s="33">
        <v>35.3</v>
      </c>
      <c r="D34" s="188"/>
      <c r="E34" s="189"/>
      <c r="F34" s="189"/>
      <c r="G34" s="189"/>
      <c r="H34" s="189"/>
      <c r="I34" s="190"/>
      <c r="U34" s="3"/>
      <c r="V34" s="3"/>
      <c r="W34" s="3"/>
      <c r="X34" s="3"/>
      <c r="Y34" s="3"/>
      <c r="Z34" s="3"/>
    </row>
    <row r="35" spans="1:27" ht="17.25" customHeight="1" thickBot="1">
      <c r="A35" s="183"/>
      <c r="B35" s="15" t="s">
        <v>3</v>
      </c>
      <c r="C35" s="49" t="s">
        <v>70</v>
      </c>
      <c r="D35" s="188"/>
      <c r="E35" s="189"/>
      <c r="F35" s="189"/>
      <c r="G35" s="189"/>
      <c r="H35" s="189"/>
      <c r="I35" s="190"/>
      <c r="U35" s="3"/>
      <c r="V35" s="3"/>
      <c r="W35" s="3"/>
      <c r="X35" s="3"/>
      <c r="Y35" s="3"/>
      <c r="Z35" s="3"/>
      <c r="AA35" s="3"/>
    </row>
    <row r="36" spans="1:27" ht="17.25" customHeight="1">
      <c r="A36" s="183" t="s">
        <v>65</v>
      </c>
      <c r="B36" s="14" t="s">
        <v>1</v>
      </c>
      <c r="C36" s="50">
        <v>36.2</v>
      </c>
      <c r="D36" s="188"/>
      <c r="E36" s="189"/>
      <c r="F36" s="189"/>
      <c r="G36" s="189"/>
      <c r="H36" s="189"/>
      <c r="I36" s="190"/>
      <c r="U36" s="3"/>
      <c r="V36" s="3"/>
      <c r="W36" s="3"/>
      <c r="X36" s="3"/>
      <c r="Y36" s="3"/>
      <c r="Z36" s="3"/>
      <c r="AA36" s="3"/>
    </row>
    <row r="37" spans="1:27" ht="17.25" customHeight="1" thickBot="1">
      <c r="A37" s="184"/>
      <c r="B37" s="51" t="s">
        <v>3</v>
      </c>
      <c r="C37" s="34">
        <v>284.1</v>
      </c>
      <c r="D37" s="191"/>
      <c r="E37" s="192"/>
      <c r="F37" s="192"/>
      <c r="G37" s="192"/>
      <c r="H37" s="192"/>
      <c r="I37" s="193"/>
      <c r="U37" s="5"/>
      <c r="V37" s="6"/>
      <c r="W37" s="5"/>
      <c r="X37" s="6"/>
      <c r="Y37" s="5"/>
      <c r="Z37" s="6"/>
      <c r="AA37" s="7"/>
    </row>
    <row r="38" spans="1:27" ht="16.5" customHeight="1">
      <c r="A38" s="203"/>
      <c r="B38" s="204"/>
      <c r="C38" s="204"/>
      <c r="D38" s="204"/>
      <c r="E38" s="204"/>
      <c r="F38" s="204"/>
      <c r="G38" s="204"/>
      <c r="H38" s="204"/>
      <c r="I38" s="205"/>
      <c r="U38" s="4"/>
      <c r="V38" s="6"/>
      <c r="X38" s="6"/>
      <c r="Z38" s="6"/>
      <c r="AA38" s="8"/>
    </row>
    <row r="39" spans="1:21" ht="16.5" customHeight="1">
      <c r="A39" s="12" t="s">
        <v>9</v>
      </c>
      <c r="B39" s="11"/>
      <c r="C39" s="11"/>
      <c r="D39" s="11"/>
      <c r="E39" s="11"/>
      <c r="F39" s="11"/>
      <c r="U39" s="10"/>
    </row>
    <row r="40" spans="1:21" ht="16.5" customHeight="1">
      <c r="A40" s="1" t="s">
        <v>10</v>
      </c>
      <c r="U40" s="10"/>
    </row>
    <row r="41" spans="1:21" ht="16.5" customHeight="1">
      <c r="A41" s="36" t="s">
        <v>71</v>
      </c>
      <c r="U41" s="10"/>
    </row>
    <row r="42" ht="12" customHeight="1">
      <c r="A42" s="36"/>
    </row>
    <row r="43" ht="12" customHeight="1"/>
    <row r="44" ht="12" customHeight="1"/>
    <row r="45" ht="12" customHeight="1"/>
    <row r="46" ht="12" customHeight="1"/>
    <row r="47" ht="12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7" ht="48.75" customHeight="1"/>
    <row r="69" ht="22.5" customHeight="1"/>
  </sheetData>
  <sheetProtection/>
  <mergeCells count="19">
    <mergeCell ref="A38:I38"/>
    <mergeCell ref="A6:A7"/>
    <mergeCell ref="A8:A9"/>
    <mergeCell ref="A18:A19"/>
    <mergeCell ref="A20:A21"/>
    <mergeCell ref="A22:A23"/>
    <mergeCell ref="A24:A25"/>
    <mergeCell ref="A26:A27"/>
    <mergeCell ref="A30:A31"/>
    <mergeCell ref="A32:A33"/>
    <mergeCell ref="A34:A35"/>
    <mergeCell ref="A36:A37"/>
    <mergeCell ref="D16:I37"/>
    <mergeCell ref="A5:B5"/>
    <mergeCell ref="A10:A11"/>
    <mergeCell ref="A12:A13"/>
    <mergeCell ref="A14:A15"/>
    <mergeCell ref="A16:A17"/>
    <mergeCell ref="A28:A29"/>
  </mergeCells>
  <printOptions/>
  <pageMargins left="0.7086614173228346" right="0.7086614173228346" top="0.7480314960629921" bottom="0.7480314960629921" header="0.31496062992125984" footer="0.2"/>
  <pageSetup horizontalDpi="600" verticalDpi="600" orientation="portrait" paperSize="9" scale="73" r:id="rId2"/>
  <headerFooter alignWithMargins="0">
    <oddFooter>&amp;C&amp;14-4-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Documents\2005\１章\T1-3図1.jsd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老年人口割合及び老年化指数・グラフ(F1ｰ1)</dc:title>
  <dc:subject/>
  <dc:creator>岐阜県</dc:creator>
  <cp:keywords/>
  <dc:description/>
  <cp:lastModifiedBy>Gifu</cp:lastModifiedBy>
  <cp:lastPrinted>2015-02-24T07:46:01Z</cp:lastPrinted>
  <dcterms:created xsi:type="dcterms:W3CDTF">2006-02-01T06:33:17Z</dcterms:created>
  <dcterms:modified xsi:type="dcterms:W3CDTF">2015-02-24T07:46:03Z</dcterms:modified>
  <cp:category/>
  <cp:version/>
  <cp:contentType/>
  <cp:contentStatus/>
  <cp:revision>55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-2132315082</vt:i4>
  </property>
  <property fmtid="{D5CDD505-2E9C-101B-9397-08002B2CF9AE}" pid="3" name="_EmailSubject">
    <vt:lpwstr/>
  </property>
  <property fmtid="{D5CDD505-2E9C-101B-9397-08002B2CF9AE}" pid="4" name="_AuthorEmail">
    <vt:lpwstr>yasue-rumi@pref.gifu.lg.jp</vt:lpwstr>
  </property>
  <property fmtid="{D5CDD505-2E9C-101B-9397-08002B2CF9AE}" pid="5" name="_AuthorEmailDisplayName">
    <vt:lpwstr>安江 留美</vt:lpwstr>
  </property>
  <property fmtid="{D5CDD505-2E9C-101B-9397-08002B2CF9AE}" pid="6" name="_PreviousAdHocReviewCycleID">
    <vt:i4>2025570361</vt:i4>
  </property>
  <property fmtid="{D5CDD505-2E9C-101B-9397-08002B2CF9AE}" pid="7" name="_ReviewingToolsShownOnce">
    <vt:lpwstr/>
  </property>
</Properties>
</file>