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9"/>
  </bookViews>
  <sheets>
    <sheet name="表紙" sheetId="1" r:id="rId1"/>
    <sheet name="表1,2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data" localSheetId="0">#REF!</definedName>
    <definedName name="data">#REF!</definedName>
    <definedName name="_xlnm.Print_Area" localSheetId="1">'表1,2'!$A$1:$P$59</definedName>
    <definedName name="_xlnm.Print_Area" localSheetId="6">'表10'!$A$1:$H$58</definedName>
    <definedName name="_xlnm.Print_Area" localSheetId="7">'表11'!$A$1:$J$303</definedName>
    <definedName name="_xlnm.Print_Area" localSheetId="8">'表12'!$A$1:$H$66</definedName>
    <definedName name="_xlnm.Print_Area" localSheetId="9">'表13'!$A$1:$I$84</definedName>
    <definedName name="_xlnm.Print_Area" localSheetId="2">'表3,4'!$A$1:$M$62</definedName>
    <definedName name="_xlnm.Print_Area" localSheetId="3">'表5,6'!$A$1:$M$63</definedName>
    <definedName name="_xlnm.Print_Area" localSheetId="4">'表7,8'!$A$1:$K$57</definedName>
    <definedName name="_xlnm.Print_Area" localSheetId="5">'表9'!$A$1:$J$493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fullCalcOnLoad="1"/>
</workbook>
</file>

<file path=xl/comments6.xml><?xml version="1.0" encoding="utf-8"?>
<comments xmlns="http://schemas.openxmlformats.org/spreadsheetml/2006/main">
  <authors>
    <author>Gifu</author>
  </authors>
  <commentList>
    <comment ref="J63" authorId="0">
      <text>
        <r>
          <rPr>
            <b/>
            <sz val="9"/>
            <rFont val="ＭＳ Ｐゴシック"/>
            <family val="3"/>
          </rPr>
          <t>Gifu:</t>
        </r>
        <r>
          <rPr>
            <sz val="9"/>
            <rFont val="ＭＳ Ｐゴシック"/>
            <family val="3"/>
          </rPr>
          <t xml:space="preserve">
H25が数字でないため、計算式は手入力</t>
        </r>
      </text>
    </comment>
  </commentList>
</comments>
</file>

<file path=xl/sharedStrings.xml><?xml version="1.0" encoding="utf-8"?>
<sst xmlns="http://schemas.openxmlformats.org/spreadsheetml/2006/main" count="2003" uniqueCount="1075">
  <si>
    <t>表－１　圏域別・四半期別観光入込客数（実人数）</t>
  </si>
  <si>
    <t>　単位：人</t>
  </si>
  <si>
    <t>合　　　　計</t>
  </si>
  <si>
    <t>圏　域</t>
  </si>
  <si>
    <t>日帰り</t>
  </si>
  <si>
    <t>宿　泊</t>
  </si>
  <si>
    <t>計</t>
  </si>
  <si>
    <t>(日帰り構成比)</t>
  </si>
  <si>
    <t>合計</t>
  </si>
  <si>
    <t>Ｈ２４年</t>
  </si>
  <si>
    <t>岐　　阜</t>
  </si>
  <si>
    <t>Ｈ２５年</t>
  </si>
  <si>
    <t>対前年比</t>
  </si>
  <si>
    <t>西　　濃</t>
  </si>
  <si>
    <t>中　　濃</t>
  </si>
  <si>
    <t>東　　濃</t>
  </si>
  <si>
    <t>飛　　騨</t>
  </si>
  <si>
    <t>県　　計</t>
  </si>
  <si>
    <t>(構成比)</t>
  </si>
  <si>
    <t>※四捨五入のため構成比の合計が100%にならない場合がある。</t>
  </si>
  <si>
    <t>表－２　圏域別・居住地別観光入込客数（実人数）</t>
  </si>
  <si>
    <t>区　分</t>
  </si>
  <si>
    <t>東海地方</t>
  </si>
  <si>
    <t>北陸地方</t>
  </si>
  <si>
    <t>甲信越地方</t>
  </si>
  <si>
    <t>県　　　内</t>
  </si>
  <si>
    <t>関東地方</t>
  </si>
  <si>
    <t>近畿地方</t>
  </si>
  <si>
    <t>その他の地方</t>
  </si>
  <si>
    <t>合　　　計</t>
  </si>
  <si>
    <t>（圏域別構成比）</t>
  </si>
  <si>
    <t>県外計</t>
  </si>
  <si>
    <t>うち東海割合</t>
  </si>
  <si>
    <t>静岡､愛知､三重</t>
  </si>
  <si>
    <t>富山､石川､福井</t>
  </si>
  <si>
    <t>山梨､長野､新潟</t>
  </si>
  <si>
    <t>岐　　阜</t>
  </si>
  <si>
    <t>（居住地別構成比）</t>
  </si>
  <si>
    <t>出典：観光庁「宿泊旅行統計調査報告『第２表』」従業者数１０人未満を含む。</t>
  </si>
  <si>
    <t>※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</si>
  <si>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表－３　圏域別・男女別・年齢別観光入込客数（実人数）</t>
  </si>
  <si>
    <t>　　単位：人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</si>
  <si>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</si>
  <si>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</si>
  <si>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</si>
  <si>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</si>
  <si>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</si>
  <si>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</si>
  <si>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</si>
  <si>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</si>
  <si>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（男女別・年齢別構成比）</t>
  </si>
  <si>
    <t>表－４　圏域別・利用交通機関別観光入込客数（実人数）</t>
  </si>
  <si>
    <t>新幹線</t>
  </si>
  <si>
    <t>その他の鉄道</t>
  </si>
  <si>
    <t>（利用交通機関別構成比）</t>
  </si>
  <si>
    <t>表－５　圏域別・同行者人数別観光入込客数（実人数）</t>
  </si>
  <si>
    <t>１　人</t>
  </si>
  <si>
    <t>２～３人</t>
  </si>
  <si>
    <t>４～５人</t>
  </si>
  <si>
    <t>６～10人</t>
  </si>
  <si>
    <t>11人以上</t>
  </si>
  <si>
    <t>（同行者人数別構成比）</t>
  </si>
  <si>
    <t>表－６　圏域別・同行者別観光入込客数（実人数）</t>
  </si>
  <si>
    <t>　　　団　　　体　　　旅　　　行</t>
  </si>
  <si>
    <t>地域などの団体</t>
  </si>
  <si>
    <t>職場･学校の団体</t>
  </si>
  <si>
    <t>業者の募集団体</t>
  </si>
  <si>
    <t>小　　計</t>
  </si>
  <si>
    <t>友　　人</t>
  </si>
  <si>
    <t>家　　族</t>
  </si>
  <si>
    <t>その他</t>
  </si>
  <si>
    <t>-</t>
  </si>
  <si>
    <t>（同行者別構成比）</t>
  </si>
  <si>
    <t>(団体旅行内構成比）</t>
  </si>
  <si>
    <t>表－７　圏域別・観光地分類別観光入込客数（実人数）</t>
  </si>
  <si>
    <t>区　分</t>
  </si>
  <si>
    <t>自　　　　然</t>
  </si>
  <si>
    <t>歴史・文化</t>
  </si>
  <si>
    <t>温泉・健康</t>
  </si>
  <si>
    <t>都市型観光</t>
  </si>
  <si>
    <t>道の駅等</t>
  </si>
  <si>
    <t>圏　域</t>
  </si>
  <si>
    <t>（買物・食等）</t>
  </si>
  <si>
    <t>（観光地分類別構成比）</t>
  </si>
  <si>
    <t xml:space="preserve"> 消　　費　　額</t>
  </si>
  <si>
    <t>日　帰　り</t>
  </si>
  <si>
    <t>宿　　　泊</t>
  </si>
  <si>
    <t>（構成比）</t>
  </si>
  <si>
    <t>表－９　四半期別・観光地点別入込客数（延べ人数）　市町村別集計表</t>
  </si>
  <si>
    <t>単位：人</t>
  </si>
  <si>
    <t>市</t>
  </si>
  <si>
    <t>町</t>
  </si>
  <si>
    <t>観光地点名</t>
  </si>
  <si>
    <t>１～３月</t>
  </si>
  <si>
    <t>４～６月</t>
  </si>
  <si>
    <t>７～９月</t>
  </si>
  <si>
    <t>10～12月</t>
  </si>
  <si>
    <t>H25年計</t>
  </si>
  <si>
    <t>H24年計</t>
  </si>
  <si>
    <t>前年差</t>
  </si>
  <si>
    <t>村</t>
  </si>
  <si>
    <t>岐阜市歴史博物館</t>
  </si>
  <si>
    <t>岐</t>
  </si>
  <si>
    <t>プラザ掛洞</t>
  </si>
  <si>
    <t>阜</t>
  </si>
  <si>
    <t>岐阜市科学館</t>
  </si>
  <si>
    <t>市</t>
  </si>
  <si>
    <t>三田洞弘法</t>
  </si>
  <si>
    <t>岐阜城</t>
  </si>
  <si>
    <t>大龍寺</t>
  </si>
  <si>
    <t>長良川温泉</t>
  </si>
  <si>
    <t>鏡島弘法</t>
  </si>
  <si>
    <t>畜産センター</t>
  </si>
  <si>
    <t>岐阜シティ・タワー４３</t>
  </si>
  <si>
    <t>長良公園</t>
  </si>
  <si>
    <t>岐阜ファミリーパーク</t>
  </si>
  <si>
    <t>岐阜公園</t>
  </si>
  <si>
    <t>伊奈波神社</t>
  </si>
  <si>
    <t>世界イベント村ぎふ</t>
  </si>
  <si>
    <t>長良川鵜飼</t>
  </si>
  <si>
    <t>長良川うかいミュージアム（岐阜市長良川鵜飼伝承館）</t>
  </si>
  <si>
    <t>羽</t>
  </si>
  <si>
    <t>かんぽの宿 岐阜羽島</t>
  </si>
  <si>
    <t>島</t>
  </si>
  <si>
    <t>羽島市老人福祉センター 羽島温泉</t>
  </si>
  <si>
    <t>羽島市歴史民俗資料館・羽島市映画資料館</t>
  </si>
  <si>
    <t>内藤記念くすり博物館</t>
  </si>
  <si>
    <t>各</t>
  </si>
  <si>
    <t>県営各務原公園</t>
  </si>
  <si>
    <t>務</t>
  </si>
  <si>
    <t>かかみがはら
航空宇宙科学博物館</t>
  </si>
  <si>
    <t>原</t>
  </si>
  <si>
    <t>各務原市民プール</t>
  </si>
  <si>
    <t>市</t>
  </si>
  <si>
    <t>国営木曽三川公園かさだ広場
各務原アウトドアフィールド</t>
  </si>
  <si>
    <t>岐阜県世界淡水魚園水族館
（アクア・トト ぎふ）</t>
  </si>
  <si>
    <t>河川環境楽園</t>
  </si>
  <si>
    <t>木曽川うかい</t>
  </si>
  <si>
    <t>伊自良湖エリア</t>
  </si>
  <si>
    <t>山</t>
  </si>
  <si>
    <t>四国山香りの森公園</t>
  </si>
  <si>
    <t>県</t>
  </si>
  <si>
    <t>ｸﾞﾘｰﾝﾌﾟﾗｻﾞみやま</t>
  </si>
  <si>
    <t>ふれあいバザール</t>
  </si>
  <si>
    <t>てんこもり農産物直売所</t>
  </si>
  <si>
    <t>NEOキャンピングパーク</t>
  </si>
  <si>
    <t>本</t>
  </si>
  <si>
    <t>糸貫川プール</t>
  </si>
  <si>
    <t>巣</t>
  </si>
  <si>
    <t>道の駅「淡墨桜の里ねお」</t>
  </si>
  <si>
    <t>うすずみ温泉</t>
  </si>
  <si>
    <t>淡墨桜</t>
  </si>
  <si>
    <t>道の駅「織部の里もとす」</t>
  </si>
  <si>
    <t>北方町</t>
  </si>
  <si>
    <t>円鏡寺</t>
  </si>
  <si>
    <t>岐阜圏域　計</t>
  </si>
  <si>
    <t>かみいしづ緑の村公園</t>
  </si>
  <si>
    <t>大</t>
  </si>
  <si>
    <t>大垣城</t>
  </si>
  <si>
    <t>垣</t>
  </si>
  <si>
    <t>日本昭和音楽村・江口夜詩記念館</t>
  </si>
  <si>
    <t>墨俣一夜城（歴史資料館）</t>
  </si>
  <si>
    <t>ソフトピアジャパン</t>
  </si>
  <si>
    <t>大垣市情報工房</t>
  </si>
  <si>
    <t>水のパビリオン</t>
  </si>
  <si>
    <t>こどもサイエンスプラザ</t>
  </si>
  <si>
    <t>牧田川の鮎釣、川遊び、多良峡の紅葉</t>
  </si>
  <si>
    <t>奥の細道むすびの地（※２）</t>
  </si>
  <si>
    <t>-</t>
  </si>
  <si>
    <t>守屋多々志美術館</t>
  </si>
  <si>
    <t>歴史民俗資料館</t>
  </si>
  <si>
    <t>郷土館</t>
  </si>
  <si>
    <t>コスモドーム</t>
  </si>
  <si>
    <t>奥の細道むすびの地記念館</t>
  </si>
  <si>
    <t>海津市歴史民俗資料館</t>
  </si>
  <si>
    <t>海</t>
  </si>
  <si>
    <t>南濃温泉「水晶の湯」</t>
  </si>
  <si>
    <t>津</t>
  </si>
  <si>
    <t>海津温泉</t>
  </si>
  <si>
    <t>道の駅「月見の里南濃」</t>
  </si>
  <si>
    <t>道の駅「クレール平田」</t>
  </si>
  <si>
    <t>千本松原・国営木曽三川公園</t>
  </si>
  <si>
    <t>千代保稲荷神社</t>
  </si>
  <si>
    <t>楽市楽座・養老</t>
  </si>
  <si>
    <t>養</t>
  </si>
  <si>
    <t>養老天命反転地</t>
  </si>
  <si>
    <t>老</t>
  </si>
  <si>
    <t>岐阜県こどもの国</t>
  </si>
  <si>
    <t>町</t>
  </si>
  <si>
    <t>ゆせんの里　本館(旧四季のふるさと養老)</t>
  </si>
  <si>
    <t>養老公園</t>
  </si>
  <si>
    <t>垂</t>
  </si>
  <si>
    <t>南宮大社</t>
  </si>
  <si>
    <t>井</t>
  </si>
  <si>
    <t>町</t>
  </si>
  <si>
    <t>関ケ原観光いちご狩り</t>
  </si>
  <si>
    <t>関</t>
  </si>
  <si>
    <t>関ケ原町歴史民俗資料館</t>
  </si>
  <si>
    <t>東海道自然歩道</t>
  </si>
  <si>
    <t>原</t>
  </si>
  <si>
    <t>関ケ原鍾乳洞</t>
  </si>
  <si>
    <t>町</t>
  </si>
  <si>
    <t>関ケ原古戦場</t>
  </si>
  <si>
    <t>胡麻の郷</t>
  </si>
  <si>
    <t>sekigahara花伊吹</t>
  </si>
  <si>
    <t>伊吹山ﾄﾞﾗｲﾌﾞｳｪｲ</t>
  </si>
  <si>
    <t>関ケ原ウォーランド</t>
  </si>
  <si>
    <t>安</t>
  </si>
  <si>
    <t>安八温泉保養センター</t>
  </si>
  <si>
    <t>八</t>
  </si>
  <si>
    <t>西濃振興局　計</t>
  </si>
  <si>
    <t>揖斐高原貝月リゾート</t>
  </si>
  <si>
    <t>揖</t>
  </si>
  <si>
    <t>谷汲ゆり園</t>
  </si>
  <si>
    <t>斐</t>
  </si>
  <si>
    <t>谷汲緑地公園キャンプ場</t>
  </si>
  <si>
    <t>川</t>
  </si>
  <si>
    <t>春日モリモリ村リフレッシュ館</t>
  </si>
  <si>
    <t>根尾川谷汲温泉</t>
  </si>
  <si>
    <t>道の駅夜叉ヶ池の里さかうち</t>
  </si>
  <si>
    <t>徳山会館</t>
  </si>
  <si>
    <t>揖斐川観光やな</t>
  </si>
  <si>
    <t>両界山横蔵寺</t>
  </si>
  <si>
    <t>いび川温泉藤橋の湯</t>
  </si>
  <si>
    <t>道の駅星のふる里ふじはし</t>
  </si>
  <si>
    <t>谷汲山華厳寺</t>
  </si>
  <si>
    <t>夜叉ヶ池</t>
  </si>
  <si>
    <t>東海自然歩道</t>
  </si>
  <si>
    <t>徳山ダム</t>
  </si>
  <si>
    <t>藤橋城</t>
  </si>
  <si>
    <t>水と森の学習館</t>
  </si>
  <si>
    <t>月夜谷ふれあいの里</t>
  </si>
  <si>
    <t>久瀬温泉露天風呂白龍の湯</t>
  </si>
  <si>
    <t>道の駅夢さんさん谷汲</t>
  </si>
  <si>
    <t>国見岳スキー場</t>
  </si>
  <si>
    <t>谷汲温泉満願の湯</t>
  </si>
  <si>
    <t>大</t>
  </si>
  <si>
    <t>揖斐二度ザクラ</t>
  </si>
  <si>
    <t>野</t>
  </si>
  <si>
    <t>室内温泉プール　ゆ～みんぐ</t>
  </si>
  <si>
    <t>おおの温泉</t>
  </si>
  <si>
    <t>池田の森</t>
  </si>
  <si>
    <t>池</t>
  </si>
  <si>
    <t>霞間ヶ渓公園</t>
  </si>
  <si>
    <t>田</t>
  </si>
  <si>
    <t>大津谷公園</t>
  </si>
  <si>
    <t>池田温泉本館</t>
  </si>
  <si>
    <t>池田温泉新館</t>
  </si>
  <si>
    <t>道の駅池田温泉</t>
  </si>
  <si>
    <t>西濃圏域　計</t>
  </si>
  <si>
    <t>日本ライン下り</t>
  </si>
  <si>
    <t>美</t>
  </si>
  <si>
    <t>古井の天狗山</t>
  </si>
  <si>
    <t>濃</t>
  </si>
  <si>
    <t>正眼寺カントリークラブ　</t>
  </si>
  <si>
    <t>加</t>
  </si>
  <si>
    <t>賑済寺ゴルフ場</t>
  </si>
  <si>
    <t>茂</t>
  </si>
  <si>
    <t>太田宿中山道会館</t>
  </si>
  <si>
    <t>みのかも健康の森</t>
  </si>
  <si>
    <t>小山観音</t>
  </si>
  <si>
    <t>中山道太田宿</t>
  </si>
  <si>
    <t>平成記念公園日本昭和村</t>
  </si>
  <si>
    <t>みのかも文化の森</t>
  </si>
  <si>
    <t>愛岐カントリークラブ</t>
  </si>
  <si>
    <t>可</t>
  </si>
  <si>
    <t>小萱ＯＧＭチェリークリークカントリークラブ</t>
  </si>
  <si>
    <t>児</t>
  </si>
  <si>
    <t>富士カントリー可児クラブ　美濃ゴルフ場</t>
  </si>
  <si>
    <t>日本ラインゴルフ倶楽部</t>
  </si>
  <si>
    <t>東建塩河カントリークラブ</t>
  </si>
  <si>
    <t>富士カントリー可児クラブ　可児ゴルフ場</t>
  </si>
  <si>
    <t>天然温泉　三峰</t>
  </si>
  <si>
    <t>湯の華アイランド</t>
  </si>
  <si>
    <t>花フェスタ記念公園</t>
  </si>
  <si>
    <t>ＪＡ　めぐみのとれったひろば</t>
  </si>
  <si>
    <t>名古屋ヒルズゴルフ倶楽部　ローズコース</t>
  </si>
  <si>
    <t>中部国際ゴルフクラブ</t>
  </si>
  <si>
    <t>鳩吹山（※２）</t>
  </si>
  <si>
    <t>今渡市民テニス場（※２）</t>
  </si>
  <si>
    <t>-</t>
  </si>
  <si>
    <t>道の駅　可児ッテ　CANITTE</t>
  </si>
  <si>
    <t>坂</t>
  </si>
  <si>
    <t>町民ふれあいプール</t>
  </si>
  <si>
    <t>祝</t>
  </si>
  <si>
    <t>富</t>
  </si>
  <si>
    <t>半布里の郷とみか道の駅</t>
  </si>
  <si>
    <t>鹿塩カントリー</t>
  </si>
  <si>
    <t>辺</t>
  </si>
  <si>
    <t>七</t>
  </si>
  <si>
    <t>ロックタウンプラザ</t>
  </si>
  <si>
    <t>宗</t>
  </si>
  <si>
    <t>日本最古の石博物館</t>
  </si>
  <si>
    <t>八百津町</t>
  </si>
  <si>
    <t>人道の丘公園</t>
  </si>
  <si>
    <t>五宝滝公園</t>
  </si>
  <si>
    <t>白</t>
  </si>
  <si>
    <t>美濃白川クオーレの里</t>
  </si>
  <si>
    <t>道の駅「美濃白川」</t>
  </si>
  <si>
    <t>美濃白川ゴルフ倶楽部</t>
  </si>
  <si>
    <t>茶の里東白川</t>
  </si>
  <si>
    <t>こもれびの里</t>
  </si>
  <si>
    <t>村</t>
  </si>
  <si>
    <t>みたけの森</t>
  </si>
  <si>
    <t>御</t>
  </si>
  <si>
    <t>御嵩町B&amp;G海洋ｾﾝﾀｰ</t>
  </si>
  <si>
    <t>嵩</t>
  </si>
  <si>
    <t>富士ｴｸｾﾚﾝﾄ倶楽部御嵩花ﾄﾋﾟｱｺﾞﾙﾌ場</t>
  </si>
  <si>
    <t>ﾚｲｸｸﾞﾘｰﾝｺﾞﾙﾌｸﾗﾌﾞ</t>
  </si>
  <si>
    <t>中山道みたけ館</t>
  </si>
  <si>
    <t>美岳ｶﾝﾄﾘｰｸﾗﾌﾞ</t>
  </si>
  <si>
    <t>鬼岩公園</t>
  </si>
  <si>
    <t>こぶしゴルフ倶楽部</t>
  </si>
  <si>
    <t>ワールドレイクゴルフ倶楽部</t>
  </si>
  <si>
    <t>サンクラシックゴルフクラブ</t>
  </si>
  <si>
    <t>中濃振興局　計</t>
  </si>
  <si>
    <t>TACランドいたどり</t>
  </si>
  <si>
    <t>関</t>
  </si>
  <si>
    <t>高賀神社</t>
  </si>
  <si>
    <t>岐阜関カントリー倶楽部</t>
  </si>
  <si>
    <t>関善光寺（宗休寺）</t>
  </si>
  <si>
    <t>板取川洞戸観光ヤナ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</si>
  <si>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</si>
  <si>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</si>
  <si>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</si>
  <si>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</si>
  <si>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</si>
  <si>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</si>
  <si>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関市武芸川温泉ゆとりの湯</t>
  </si>
  <si>
    <t>百年公園</t>
  </si>
  <si>
    <t>道の駅「平成」</t>
  </si>
  <si>
    <t>道の駅むげ川</t>
  </si>
  <si>
    <t>関鍛冶伝承館</t>
  </si>
  <si>
    <t>フェザーミュージアム</t>
  </si>
  <si>
    <t>鮎の里ほらど</t>
  </si>
  <si>
    <t>TOSHINさくらHillsGolfＣｌｕｂ</t>
  </si>
  <si>
    <t>濃州関所茶屋</t>
  </si>
  <si>
    <t>ボウヴェールカントリー倶楽部</t>
  </si>
  <si>
    <t>岐阜稲口ゴルフ倶楽部</t>
  </si>
  <si>
    <t>岐阜セントフィールドカントリー倶楽部</t>
  </si>
  <si>
    <t>シーダーヒルズカントリークラブ</t>
  </si>
  <si>
    <t>グリーンヒル関ゴルフ倶楽部</t>
  </si>
  <si>
    <t>鮎川</t>
  </si>
  <si>
    <t>美濃和紙の里会館</t>
  </si>
  <si>
    <t>美</t>
  </si>
  <si>
    <t>大矢田もみじ谷</t>
  </si>
  <si>
    <t>小倉公園</t>
  </si>
  <si>
    <t>うだつの上がる町並み</t>
  </si>
  <si>
    <t>道の駅　美濃にわか茶屋</t>
  </si>
  <si>
    <t>ぎふ美濃ゴルフ倶楽部</t>
  </si>
  <si>
    <t>釜ヶ滝</t>
  </si>
  <si>
    <t>郡</t>
  </si>
  <si>
    <t>N.A.O.明野高原ｷｬﾝﾌﾟ場</t>
  </si>
  <si>
    <t>上</t>
  </si>
  <si>
    <t>郡上高原スキー場</t>
  </si>
  <si>
    <t xml:space="preserve">観光ヤナ </t>
  </si>
  <si>
    <t>道の駅　大日岳</t>
  </si>
  <si>
    <t>阿弥陀ケ滝</t>
  </si>
  <si>
    <t>自然体験施設　</t>
  </si>
  <si>
    <t>天然鷲ケ岳温泉</t>
  </si>
  <si>
    <t>めいほう高原</t>
  </si>
  <si>
    <t>しらおスキー場</t>
  </si>
  <si>
    <t>ひるがの高原スキー場</t>
  </si>
  <si>
    <t>ひるがの高原</t>
  </si>
  <si>
    <t>ダイナランドゆり園</t>
  </si>
  <si>
    <t>食品サンプル製作体験　</t>
  </si>
  <si>
    <t>美人の湯しろとり</t>
  </si>
  <si>
    <t>ｽﾉｰｳｪｰﾌﾞﾊﾟｰｸ白鳥高原</t>
  </si>
  <si>
    <t>ドライブイン</t>
  </si>
  <si>
    <t>湯の平温泉</t>
  </si>
  <si>
    <t>味の里奥美濃しろとり</t>
  </si>
  <si>
    <t>道の駅　白尾ふれあいﾊﾟｰｸ</t>
  </si>
  <si>
    <t>満天の湯</t>
  </si>
  <si>
    <t>奧美濃しろとり物産センター</t>
  </si>
  <si>
    <t>道の駅　和良</t>
  </si>
  <si>
    <t>郡上温泉</t>
  </si>
  <si>
    <t>釣り　</t>
  </si>
  <si>
    <t>明宝温泉「湯星館」</t>
  </si>
  <si>
    <t>牧歌の里温泉「牧華」</t>
  </si>
  <si>
    <t>鍾乳洞　</t>
  </si>
  <si>
    <t>ホワイトピアたかす</t>
  </si>
  <si>
    <t>日本まん真ん中温泉子宝の湯</t>
  </si>
  <si>
    <t>ウイングヒルズ白鳥リゾート</t>
  </si>
  <si>
    <t>大和温泉「やすらぎ館」</t>
  </si>
  <si>
    <t>ダイナランド</t>
  </si>
  <si>
    <t>めいほうスキー場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</si>
  <si>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</si>
  <si>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</si>
  <si>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</si>
  <si>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</si>
  <si>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</si>
  <si>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</si>
  <si>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郡上八幡　</t>
  </si>
  <si>
    <t>道の駅　白鳥</t>
  </si>
  <si>
    <t>ラフティング</t>
  </si>
  <si>
    <t>古今伝授の里フィールドミュージアム</t>
  </si>
  <si>
    <t>アウトドアイン母袋(※１）</t>
  </si>
  <si>
    <t>ひるがの高原キャンプ場</t>
  </si>
  <si>
    <t>ふたこえ温泉</t>
  </si>
  <si>
    <t>桂昌寺ぼたん園</t>
  </si>
  <si>
    <t>デイリー郡上カントリークラブ</t>
  </si>
  <si>
    <t>鷲ケ岳高原ゴルフ倶楽部</t>
  </si>
  <si>
    <t>美並ロイヤルカントリークラブ</t>
  </si>
  <si>
    <t>コキアパーク</t>
  </si>
  <si>
    <t>母袋スキー場（※２）</t>
  </si>
  <si>
    <t>中濃事務所　計</t>
  </si>
  <si>
    <t>中濃圏域　計</t>
  </si>
  <si>
    <t>現代陶芸美術館</t>
  </si>
  <si>
    <t>多</t>
  </si>
  <si>
    <t>かさはら潮見の森公園</t>
  </si>
  <si>
    <t>治</t>
  </si>
  <si>
    <t>市之倉さかづき美術館</t>
  </si>
  <si>
    <t>見</t>
  </si>
  <si>
    <t>多治見修道院</t>
  </si>
  <si>
    <t>たじみ創造館</t>
  </si>
  <si>
    <t>虎渓山永保寺</t>
  </si>
  <si>
    <t>セラミックパークMINO</t>
  </si>
  <si>
    <t>鬼岩公園</t>
  </si>
  <si>
    <t>瑞</t>
  </si>
  <si>
    <t>瑞浪市化石博物館</t>
  </si>
  <si>
    <t>浪</t>
  </si>
  <si>
    <t>フォレストみずなみカントリークラブ</t>
  </si>
  <si>
    <t>みずなみカントリー倶楽部</t>
  </si>
  <si>
    <t>サイエンスワールド</t>
  </si>
  <si>
    <t>瑞浪市地球回廊</t>
  </si>
  <si>
    <t>日吉ハイランド倶楽部</t>
  </si>
  <si>
    <t>クラウンカントリークラブ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</si>
  <si>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</si>
  <si>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</si>
  <si>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</si>
  <si>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</si>
  <si>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</si>
  <si>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</si>
  <si>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デイリー瑞浪カントリー倶楽部</t>
  </si>
  <si>
    <t>花の木ゴルフクラブ</t>
  </si>
  <si>
    <t>グリーンヒル瑞浪ゴルフ倶楽部</t>
  </si>
  <si>
    <t>中山道（大湫宿）</t>
  </si>
  <si>
    <t>瑞浪市農産物等直売所「きなぁた瑞浪」</t>
  </si>
  <si>
    <t>新陽ｶﾝﾄﾘｰ倶楽部</t>
  </si>
  <si>
    <t>土</t>
  </si>
  <si>
    <t>美濃焼伝統産業会館</t>
  </si>
  <si>
    <t>名岐国際ｺﾞﾙﾌ倶楽部</t>
  </si>
  <si>
    <t>ﾊﾞｰﾃﾞﾝﾊﾟｰｸSOGI</t>
  </si>
  <si>
    <t>道の駅　どんぶり会館</t>
  </si>
  <si>
    <t>道の駅　志野・織部</t>
  </si>
  <si>
    <t>土岐プレミアム・アウトレット</t>
  </si>
  <si>
    <t>織部の里公園</t>
  </si>
  <si>
    <t>東濃振興局　計</t>
  </si>
  <si>
    <t>根の上高原</t>
  </si>
  <si>
    <t>中</t>
  </si>
  <si>
    <t>付知川周辺</t>
  </si>
  <si>
    <t>不動渓谷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</si>
  <si>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</si>
  <si>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</si>
  <si>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</si>
  <si>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</si>
  <si>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</si>
  <si>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</si>
  <si>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</si>
  <si>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</si>
  <si>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岩寿温泉（※２）</t>
  </si>
  <si>
    <t>東山温泉</t>
  </si>
  <si>
    <t>紅岩温泉</t>
  </si>
  <si>
    <t>ほっとサロン（※２）</t>
  </si>
  <si>
    <t>椛の湖オートキャンプ場</t>
  </si>
  <si>
    <t>福岡ローマンオートキャンプ場（※２）</t>
  </si>
  <si>
    <t>宮島キャンプ場</t>
  </si>
  <si>
    <t>アオミキャンプ場</t>
  </si>
  <si>
    <t>森林キャンプ場</t>
  </si>
  <si>
    <t>塔の岩オートキャンプ場</t>
  </si>
  <si>
    <t>明智ゴルフ倶楽部ひるかわゴルフ場</t>
  </si>
  <si>
    <t>鮎釣り</t>
  </si>
  <si>
    <t>夕森公園</t>
  </si>
  <si>
    <t>恵那峡ワンダーランド</t>
  </si>
  <si>
    <t>子ども科学館</t>
  </si>
  <si>
    <t>かしも産直市</t>
  </si>
  <si>
    <t>岐阜中津川ちこり村</t>
  </si>
  <si>
    <t>福岡農家直売所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</si>
  <si>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</si>
  <si>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</si>
  <si>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</si>
  <si>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</si>
  <si>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</si>
  <si>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</si>
  <si>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苗木城跡(※１）</t>
  </si>
  <si>
    <t>芝居小屋(※１）</t>
  </si>
  <si>
    <t>笠置山</t>
  </si>
  <si>
    <t>恵</t>
  </si>
  <si>
    <t>阿木川ダム</t>
  </si>
  <si>
    <t>那</t>
  </si>
  <si>
    <t>小里川ダム</t>
  </si>
  <si>
    <t>保古の湖</t>
  </si>
  <si>
    <t>奥矢作湖</t>
  </si>
  <si>
    <t>恵那峡</t>
  </si>
  <si>
    <t>岩村城跡</t>
  </si>
  <si>
    <t>飯高観音</t>
  </si>
  <si>
    <t>岩村城下町</t>
  </si>
  <si>
    <t>日本大正村</t>
  </si>
  <si>
    <t>中山道広重美術館</t>
  </si>
  <si>
    <t>岩村歴史資料館</t>
  </si>
  <si>
    <t>花白温泉花白の湯</t>
  </si>
  <si>
    <t>くしはら温泉ささゆりの湯</t>
  </si>
  <si>
    <t>岐阜県クリスタルパーク恵那スケート場</t>
  </si>
  <si>
    <t>恵那峡カントリークラブ</t>
  </si>
  <si>
    <t>いわむらカントリークラブ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</si>
  <si>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</si>
  <si>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</si>
  <si>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</si>
  <si>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</si>
  <si>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メダリオン・ベルグラビアリゾート</t>
  </si>
  <si>
    <t>串原マレット・グランドゴルフ場</t>
  </si>
  <si>
    <t>アドニスゴルフクラブ</t>
  </si>
  <si>
    <t>マレットハウス（串原）</t>
  </si>
  <si>
    <t>恵那峡山菜園</t>
  </si>
  <si>
    <t>道の駅そばの郷らっせぃみさと</t>
  </si>
  <si>
    <t>道の駅おばあちゃん市・山岡</t>
  </si>
  <si>
    <t>道の駅上矢作ラ・フォーレ福寿の里</t>
  </si>
  <si>
    <t>恵那市観光物産館「えなてらす」</t>
  </si>
  <si>
    <t>恵那銀の森</t>
  </si>
  <si>
    <t>東濃振興局恵那事務所　計</t>
  </si>
  <si>
    <t>東濃圏域　計</t>
  </si>
  <si>
    <t>ほおのき平コスモス園</t>
  </si>
  <si>
    <t>高</t>
  </si>
  <si>
    <t>スキー場（丹生川）</t>
  </si>
  <si>
    <t>飛騨大鍾乳洞</t>
  </si>
  <si>
    <t>乗鞍岳・五色ヶ原</t>
  </si>
  <si>
    <t>飛騨にゅうかわ温泉宿儺の湯</t>
  </si>
  <si>
    <t>ウッドフォーラム飛騨</t>
  </si>
  <si>
    <t>道の駅ななもり清見</t>
  </si>
  <si>
    <t>道の駅パスカル清見</t>
  </si>
  <si>
    <t>荘川桜</t>
  </si>
  <si>
    <t>そばの里荘川</t>
  </si>
  <si>
    <t>ゴルフ場（荘川）</t>
  </si>
  <si>
    <t>荘川高原(スキー・ゴルフ)</t>
  </si>
  <si>
    <t>ひだ荘川温泉桜香の湯</t>
  </si>
  <si>
    <t>道の駅（桜の郷荘川）</t>
  </si>
  <si>
    <t>ドライブインみぼろ湖</t>
  </si>
  <si>
    <t>臥龍桜</t>
  </si>
  <si>
    <t>飛騨一宮水無神社</t>
  </si>
  <si>
    <t>飛騨位山交流館</t>
  </si>
  <si>
    <t>道の駅・スキー場（一之宮）</t>
  </si>
  <si>
    <t>ひだ舟山スノーリゾートアルコピアスキー場（久々野）</t>
  </si>
  <si>
    <t>道の駅飛騨街道なぎさ</t>
  </si>
  <si>
    <t>鈴蘭高原・カクレハ高原・美女高原</t>
  </si>
  <si>
    <t>道の駅ひだ朝日村</t>
  </si>
  <si>
    <t>野麦峠</t>
  </si>
  <si>
    <t>道の駅飛騨たかね工房</t>
  </si>
  <si>
    <t>チャオ御岳スノーリゾート</t>
  </si>
  <si>
    <t>塩沢温泉　七峰館</t>
  </si>
  <si>
    <t>無印良品南乗鞍キャンプ場</t>
  </si>
  <si>
    <t>飛騨御岳高原高地トレーニングエリア</t>
  </si>
  <si>
    <t>宇津江四十八滝県立自然公園</t>
  </si>
  <si>
    <t>特選館あじか</t>
  </si>
  <si>
    <t>四十八滝温泉しぶきの湯遊湯館</t>
  </si>
  <si>
    <t>キャンプ場（上宝）</t>
  </si>
  <si>
    <t>北アルプス（登山）</t>
  </si>
  <si>
    <t>道の駅奥飛騨温泉郷上宝</t>
  </si>
  <si>
    <t>平湯大滝公園</t>
  </si>
  <si>
    <t>新穂高ロープウェイ</t>
  </si>
  <si>
    <t>奥飛騨温泉郷</t>
  </si>
  <si>
    <t>高山地域</t>
  </si>
  <si>
    <t>ふれあい広場</t>
  </si>
  <si>
    <t>飛</t>
  </si>
  <si>
    <t>飛騨かわいスキー場</t>
  </si>
  <si>
    <t>騨</t>
  </si>
  <si>
    <t>スターシュープール緑風リゾート飛騨流葉スキー場</t>
  </si>
  <si>
    <t>奥飛騨数河流葉県立自然公園（※２）</t>
  </si>
  <si>
    <t>流葉温泉ニュートリノ</t>
  </si>
  <si>
    <t>道の駅（アルプ飛騨古川）</t>
  </si>
  <si>
    <t>道の駅（宙ドーム）</t>
  </si>
  <si>
    <t>飛騨古川　古い町並み</t>
  </si>
  <si>
    <t>香愛ローズガーデン（※２）</t>
  </si>
  <si>
    <t>奥飛騨山之村牧場</t>
  </si>
  <si>
    <t>飛騨まんが王国関連施設</t>
  </si>
  <si>
    <t>ゆぅわ～くはうす</t>
  </si>
  <si>
    <t>森林公園(※１）</t>
  </si>
  <si>
    <t>すぱーふる(※１）</t>
  </si>
  <si>
    <t>レールマウンテンバイクガッタンゴー(※１）</t>
  </si>
  <si>
    <t>東仙峡金山湖</t>
  </si>
  <si>
    <t>下</t>
  </si>
  <si>
    <t>横谷峡　四つの滝</t>
  </si>
  <si>
    <t>呂</t>
  </si>
  <si>
    <t>クアガーデン露天風呂</t>
  </si>
  <si>
    <t>道の駅（南飛騨小坂はなもも）</t>
  </si>
  <si>
    <t>白鷺の湯</t>
  </si>
  <si>
    <t>南ひだ健康道場</t>
  </si>
  <si>
    <t>巌立峡ひめしゃがの湯</t>
  </si>
  <si>
    <t>リバーサイドスポーツセンター</t>
  </si>
  <si>
    <t>スパー美輝</t>
  </si>
  <si>
    <t>ゆったり館</t>
  </si>
  <si>
    <t>しみずの湯</t>
  </si>
  <si>
    <t>巌立峡　がんだて公園</t>
  </si>
  <si>
    <t>下呂温泉合掌村</t>
  </si>
  <si>
    <t>下呂温泉</t>
  </si>
  <si>
    <t>禅昌寺</t>
  </si>
  <si>
    <t>下呂ふるさと歴史記念館</t>
  </si>
  <si>
    <t>下呂発温泉博物館</t>
  </si>
  <si>
    <t>湯の街ギャラリー「さんぽ道」</t>
  </si>
  <si>
    <t>湯の街ギャラリー「木精」</t>
  </si>
  <si>
    <t>馬瀬川鮎釣り</t>
  </si>
  <si>
    <t>水辺の館</t>
  </si>
  <si>
    <t>幸の湯</t>
  </si>
  <si>
    <t>道の温泉駅かれん</t>
  </si>
  <si>
    <t>下呂交流会館</t>
  </si>
  <si>
    <t>御母衣電力館</t>
  </si>
  <si>
    <t>平瀬温泉</t>
  </si>
  <si>
    <t>道の駅「飛騨白山」</t>
  </si>
  <si>
    <t>合掌造り民家園</t>
  </si>
  <si>
    <t>白山スーパ林道</t>
  </si>
  <si>
    <t>道の駅白川郷</t>
  </si>
  <si>
    <t>白川郷合掌造り集落</t>
  </si>
  <si>
    <t>飛騨圏域　計</t>
  </si>
  <si>
    <t>（※１）・・・新設もしくはH25年から調査の要件を満たすこととなった観光地点。</t>
  </si>
  <si>
    <t>（※２）・・・H25年から調査の要件を満たさなくなった観光地点。　（※３）・・・H24年は行祭事・イベント（表１１）に分類。</t>
  </si>
  <si>
    <t>表－１０　観光地分類別観光入込客数（延べ人数）</t>
  </si>
  <si>
    <t>市町村名</t>
  </si>
  <si>
    <t>自然</t>
  </si>
  <si>
    <t>歴史・文化</t>
  </si>
  <si>
    <t>ｽﾎﾟｰﾂ･ﾚｸﾘｴｰｼｮﾝ</t>
  </si>
  <si>
    <t>都市型観光（買物・食等）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</si>
  <si>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</si>
  <si>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</si>
  <si>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</si>
  <si>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</si>
  <si>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</si>
  <si>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</si>
  <si>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</si>
  <si>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</si>
  <si>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</si>
  <si>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</si>
  <si>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</si>
  <si>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</si>
  <si>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</si>
  <si>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</si>
  <si>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</si>
  <si>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</si>
  <si>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</si>
  <si>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西濃　計</t>
  </si>
  <si>
    <t>揖斐川町</t>
  </si>
  <si>
    <t>大野町</t>
  </si>
  <si>
    <t>池田町</t>
  </si>
  <si>
    <t>西濃（揖斐）計</t>
  </si>
  <si>
    <t>西濃圏域　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</si>
  <si>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</si>
  <si>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</si>
  <si>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</si>
  <si>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</si>
  <si>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</si>
  <si>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</si>
  <si>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</si>
  <si>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</si>
  <si>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</si>
  <si>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</si>
  <si>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中濃　計</t>
  </si>
  <si>
    <t>関市</t>
  </si>
  <si>
    <t>美濃市</t>
  </si>
  <si>
    <t>郡上市</t>
  </si>
  <si>
    <t>中濃（中濃）　計</t>
  </si>
  <si>
    <t>多治見市</t>
  </si>
  <si>
    <t>瑞浪市</t>
  </si>
  <si>
    <t>土岐市</t>
  </si>
  <si>
    <t>東濃　計</t>
  </si>
  <si>
    <t>中津川市</t>
  </si>
  <si>
    <t>恵那市</t>
  </si>
  <si>
    <t>東濃（恵那）　計</t>
  </si>
  <si>
    <t>東濃圏域　計</t>
  </si>
  <si>
    <t>高山市</t>
  </si>
  <si>
    <t>飛騨市</t>
  </si>
  <si>
    <t>下呂市</t>
  </si>
  <si>
    <t>白川村</t>
  </si>
  <si>
    <t>飛騨圏域　計</t>
  </si>
  <si>
    <t>合　　計</t>
  </si>
  <si>
    <t>春の中山道祭り</t>
  </si>
  <si>
    <t>ふくおかふるさと祭り</t>
  </si>
  <si>
    <t>ふくおか産業祭・文化展</t>
  </si>
  <si>
    <t>表－１１　四半期別・行祭事・イベント別入込客数（延べ人数）　市町村別集計表　</t>
  </si>
  <si>
    <t>池ノ上みそぎ祭</t>
  </si>
  <si>
    <t>手力の火祭</t>
  </si>
  <si>
    <t>GIFUナイトビュー事業</t>
  </si>
  <si>
    <t>ぎふ梅まつり</t>
  </si>
  <si>
    <t>道三まつり</t>
  </si>
  <si>
    <t>ぎふ信長まつり</t>
  </si>
  <si>
    <t>長良川花火大会</t>
  </si>
  <si>
    <t>ぎふ清流国体・ぎふ清流大会（岐阜市）（※２）</t>
  </si>
  <si>
    <t>市民の森羽島公園 春まつり</t>
  </si>
  <si>
    <t>商工七夕まつり</t>
  </si>
  <si>
    <t>大賀ハスまつり</t>
  </si>
  <si>
    <t>美濃竹鼻なまずまつり</t>
  </si>
  <si>
    <t>美濃竹鼻まつり</t>
  </si>
  <si>
    <t>美濃竹鼻ふじまつり</t>
  </si>
  <si>
    <t>濃尾大花火（羽島市・一宮市市民花火大会）</t>
  </si>
  <si>
    <t>ぎふ清流国体・ぎふ清流大会（羽島市）（※２）</t>
  </si>
  <si>
    <t>おがせ池夏まつり花火大会</t>
  </si>
  <si>
    <t>各務原市産業農業祭</t>
  </si>
  <si>
    <t>務</t>
  </si>
  <si>
    <t>かわしま燦々夏まつり</t>
  </si>
  <si>
    <t>航空祭</t>
  </si>
  <si>
    <t>日本ライン夏まつり
納涼花火大会</t>
  </si>
  <si>
    <t>各務原市桜まつり</t>
  </si>
  <si>
    <t>大安寺川ホタルまつり</t>
  </si>
  <si>
    <t>ぎふ清流国体・ぎふ清流大会（各務原市）（※２）</t>
  </si>
  <si>
    <t>山県市</t>
  </si>
  <si>
    <t>ふるさと栗まつり</t>
  </si>
  <si>
    <t>ぎふ清流国体・ぎふ清流大会（山県市）（※２）</t>
  </si>
  <si>
    <t>みずほ汽車まつり</t>
  </si>
  <si>
    <t>穂</t>
  </si>
  <si>
    <t>みずほふれあいフェスタ</t>
  </si>
  <si>
    <t>ぎふ清流国体・ぎふ清流大会（瑞穂市）（※２）</t>
  </si>
  <si>
    <t>根尾川花火大会</t>
  </si>
  <si>
    <t>もとす産業祭</t>
  </si>
  <si>
    <t>ぎふ清流国体・ぎふ清流大会（本巣市）（※２）</t>
  </si>
  <si>
    <t>ぎなんフェスタ（全国ねぎサミット）</t>
  </si>
  <si>
    <t>南</t>
  </si>
  <si>
    <t>よってきん祭ぎなん</t>
  </si>
  <si>
    <t>ぎふ清流国体・ぎふ清流大会（岐南町）（※２）</t>
  </si>
  <si>
    <t>笠</t>
  </si>
  <si>
    <t>笠松春まつり</t>
  </si>
  <si>
    <t>松</t>
  </si>
  <si>
    <t>笠松川まつり</t>
  </si>
  <si>
    <t>町</t>
  </si>
  <si>
    <t>リバーサイドカーニバル</t>
  </si>
  <si>
    <t>ひまわり畑</t>
  </si>
  <si>
    <t>ボタン園</t>
  </si>
  <si>
    <t>垣</t>
  </si>
  <si>
    <t>曽根城公園花しょうぶ</t>
  </si>
  <si>
    <t>犀川堤の桜</t>
  </si>
  <si>
    <t>大垣まつり</t>
  </si>
  <si>
    <t>十万石まつり</t>
  </si>
  <si>
    <t>水都まつり</t>
  </si>
  <si>
    <t>すのまた秀吉出世まつり</t>
  </si>
  <si>
    <t>すのまた天王祭</t>
  </si>
  <si>
    <t>芭蕉元禄大垣イルミネーション</t>
  </si>
  <si>
    <t>芭蕉元禄大垣楽市まるごとバザール</t>
  </si>
  <si>
    <t>大垣花火大会</t>
  </si>
  <si>
    <t>中山道赤坂宿まつり</t>
  </si>
  <si>
    <t>花と緑のふれあい展</t>
  </si>
  <si>
    <t>農業祭</t>
  </si>
  <si>
    <t>緑の村公園まつり</t>
  </si>
  <si>
    <t>もんでこかみいしづ</t>
  </si>
  <si>
    <t>ふれあいかみいしづ</t>
  </si>
  <si>
    <t>城下町おおがき新春マラソン</t>
  </si>
  <si>
    <t>ソフこい</t>
  </si>
  <si>
    <t>赤坂スポーツ公園　藤</t>
  </si>
  <si>
    <t>元気ハツラツ市</t>
  </si>
  <si>
    <t>奥の細道むすびの地記念館　オープニングイベント（※２）</t>
  </si>
  <si>
    <t>奥の細道むすびの地記念館　芭蕉楽市</t>
  </si>
  <si>
    <t>秋の芭蕉祭</t>
  </si>
  <si>
    <t>ぎふ清流国体・ぎふ清流大会（大垣市）（※２）</t>
  </si>
  <si>
    <t>奥の細道むすびの地記念館　四季のイベント(※１）</t>
  </si>
  <si>
    <t>奥の細道むすびの地「春の芭蕉祭」(※１）</t>
  </si>
  <si>
    <t>長良川国際トライアスロン大会</t>
  </si>
  <si>
    <t>今尾左義長</t>
  </si>
  <si>
    <t>海津市産業感謝祭</t>
  </si>
  <si>
    <t>チューリップ祭</t>
  </si>
  <si>
    <t>ぎふ清流国体・ぎふ清流大会（海津市）（※２）</t>
  </si>
  <si>
    <t>養</t>
  </si>
  <si>
    <t>ぎふ清流国体・ぎふ清流大会（養老町）（※２）</t>
  </si>
  <si>
    <t>鯉のぼり一斉遊泳</t>
  </si>
  <si>
    <t>垂</t>
  </si>
  <si>
    <t>垂井曳やままつり</t>
  </si>
  <si>
    <t>井</t>
  </si>
  <si>
    <t>ふれあい垂井ピア</t>
  </si>
  <si>
    <t>中山道垂井宿まつり</t>
  </si>
  <si>
    <t>関ケ原まつり</t>
  </si>
  <si>
    <t>関ヶ原合戦まつり（ふれあい２１）</t>
  </si>
  <si>
    <t>伊吹山ヒルクライム(※１）</t>
  </si>
  <si>
    <t>神</t>
  </si>
  <si>
    <t>神戸山王まつり</t>
  </si>
  <si>
    <t>戸</t>
  </si>
  <si>
    <t>ＧＯご～どんとこい祭り</t>
  </si>
  <si>
    <t>輪之内ふれあいフェスタ</t>
  </si>
  <si>
    <t>安</t>
  </si>
  <si>
    <t>安八梅まつり</t>
  </si>
  <si>
    <t>安八ふれあい祭り</t>
  </si>
  <si>
    <t>ぎふ清流国体・ぎふ清流大会（安八町）（※２）</t>
  </si>
  <si>
    <t>安八園遊会(※１）</t>
  </si>
  <si>
    <t>横蔵寺もみじまつり</t>
  </si>
  <si>
    <t>揖</t>
  </si>
  <si>
    <t>豊年祈願祭</t>
  </si>
  <si>
    <t>谷汲さくらまつり</t>
  </si>
  <si>
    <t>谷汲もみじまつり</t>
  </si>
  <si>
    <t>揖斐祭り</t>
  </si>
  <si>
    <t>いびがわマラソン</t>
  </si>
  <si>
    <t>いびがわの祭り</t>
  </si>
  <si>
    <t>ぎふ清流国体・ぎふ清流大会（揖斐川町）（※２）</t>
  </si>
  <si>
    <t>柿・牡蠣まつり</t>
  </si>
  <si>
    <t>夏まつり大野おどり</t>
  </si>
  <si>
    <t>ふれあい・大野まつり</t>
  </si>
  <si>
    <t>バラまつり大野</t>
  </si>
  <si>
    <t>ぎふ清流国体・ぎふ清流大会（大野町）（※２）</t>
  </si>
  <si>
    <t>みの池田ふるさと祭</t>
  </si>
  <si>
    <t>池田サクラまつり</t>
  </si>
  <si>
    <t>ぎふ清流国体・ぎふ清流大会（池田町）（※２）</t>
  </si>
  <si>
    <t>美濃加茂市</t>
  </si>
  <si>
    <t>みのかも市民祭</t>
  </si>
  <si>
    <t>おん祭MINOKAMO夏の陣</t>
  </si>
  <si>
    <t>おん祭MINOKAMO秋の陣</t>
  </si>
  <si>
    <t>ぎふ清流国体・ぎふ清流大会（美濃加茂市）（※２）</t>
  </si>
  <si>
    <t>可児市</t>
  </si>
  <si>
    <t>可児夏まつり</t>
  </si>
  <si>
    <t>さかほぎ町民まつり</t>
  </si>
  <si>
    <t>さかほぎ祭り</t>
  </si>
  <si>
    <t>富加町</t>
  </si>
  <si>
    <t>とみか町民まつり</t>
  </si>
  <si>
    <t>川辺ふれ愛まつり</t>
  </si>
  <si>
    <t>川辺おどり花火大会</t>
  </si>
  <si>
    <t>ぎふ清流国体・ぎふ清流大会（川辺町）（※２）</t>
  </si>
  <si>
    <t>蘇水峡川まつり</t>
  </si>
  <si>
    <t>百</t>
  </si>
  <si>
    <t>八百津まつり</t>
  </si>
  <si>
    <t>八百津町産業文化祭</t>
  </si>
  <si>
    <t>久田見まつり</t>
  </si>
  <si>
    <t>ぎふ清流国体・ぎふ清流大会（白川町）（※２）</t>
  </si>
  <si>
    <t>御嵩町薬師祭礼</t>
  </si>
  <si>
    <t>よってりゃあみたけ夢いろ街道宿場まつり</t>
  </si>
  <si>
    <t>中濃振興局計</t>
  </si>
  <si>
    <t>寺尾ヶ原千本桜公園</t>
  </si>
  <si>
    <t>関にし秋の祭典</t>
  </si>
  <si>
    <t>関市武芸川ふるさと夏祭</t>
  </si>
  <si>
    <t>あじさいまつり ＩＮ板取</t>
  </si>
  <si>
    <t>関市民花火大会</t>
  </si>
  <si>
    <t>関まつり</t>
  </si>
  <si>
    <t>刃物まつり</t>
  </si>
  <si>
    <t>一色カタクリ群生地</t>
  </si>
  <si>
    <t>ほらどキウイマラソン</t>
  </si>
  <si>
    <t>津保川産業祭</t>
  </si>
  <si>
    <t>刃物のまち関シティマラソン</t>
  </si>
  <si>
    <t>ぎふ清流国体・ぎふ清流大会（関市）（※２）</t>
  </si>
  <si>
    <t>うだつの町家の五月節句</t>
  </si>
  <si>
    <t>美</t>
  </si>
  <si>
    <t>うだつの町家のおひな様</t>
  </si>
  <si>
    <t>美濃町家回廊（涼の音の散策）</t>
  </si>
  <si>
    <t>ひんここまつり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</si>
  <si>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</si>
  <si>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</si>
  <si>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</si>
  <si>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</si>
  <si>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</si>
  <si>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美濃和紙あかりアート展</t>
  </si>
  <si>
    <t>ぎふ清流国体・ぎふ清流大会（美濃市）（※２）</t>
  </si>
  <si>
    <t>たかす雪まつり</t>
  </si>
  <si>
    <t>郡上長良川夢花火（大和）</t>
  </si>
  <si>
    <t>白鳥おどり</t>
  </si>
  <si>
    <t>郡上おどり</t>
  </si>
  <si>
    <t>食の祭典in郡上</t>
  </si>
  <si>
    <t>國田家の芝桜</t>
  </si>
  <si>
    <t>ぎふ清流国体・ぎふ清流大会（郡上市）（※２）</t>
  </si>
  <si>
    <t>中濃事務所計</t>
  </si>
  <si>
    <t>七夕まつり</t>
  </si>
  <si>
    <t>市之倉陶祖祭（市之倉蔵出し市）</t>
  </si>
  <si>
    <t>陶の里フェスティバル</t>
  </si>
  <si>
    <t>多治見まつり</t>
  </si>
  <si>
    <t>みんなでてりゃあ夏祭り・市制記念花火大会</t>
  </si>
  <si>
    <t>たじみ陶器まつり</t>
  </si>
  <si>
    <t>多治見茶碗まつり</t>
  </si>
  <si>
    <t>美濃焼祭</t>
  </si>
  <si>
    <t>ぎふ清流国体・ぎふ清流大会（多治見市）（※２）</t>
  </si>
  <si>
    <t>こいのぼり祭</t>
  </si>
  <si>
    <t>農業祭</t>
  </si>
  <si>
    <t>おもしろ科学館（※２）</t>
  </si>
  <si>
    <t>バサラカーニバル</t>
  </si>
  <si>
    <t>美濃源氏七夕まつり</t>
  </si>
  <si>
    <t>ぎふ清流国体・ぎふ清流大会（瑞浪市）（※２）</t>
  </si>
  <si>
    <t>春の美濃焼伝統工芸品まつり</t>
  </si>
  <si>
    <t>下石どえらあええ陶器祭り</t>
  </si>
  <si>
    <t>曽木公園もみじライトアップ</t>
  </si>
  <si>
    <t>駄知どんぶりまつり</t>
  </si>
  <si>
    <t>美濃焼伝統工芸品まつり</t>
  </si>
  <si>
    <t>炎の祭典 土岐市織部まつり</t>
  </si>
  <si>
    <t>TOKI-陶器祭り</t>
  </si>
  <si>
    <t>土岐美濃焼まつり</t>
  </si>
  <si>
    <t>土岐クラフトフェア</t>
  </si>
  <si>
    <t>だち窯やまつり</t>
  </si>
  <si>
    <t>定林寺まつり　窯元めぐり</t>
  </si>
  <si>
    <t>ぎふ清流国体・ぎふ清流大会（土岐市）（※２）</t>
  </si>
  <si>
    <t>芝桜の里</t>
  </si>
  <si>
    <t>六斎市</t>
  </si>
  <si>
    <t>杵振り祭り</t>
  </si>
  <si>
    <t>ひとつばたご祭り（※２）</t>
  </si>
  <si>
    <t>ひるかわＭＡＩＫＡ祭</t>
  </si>
  <si>
    <t>ふくおか産業祭・文化展</t>
  </si>
  <si>
    <t>ふくおかふるさと祭り</t>
  </si>
  <si>
    <t>榊山神社大祭</t>
  </si>
  <si>
    <t>夢まつり</t>
  </si>
  <si>
    <t>レディース・クラフトフェアー</t>
  </si>
  <si>
    <t>森林の市</t>
  </si>
  <si>
    <t>中津川観光栗園いがぐりの里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</si>
  <si>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</si>
  <si>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</si>
  <si>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</si>
  <si>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</si>
  <si>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</si>
  <si>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</si>
  <si>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ふるさと馬籠ごへー祭り（※２）</t>
  </si>
  <si>
    <t>ぎふ清流国体・ぎふ清流大会（中津川市）（※２）</t>
  </si>
  <si>
    <t>七日市</t>
  </si>
  <si>
    <t>恵那峡ハーフマラソン(※１）</t>
  </si>
  <si>
    <t>ちょっとおんさい祭・光秀まつり（明智）</t>
  </si>
  <si>
    <t>みのじのみのり祭</t>
  </si>
  <si>
    <t>かえでまつり（明智）</t>
  </si>
  <si>
    <t>いわむら城下おかげまつり（岩村町産業祭）</t>
  </si>
  <si>
    <t>恵那納涼水上花火大会（恵那峡）</t>
  </si>
  <si>
    <t>ザ・縁日　ふるさと創生花火（岩村）</t>
  </si>
  <si>
    <t>明智町納涼花火大会</t>
  </si>
  <si>
    <t>爪切地蔵尊奉納花火大会</t>
  </si>
  <si>
    <t>恵那産業博覧会</t>
  </si>
  <si>
    <t>恵那まちなか市</t>
  </si>
  <si>
    <t>いわむら城下町のひなまつり</t>
  </si>
  <si>
    <t>ぎふ清流国体・ぎふ清流大会（恵那市）（※２）</t>
  </si>
  <si>
    <t>雪まつり・ラベンダー・紅葉</t>
  </si>
  <si>
    <t>飛騨荘川ふるさと祭り</t>
  </si>
  <si>
    <t>アルコピアひまわり園</t>
  </si>
  <si>
    <t>高山祭</t>
  </si>
  <si>
    <t>ぎふ清流国体・ぎふ清流大会（高山市）（※２）</t>
  </si>
  <si>
    <t>初金毘羅宵祭</t>
  </si>
  <si>
    <t>飛騨古川そば祭り</t>
  </si>
  <si>
    <t>きつね火まつり</t>
  </si>
  <si>
    <t>三寺まいり</t>
  </si>
  <si>
    <t>古川祭</t>
  </si>
  <si>
    <t>ぎふ清流国体・ぎふ清流大会（飛騨市）（※２）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</si>
  <si>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</si>
  <si>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</si>
  <si>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</si>
  <si>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</si>
  <si>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</si>
  <si>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</si>
  <si>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</si>
  <si>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花火物語</t>
  </si>
  <si>
    <t>ぎふ清流国体・ぎふ清流大会（下呂市）（※２）</t>
  </si>
  <si>
    <t>白川村</t>
  </si>
  <si>
    <t>どぶろく祭</t>
  </si>
  <si>
    <t>合　　　計</t>
  </si>
  <si>
    <t>（※１）・・・新設もしくはH24年から調査の要件を満たすこととなった行祭事・イベント。</t>
  </si>
  <si>
    <t>（※２）・・・H25年から調査の要件を満たさなくなった行祭事・イベント。</t>
  </si>
  <si>
    <t>（※３）・・・H24年は観光地点（表９）に分類していたもの。</t>
  </si>
  <si>
    <t>表－１２　四半期別・国籍（出身地）別外国人宿泊客数（延べ人数）</t>
  </si>
  <si>
    <t>単位：人</t>
  </si>
  <si>
    <t>１月～３月</t>
  </si>
  <si>
    <t>４月～６月</t>
  </si>
  <si>
    <t>７月～９月</t>
  </si>
  <si>
    <t>１０月～１２月</t>
  </si>
  <si>
    <t>（国別構成比）</t>
  </si>
  <si>
    <t>韓国</t>
  </si>
  <si>
    <t>中国</t>
  </si>
  <si>
    <t>香港</t>
  </si>
  <si>
    <t>台湾</t>
  </si>
  <si>
    <t>アメリカ</t>
  </si>
  <si>
    <t>カナダ</t>
  </si>
  <si>
    <t>イギリス</t>
  </si>
  <si>
    <t>ドイツ</t>
  </si>
  <si>
    <t>フランス</t>
  </si>
  <si>
    <t>ロシア</t>
  </si>
  <si>
    <t>シンガポール</t>
  </si>
  <si>
    <t>タイ</t>
  </si>
  <si>
    <t>マレーシア</t>
  </si>
  <si>
    <t>インド</t>
  </si>
  <si>
    <t>オーストラリア</t>
  </si>
  <si>
    <t>インドネシア</t>
  </si>
  <si>
    <t>ベトナム</t>
  </si>
  <si>
    <t>フィリピン</t>
  </si>
  <si>
    <t>（※）出典：観光庁「宿泊旅行統計調査報告（平成２４年１～１２月）及び（平成２５年１～１２月）」『参考第１表』、従業者数１０人以上の施設に対する調査</t>
  </si>
  <si>
    <t>Ｈ２４</t>
  </si>
  <si>
    <t>Ｈ２５</t>
  </si>
  <si>
    <t>ー</t>
  </si>
  <si>
    <t>(※)</t>
  </si>
  <si>
    <t>(注１)</t>
  </si>
  <si>
    <t>表－１３　年別観光入込客数・観光消費額等の推移</t>
  </si>
  <si>
    <t>区分</t>
  </si>
  <si>
    <t>Ｈ２１</t>
  </si>
  <si>
    <t>Ｈ２２</t>
  </si>
  <si>
    <t>Ｈ２３</t>
  </si>
  <si>
    <t>観光入込客数（実人数）＜万人＞</t>
  </si>
  <si>
    <t>１～３月</t>
  </si>
  <si>
    <t>－</t>
  </si>
  <si>
    <t>４～６月</t>
  </si>
  <si>
    <t>７～９月</t>
  </si>
  <si>
    <t>10～12月</t>
  </si>
  <si>
    <t>宿　泊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</si>
  <si>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</si>
  <si>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</si>
  <si>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</si>
  <si>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</si>
  <si>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</si>
  <si>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</si>
  <si>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</si>
  <si>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</si>
  <si>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</si>
  <si>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</si>
  <si>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</si>
  <si>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</si>
  <si>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</si>
  <si>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</si>
  <si>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その他</t>
  </si>
  <si>
    <t>同行者数別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</si>
  <si>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</si>
  <si>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</si>
  <si>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</si>
  <si>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</si>
  <si>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</si>
  <si>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</si>
  <si>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</si>
  <si>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</si>
  <si>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道の駅等</t>
  </si>
  <si>
    <t>産業観光</t>
  </si>
  <si>
    <t>行・祭事</t>
  </si>
  <si>
    <t>イベント</t>
  </si>
  <si>
    <t>Ｈ２４</t>
  </si>
  <si>
    <t>観光消費額＜億円＞</t>
  </si>
  <si>
    <t>日帰り</t>
  </si>
  <si>
    <t>観光地点入込客数（延べ人数）＜万人＞</t>
  </si>
  <si>
    <t>行祭事・イベント入込客数（延べ人数）＜万人＞</t>
  </si>
  <si>
    <t>宿泊客数（延べ人数）＜万人＞　(※)</t>
  </si>
  <si>
    <t>外国人宿泊客数（延べ人数）＜万人＞　(※)</t>
  </si>
  <si>
    <t>(注２)</t>
  </si>
  <si>
    <t>四捨五入のため構成比率の合計が１００％にならない場合、四半期の計が合計と一致しない場合がある。</t>
  </si>
  <si>
    <t>表－１　　圏域別・四半期別観光入込客数（実人数）</t>
  </si>
  <si>
    <t>表－２　　圏域別・居住地別観光入込客数（実人数）</t>
  </si>
  <si>
    <t>表－３　　圏域別・男女別・年齢別観光入込客数（実人数）</t>
  </si>
  <si>
    <t>表－４　　圏域別・利用交通機関別観光入込客数（実人数）</t>
  </si>
  <si>
    <t>表－５　　圏域別・同行者人数別観光入込客数（実人数）</t>
  </si>
  <si>
    <t>表－６　　圏域別・同行者別観光入込客数（実人数）</t>
  </si>
  <si>
    <t>表－７　　圏域別・観光地分類別観光入込客数（実人数）</t>
  </si>
  <si>
    <t>表－８　　圏域別・観光消費額</t>
  </si>
  <si>
    <t>表－１０　観光地分類別観光入込客数（延べ人数）</t>
  </si>
  <si>
    <t>表－１１　四半期別・行祭事・イベント別入込客数（延べ人数）　市町村別集計表</t>
  </si>
  <si>
    <t>表－１２　四半期別・国籍（出身地）別外国人宿泊客数（延べ人数）</t>
  </si>
  <si>
    <t>表－１３　年別観光入込客数・観光消費額等の推移</t>
  </si>
  <si>
    <t>平成２５年岐阜県観光入込客統計調査　参考表</t>
  </si>
  <si>
    <t>　単位：人</t>
  </si>
  <si>
    <t>区　分</t>
  </si>
  <si>
    <t>１月～３月</t>
  </si>
  <si>
    <t>４月～６月</t>
  </si>
  <si>
    <t>７月～９月</t>
  </si>
  <si>
    <t>１０月～１２月</t>
  </si>
  <si>
    <t>（Ｈ２４年）</t>
  </si>
  <si>
    <t>（Ｈ２５年）</t>
  </si>
  <si>
    <t>(対前年比)</t>
  </si>
  <si>
    <t>No</t>
  </si>
  <si>
    <t>小　　計</t>
  </si>
  <si>
    <t>小　　計</t>
  </si>
  <si>
    <t>岐阜圏域　計</t>
  </si>
  <si>
    <t>-</t>
  </si>
  <si>
    <t>ヶ</t>
  </si>
  <si>
    <t>小　　計</t>
  </si>
  <si>
    <t>小　　計</t>
  </si>
  <si>
    <t>西濃振興局揖斐事務所　計</t>
  </si>
  <si>
    <t>-</t>
  </si>
  <si>
    <t>東白川村</t>
  </si>
  <si>
    <t>小　　計</t>
  </si>
  <si>
    <t>すぎのこキャンプ場（※２）</t>
  </si>
  <si>
    <t>-</t>
  </si>
  <si>
    <t>道三温泉（※２）</t>
  </si>
  <si>
    <t>馬瀬川渓流釣り（※２）</t>
  </si>
  <si>
    <t>小　　計</t>
  </si>
  <si>
    <t>No</t>
  </si>
  <si>
    <t>小　　計</t>
  </si>
  <si>
    <t>小　　計</t>
  </si>
  <si>
    <t>ヶ</t>
  </si>
  <si>
    <t>小　　計</t>
  </si>
  <si>
    <t>めいほう高原音楽祭（※２）</t>
  </si>
  <si>
    <t>フィールドミュージアムぼたんまつり（※２）</t>
  </si>
  <si>
    <t>かさはら窯ぐれまつり（※２）</t>
  </si>
  <si>
    <t>-</t>
  </si>
  <si>
    <t xml:space="preserve"> 路線バス</t>
  </si>
  <si>
    <t>貸切バス</t>
  </si>
  <si>
    <t>自家用車</t>
  </si>
  <si>
    <t>そ　の　他</t>
  </si>
  <si>
    <t>家族と友人</t>
  </si>
  <si>
    <t>単位：人</t>
  </si>
  <si>
    <t>ｽﾎﾟｰﾂ･ﾚｸﾘｴｰｼｮﾝ</t>
  </si>
  <si>
    <t>表－８　圏域別・観光消費額</t>
  </si>
  <si>
    <t>単位：円</t>
  </si>
  <si>
    <t>　１　人　当　た　り　消　費　額</t>
  </si>
  <si>
    <t>表－９　　四半期別・観光地点別入込客数（延べ人数）　市町村別集計表</t>
  </si>
  <si>
    <t>（内外国人）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</si>
</sst>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%"/>
    <numFmt numFmtId="178" formatCode="#,##0.0;&quot;△&quot;#,##0.0"/>
    <numFmt numFmtId="179" formatCode="0.000%"/>
    <numFmt numFmtId="180" formatCode="#,##0_ "/>
    <numFmt numFmtId="181" formatCode="0.000_ "/>
    <numFmt numFmtId="182" formatCode="0.0;&quot;△ &quot;0.0"/>
    <numFmt numFmtId="183" formatCode="#,##0_);[Red]\(#,##0\)"/>
    <numFmt numFmtId="184" formatCode="#,##0_ ;[Red]\-#,##0\ "/>
    <numFmt numFmtId="185" formatCode="#,##0.0"/>
    <numFmt numFmtId="186" formatCode="#,##0.0;[Red]\-#,##0.0"/>
  </numFmts>
  <fonts count="73">
    <font>
      <sz val="9.55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12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ゴシック"/>
      <family val="3"/>
    </font>
    <font>
      <sz val="9.6"/>
      <color indexed="8"/>
      <name val="ＭＳ 明朝"/>
      <family val="1"/>
    </font>
    <font>
      <sz val="11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1"/>
      <color theme="1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>
      <alignment vertical="center"/>
      <protection/>
    </xf>
    <xf numFmtId="0" fontId="67" fillId="32" borderId="0" applyNumberFormat="0" applyBorder="0" applyAlignment="0" applyProtection="0"/>
  </cellStyleXfs>
  <cellXfs count="10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9" xfId="0" applyFont="1" applyBorder="1" applyAlignment="1">
      <alignment horizontal="center" shrinkToFit="1"/>
    </xf>
    <xf numFmtId="176" fontId="5" fillId="0" borderId="20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7" fontId="5" fillId="0" borderId="23" xfId="42" applyNumberFormat="1" applyFont="1" applyBorder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shrinkToFit="1"/>
    </xf>
    <xf numFmtId="176" fontId="68" fillId="0" borderId="12" xfId="0" applyNumberFormat="1" applyFont="1" applyFill="1" applyBorder="1" applyAlignment="1">
      <alignment/>
    </xf>
    <xf numFmtId="176" fontId="68" fillId="0" borderId="25" xfId="0" applyNumberFormat="1" applyFont="1" applyFill="1" applyBorder="1" applyAlignment="1">
      <alignment/>
    </xf>
    <xf numFmtId="176" fontId="68" fillId="0" borderId="0" xfId="0" applyNumberFormat="1" applyFont="1" applyFill="1" applyBorder="1" applyAlignment="1">
      <alignment/>
    </xf>
    <xf numFmtId="176" fontId="68" fillId="0" borderId="26" xfId="0" applyNumberFormat="1" applyFont="1" applyFill="1" applyBorder="1" applyAlignment="1">
      <alignment/>
    </xf>
    <xf numFmtId="177" fontId="68" fillId="0" borderId="24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178" fontId="10" fillId="0" borderId="27" xfId="0" applyNumberFormat="1" applyFont="1" applyBorder="1" applyAlignment="1">
      <alignment/>
    </xf>
    <xf numFmtId="178" fontId="10" fillId="0" borderId="28" xfId="0" applyNumberFormat="1" applyFont="1" applyFill="1" applyBorder="1" applyAlignment="1">
      <alignment/>
    </xf>
    <xf numFmtId="178" fontId="10" fillId="0" borderId="29" xfId="0" applyNumberFormat="1" applyFont="1" applyFill="1" applyBorder="1" applyAlignment="1">
      <alignment/>
    </xf>
    <xf numFmtId="178" fontId="10" fillId="0" borderId="27" xfId="0" applyNumberFormat="1" applyFont="1" applyFill="1" applyBorder="1" applyAlignment="1">
      <alignment/>
    </xf>
    <xf numFmtId="178" fontId="10" fillId="0" borderId="30" xfId="0" applyNumberFormat="1" applyFont="1" applyFill="1" applyBorder="1" applyAlignment="1">
      <alignment/>
    </xf>
    <xf numFmtId="178" fontId="10" fillId="0" borderId="28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176" fontId="5" fillId="0" borderId="33" xfId="0" applyNumberFormat="1" applyFont="1" applyFill="1" applyBorder="1" applyAlignment="1">
      <alignment/>
    </xf>
    <xf numFmtId="176" fontId="5" fillId="0" borderId="34" xfId="0" applyNumberFormat="1" applyFont="1" applyFill="1" applyBorder="1" applyAlignment="1">
      <alignment/>
    </xf>
    <xf numFmtId="177" fontId="5" fillId="0" borderId="23" xfId="42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7" fontId="5" fillId="0" borderId="19" xfId="42" applyNumberFormat="1" applyFont="1" applyFill="1" applyBorder="1" applyAlignment="1">
      <alignment/>
    </xf>
    <xf numFmtId="176" fontId="5" fillId="0" borderId="35" xfId="0" applyNumberFormat="1" applyFont="1" applyFill="1" applyBorder="1" applyAlignment="1">
      <alignment/>
    </xf>
    <xf numFmtId="176" fontId="68" fillId="0" borderId="24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right"/>
    </xf>
    <xf numFmtId="177" fontId="5" fillId="0" borderId="19" xfId="42" applyNumberFormat="1" applyFont="1" applyBorder="1" applyAlignment="1">
      <alignment/>
    </xf>
    <xf numFmtId="176" fontId="68" fillId="0" borderId="12" xfId="0" applyNumberFormat="1" applyFont="1" applyBorder="1" applyAlignment="1">
      <alignment horizontal="right"/>
    </xf>
    <xf numFmtId="176" fontId="68" fillId="0" borderId="25" xfId="0" applyNumberFormat="1" applyFont="1" applyBorder="1" applyAlignment="1">
      <alignment/>
    </xf>
    <xf numFmtId="176" fontId="68" fillId="0" borderId="0" xfId="0" applyNumberFormat="1" applyFont="1" applyBorder="1" applyAlignment="1">
      <alignment/>
    </xf>
    <xf numFmtId="176" fontId="68" fillId="0" borderId="12" xfId="0" applyNumberFormat="1" applyFont="1" applyBorder="1" applyAlignment="1">
      <alignment/>
    </xf>
    <xf numFmtId="176" fontId="68" fillId="0" borderId="26" xfId="0" applyNumberFormat="1" applyFont="1" applyBorder="1" applyAlignment="1">
      <alignment/>
    </xf>
    <xf numFmtId="177" fontId="68" fillId="0" borderId="24" xfId="42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178" fontId="10" fillId="0" borderId="12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178" fontId="10" fillId="0" borderId="38" xfId="0" applyNumberFormat="1" applyFont="1" applyBorder="1" applyAlignment="1">
      <alignment/>
    </xf>
    <xf numFmtId="0" fontId="6" fillId="0" borderId="18" xfId="0" applyFont="1" applyBorder="1" applyAlignment="1">
      <alignment/>
    </xf>
    <xf numFmtId="177" fontId="10" fillId="0" borderId="18" xfId="42" applyNumberFormat="1" applyFont="1" applyBorder="1" applyAlignment="1">
      <alignment/>
    </xf>
    <xf numFmtId="177" fontId="5" fillId="0" borderId="18" xfId="42" applyNumberFormat="1" applyFont="1" applyBorder="1" applyAlignment="1">
      <alignment/>
    </xf>
    <xf numFmtId="177" fontId="12" fillId="0" borderId="0" xfId="0" applyNumberFormat="1" applyFont="1" applyAlignment="1">
      <alignment/>
    </xf>
    <xf numFmtId="177" fontId="9" fillId="0" borderId="0" xfId="42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79" fontId="10" fillId="0" borderId="0" xfId="42" applyNumberFormat="1" applyFont="1" applyBorder="1" applyAlignment="1">
      <alignment/>
    </xf>
    <xf numFmtId="177" fontId="10" fillId="0" borderId="0" xfId="42" applyNumberFormat="1" applyFont="1" applyBorder="1" applyAlignment="1">
      <alignment/>
    </xf>
    <xf numFmtId="177" fontId="5" fillId="0" borderId="0" xfId="42" applyNumberFormat="1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177" fontId="5" fillId="0" borderId="0" xfId="42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5" fillId="0" borderId="19" xfId="0" applyFont="1" applyBorder="1" applyAlignment="1">
      <alignment horizontal="right"/>
    </xf>
    <xf numFmtId="0" fontId="14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0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177" fontId="5" fillId="0" borderId="19" xfId="42" applyNumberFormat="1" applyFont="1" applyBorder="1" applyAlignment="1">
      <alignment/>
    </xf>
    <xf numFmtId="176" fontId="68" fillId="0" borderId="24" xfId="0" applyNumberFormat="1" applyFont="1" applyBorder="1" applyAlignment="1">
      <alignment/>
    </xf>
    <xf numFmtId="177" fontId="68" fillId="0" borderId="24" xfId="42" applyNumberFormat="1" applyFont="1" applyBorder="1" applyAlignment="1">
      <alignment/>
    </xf>
    <xf numFmtId="182" fontId="69" fillId="0" borderId="0" xfId="0" applyNumberFormat="1" applyFont="1" applyAlignment="1">
      <alignment/>
    </xf>
    <xf numFmtId="178" fontId="10" fillId="0" borderId="24" xfId="0" applyNumberFormat="1" applyFont="1" applyBorder="1" applyAlignment="1">
      <alignment/>
    </xf>
    <xf numFmtId="178" fontId="10" fillId="0" borderId="36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shrinkToFit="1"/>
    </xf>
    <xf numFmtId="0" fontId="9" fillId="0" borderId="39" xfId="0" applyFont="1" applyBorder="1" applyAlignment="1">
      <alignment horizontal="center" shrinkToFit="1"/>
    </xf>
    <xf numFmtId="177" fontId="5" fillId="0" borderId="39" xfId="42" applyNumberFormat="1" applyFont="1" applyBorder="1" applyAlignment="1">
      <alignment/>
    </xf>
    <xf numFmtId="177" fontId="5" fillId="0" borderId="40" xfId="42" applyNumberFormat="1" applyFont="1" applyBorder="1" applyAlignment="1">
      <alignment/>
    </xf>
    <xf numFmtId="0" fontId="5" fillId="0" borderId="19" xfId="0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10" fillId="0" borderId="42" xfId="0" applyNumberFormat="1" applyFont="1" applyBorder="1" applyAlignment="1">
      <alignment/>
    </xf>
    <xf numFmtId="176" fontId="10" fillId="0" borderId="23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177" fontId="5" fillId="0" borderId="23" xfId="42" applyNumberFormat="1" applyFont="1" applyBorder="1" applyAlignment="1">
      <alignment/>
    </xf>
    <xf numFmtId="176" fontId="68" fillId="0" borderId="13" xfId="0" applyNumberFormat="1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77" fontId="5" fillId="0" borderId="43" xfId="42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7" fontId="5" fillId="0" borderId="24" xfId="42" applyNumberFormat="1" applyFont="1" applyBorder="1" applyAlignment="1">
      <alignment/>
    </xf>
    <xf numFmtId="0" fontId="6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2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24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77" fontId="5" fillId="0" borderId="0" xfId="0" applyNumberFormat="1" applyFont="1" applyAlignment="1">
      <alignment/>
    </xf>
    <xf numFmtId="38" fontId="69" fillId="0" borderId="0" xfId="0" applyNumberFormat="1" applyFont="1" applyAlignment="1">
      <alignment/>
    </xf>
    <xf numFmtId="177" fontId="69" fillId="0" borderId="0" xfId="42" applyNumberFormat="1" applyFont="1" applyAlignment="1">
      <alignment/>
    </xf>
    <xf numFmtId="38" fontId="69" fillId="33" borderId="0" xfId="0" applyNumberFormat="1" applyFont="1" applyFill="1" applyAlignment="1">
      <alignment/>
    </xf>
    <xf numFmtId="177" fontId="4" fillId="0" borderId="0" xfId="42" applyNumberFormat="1" applyFont="1" applyAlignment="1">
      <alignment/>
    </xf>
    <xf numFmtId="176" fontId="5" fillId="0" borderId="0" xfId="0" applyNumberFormat="1" applyFont="1" applyAlignment="1">
      <alignment/>
    </xf>
    <xf numFmtId="178" fontId="70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10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6" fontId="10" fillId="0" borderId="41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177" fontId="5" fillId="0" borderId="23" xfId="42" applyNumberFormat="1" applyFont="1" applyBorder="1" applyAlignment="1">
      <alignment horizontal="right"/>
    </xf>
    <xf numFmtId="176" fontId="68" fillId="0" borderId="49" xfId="0" applyNumberFormat="1" applyFont="1" applyBorder="1" applyAlignment="1">
      <alignment/>
    </xf>
    <xf numFmtId="177" fontId="68" fillId="0" borderId="24" xfId="42" applyNumberFormat="1" applyFont="1" applyBorder="1" applyAlignment="1">
      <alignment horizontal="right"/>
    </xf>
    <xf numFmtId="178" fontId="10" fillId="0" borderId="50" xfId="0" applyNumberFormat="1" applyFont="1" applyBorder="1" applyAlignment="1">
      <alignment/>
    </xf>
    <xf numFmtId="178" fontId="10" fillId="0" borderId="24" xfId="0" applyNumberFormat="1" applyFont="1" applyFill="1" applyBorder="1" applyAlignment="1">
      <alignment horizontal="right"/>
    </xf>
    <xf numFmtId="0" fontId="18" fillId="0" borderId="27" xfId="0" applyFont="1" applyBorder="1" applyAlignment="1">
      <alignment horizontal="center"/>
    </xf>
    <xf numFmtId="177" fontId="5" fillId="0" borderId="46" xfId="42" applyNumberFormat="1" applyFont="1" applyBorder="1" applyAlignment="1">
      <alignment/>
    </xf>
    <xf numFmtId="177" fontId="5" fillId="0" borderId="27" xfId="42" applyNumberFormat="1" applyFont="1" applyBorder="1" applyAlignment="1">
      <alignment/>
    </xf>
    <xf numFmtId="177" fontId="5" fillId="0" borderId="51" xfId="42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38" fontId="10" fillId="0" borderId="11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52" xfId="49" applyFont="1" applyBorder="1" applyAlignment="1">
      <alignment/>
    </xf>
    <xf numFmtId="38" fontId="10" fillId="0" borderId="19" xfId="49" applyFont="1" applyBorder="1" applyAlignment="1">
      <alignment/>
    </xf>
    <xf numFmtId="38" fontId="5" fillId="0" borderId="11" xfId="49" applyFont="1" applyBorder="1" applyAlignment="1">
      <alignment/>
    </xf>
    <xf numFmtId="177" fontId="5" fillId="0" borderId="19" xfId="42" applyNumberFormat="1" applyFont="1" applyBorder="1" applyAlignment="1">
      <alignment horizontal="right"/>
    </xf>
    <xf numFmtId="176" fontId="68" fillId="0" borderId="53" xfId="0" applyNumberFormat="1" applyFont="1" applyBorder="1" applyAlignment="1">
      <alignment/>
    </xf>
    <xf numFmtId="178" fontId="10" fillId="0" borderId="36" xfId="0" applyNumberFormat="1" applyFont="1" applyFill="1" applyBorder="1" applyAlignment="1">
      <alignment horizontal="right"/>
    </xf>
    <xf numFmtId="177" fontId="5" fillId="0" borderId="54" xfId="42" applyNumberFormat="1" applyFont="1" applyBorder="1" applyAlignment="1">
      <alignment/>
    </xf>
    <xf numFmtId="177" fontId="5" fillId="0" borderId="55" xfId="42" applyNumberFormat="1" applyFont="1" applyBorder="1" applyAlignment="1">
      <alignment/>
    </xf>
    <xf numFmtId="0" fontId="5" fillId="0" borderId="43" xfId="0" applyFont="1" applyBorder="1" applyAlignment="1">
      <alignment horizontal="center"/>
    </xf>
    <xf numFmtId="38" fontId="1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52" xfId="49" applyFont="1" applyBorder="1" applyAlignment="1">
      <alignment/>
    </xf>
    <xf numFmtId="38" fontId="5" fillId="0" borderId="19" xfId="49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68" fillId="0" borderId="24" xfId="0" applyNumberFormat="1" applyFont="1" applyBorder="1" applyAlignment="1">
      <alignment/>
    </xf>
    <xf numFmtId="3" fontId="68" fillId="0" borderId="12" xfId="0" applyNumberFormat="1" applyFont="1" applyBorder="1" applyAlignment="1">
      <alignment/>
    </xf>
    <xf numFmtId="3" fontId="68" fillId="0" borderId="13" xfId="0" applyNumberFormat="1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177" fontId="10" fillId="0" borderId="39" xfId="42" applyNumberFormat="1" applyFont="1" applyBorder="1" applyAlignment="1">
      <alignment/>
    </xf>
    <xf numFmtId="38" fontId="5" fillId="0" borderId="20" xfId="49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68" fillId="0" borderId="0" xfId="0" applyNumberFormat="1" applyFont="1" applyBorder="1" applyAlignment="1">
      <alignment/>
    </xf>
    <xf numFmtId="0" fontId="16" fillId="0" borderId="18" xfId="0" applyFont="1" applyBorder="1" applyAlignment="1">
      <alignment vertical="center"/>
    </xf>
    <xf numFmtId="0" fontId="16" fillId="0" borderId="39" xfId="0" applyFont="1" applyBorder="1" applyAlignment="1">
      <alignment horizontal="center" shrinkToFit="1"/>
    </xf>
    <xf numFmtId="38" fontId="5" fillId="0" borderId="0" xfId="0" applyNumberFormat="1" applyFont="1" applyAlignment="1">
      <alignment/>
    </xf>
    <xf numFmtId="179" fontId="6" fillId="0" borderId="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9" xfId="0" applyFont="1" applyBorder="1" applyAlignment="1">
      <alignment horizontal="center" shrinkToFit="1"/>
    </xf>
    <xf numFmtId="38" fontId="10" fillId="0" borderId="11" xfId="49" applyFont="1" applyBorder="1" applyAlignment="1">
      <alignment horizontal="right"/>
    </xf>
    <xf numFmtId="0" fontId="6" fillId="0" borderId="56" xfId="0" applyFont="1" applyBorder="1" applyAlignment="1">
      <alignment horizontal="center" shrinkToFit="1"/>
    </xf>
    <xf numFmtId="177" fontId="6" fillId="0" borderId="56" xfId="42" applyNumberFormat="1" applyFont="1" applyBorder="1" applyAlignment="1">
      <alignment/>
    </xf>
    <xf numFmtId="177" fontId="4" fillId="0" borderId="56" xfId="42" applyNumberFormat="1" applyFont="1" applyBorder="1" applyAlignment="1">
      <alignment/>
    </xf>
    <xf numFmtId="177" fontId="6" fillId="0" borderId="56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76" fontId="10" fillId="0" borderId="10" xfId="0" applyNumberFormat="1" applyFont="1" applyBorder="1" applyAlignment="1">
      <alignment/>
    </xf>
    <xf numFmtId="178" fontId="10" fillId="0" borderId="57" xfId="0" applyNumberFormat="1" applyFont="1" applyBorder="1" applyAlignment="1">
      <alignment/>
    </xf>
    <xf numFmtId="0" fontId="16" fillId="0" borderId="39" xfId="0" applyFont="1" applyBorder="1" applyAlignment="1">
      <alignment horizontal="center"/>
    </xf>
    <xf numFmtId="177" fontId="10" fillId="0" borderId="55" xfId="42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177" fontId="10" fillId="0" borderId="19" xfId="42" applyNumberFormat="1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178" fontId="10" fillId="0" borderId="18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77" fontId="5" fillId="0" borderId="24" xfId="42" applyNumberFormat="1" applyFont="1" applyBorder="1" applyAlignment="1">
      <alignment/>
    </xf>
    <xf numFmtId="176" fontId="10" fillId="0" borderId="11" xfId="0" applyNumberFormat="1" applyFont="1" applyBorder="1" applyAlignment="1">
      <alignment/>
    </xf>
    <xf numFmtId="0" fontId="5" fillId="0" borderId="38" xfId="0" applyFont="1" applyBorder="1" applyAlignment="1">
      <alignment/>
    </xf>
    <xf numFmtId="178" fontId="10" fillId="0" borderId="18" xfId="0" applyNumberFormat="1" applyFont="1" applyBorder="1" applyAlignment="1">
      <alignment horizontal="right"/>
    </xf>
    <xf numFmtId="178" fontId="10" fillId="0" borderId="29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0" fillId="0" borderId="40" xfId="0" applyFont="1" applyBorder="1" applyAlignment="1">
      <alignment/>
    </xf>
    <xf numFmtId="178" fontId="1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6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8" fontId="6" fillId="0" borderId="0" xfId="49" applyFont="1" applyFill="1" applyAlignment="1">
      <alignment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38" fontId="6" fillId="0" borderId="0" xfId="49" applyFont="1" applyFill="1" applyAlignment="1">
      <alignment horizontal="right"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38" fontId="6" fillId="0" borderId="58" xfId="49" applyFont="1" applyFill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38" fontId="6" fillId="0" borderId="63" xfId="49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38" fontId="6" fillId="0" borderId="66" xfId="49" applyFont="1" applyFill="1" applyBorder="1" applyAlignment="1">
      <alignment/>
    </xf>
    <xf numFmtId="0" fontId="6" fillId="0" borderId="71" xfId="0" applyFont="1" applyFill="1" applyBorder="1" applyAlignment="1" applyProtection="1">
      <alignment shrinkToFit="1"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6" fillId="0" borderId="62" xfId="0" applyNumberFormat="1" applyFont="1" applyFill="1" applyBorder="1" applyAlignment="1" applyProtection="1">
      <alignment/>
      <protection locked="0"/>
    </xf>
    <xf numFmtId="3" fontId="6" fillId="0" borderId="58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8" fontId="6" fillId="0" borderId="72" xfId="49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63" xfId="0" applyFont="1" applyFill="1" applyBorder="1" applyAlignment="1">
      <alignment/>
    </xf>
    <xf numFmtId="0" fontId="6" fillId="0" borderId="73" xfId="0" applyFont="1" applyFill="1" applyBorder="1" applyAlignment="1" applyProtection="1">
      <alignment shrinkToFit="1"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6" fillId="0" borderId="75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8" fontId="6" fillId="0" borderId="76" xfId="49" applyFont="1" applyFill="1" applyBorder="1" applyAlignment="1">
      <alignment/>
    </xf>
    <xf numFmtId="3" fontId="6" fillId="0" borderId="56" xfId="0" applyNumberFormat="1" applyFont="1" applyFill="1" applyBorder="1" applyAlignment="1" applyProtection="1">
      <alignment/>
      <protection locked="0"/>
    </xf>
    <xf numFmtId="3" fontId="6" fillId="0" borderId="77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78" xfId="0" applyNumberFormat="1" applyFont="1" applyFill="1" applyBorder="1" applyAlignment="1" applyProtection="1">
      <alignment/>
      <protection locked="0"/>
    </xf>
    <xf numFmtId="3" fontId="6" fillId="0" borderId="79" xfId="0" applyNumberFormat="1" applyFont="1" applyFill="1" applyBorder="1" applyAlignment="1">
      <alignment/>
    </xf>
    <xf numFmtId="0" fontId="6" fillId="33" borderId="64" xfId="0" applyFont="1" applyFill="1" applyBorder="1" applyAlignment="1" applyProtection="1">
      <alignment shrinkToFit="1"/>
      <protection locked="0"/>
    </xf>
    <xf numFmtId="3" fontId="6" fillId="0" borderId="63" xfId="0" applyNumberFormat="1" applyFont="1" applyFill="1" applyBorder="1" applyAlignment="1">
      <alignment horizontal="right"/>
    </xf>
    <xf numFmtId="38" fontId="6" fillId="0" borderId="63" xfId="49" applyFont="1" applyFill="1" applyBorder="1" applyAlignment="1">
      <alignment horizontal="right"/>
    </xf>
    <xf numFmtId="0" fontId="6" fillId="6" borderId="80" xfId="0" applyFont="1" applyFill="1" applyBorder="1" applyAlignment="1" applyProtection="1">
      <alignment horizontal="center" shrinkToFit="1"/>
      <protection locked="0"/>
    </xf>
    <xf numFmtId="3" fontId="6" fillId="6" borderId="81" xfId="0" applyNumberFormat="1" applyFont="1" applyFill="1" applyBorder="1" applyAlignment="1" applyProtection="1">
      <alignment/>
      <protection locked="0"/>
    </xf>
    <xf numFmtId="3" fontId="6" fillId="6" borderId="82" xfId="0" applyNumberFormat="1" applyFont="1" applyFill="1" applyBorder="1" applyAlignment="1" applyProtection="1">
      <alignment/>
      <protection locked="0"/>
    </xf>
    <xf numFmtId="3" fontId="6" fillId="6" borderId="83" xfId="0" applyNumberFormat="1" applyFont="1" applyFill="1" applyBorder="1" applyAlignment="1">
      <alignment/>
    </xf>
    <xf numFmtId="38" fontId="6" fillId="6" borderId="83" xfId="49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38" fontId="6" fillId="0" borderId="79" xfId="49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6" fillId="0" borderId="84" xfId="0" applyFont="1" applyFill="1" applyBorder="1" applyAlignment="1" applyProtection="1">
      <alignment shrinkToFit="1"/>
      <protection locked="0"/>
    </xf>
    <xf numFmtId="0" fontId="6" fillId="0" borderId="68" xfId="0" applyFont="1" applyFill="1" applyBorder="1" applyAlignment="1">
      <alignment/>
    </xf>
    <xf numFmtId="0" fontId="6" fillId="6" borderId="85" xfId="0" applyFont="1" applyFill="1" applyBorder="1" applyAlignment="1" applyProtection="1">
      <alignment horizontal="center" shrinkToFit="1"/>
      <protection locked="0"/>
    </xf>
    <xf numFmtId="3" fontId="6" fillId="6" borderId="86" xfId="0" applyNumberFormat="1" applyFont="1" applyFill="1" applyBorder="1" applyAlignment="1" applyProtection="1">
      <alignment/>
      <protection locked="0"/>
    </xf>
    <xf numFmtId="3" fontId="6" fillId="6" borderId="87" xfId="0" applyNumberFormat="1" applyFont="1" applyFill="1" applyBorder="1" applyAlignment="1" applyProtection="1">
      <alignment/>
      <protection locked="0"/>
    </xf>
    <xf numFmtId="0" fontId="6" fillId="0" borderId="68" xfId="0" applyFont="1" applyFill="1" applyBorder="1" applyAlignment="1">
      <alignment horizontal="center"/>
    </xf>
    <xf numFmtId="0" fontId="6" fillId="6" borderId="80" xfId="0" applyFont="1" applyFill="1" applyBorder="1" applyAlignment="1">
      <alignment horizontal="center" shrinkToFit="1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73" xfId="0" applyFont="1" applyFill="1" applyBorder="1" applyAlignment="1">
      <alignment horizontal="left" shrinkToFit="1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shrinkToFit="1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63" xfId="0" applyNumberFormat="1" applyFont="1" applyFill="1" applyBorder="1" applyAlignment="1">
      <alignment/>
    </xf>
    <xf numFmtId="3" fontId="6" fillId="6" borderId="81" xfId="0" applyNumberFormat="1" applyFont="1" applyFill="1" applyBorder="1" applyAlignment="1">
      <alignment/>
    </xf>
    <xf numFmtId="3" fontId="6" fillId="6" borderId="82" xfId="0" applyNumberFormat="1" applyFont="1" applyFill="1" applyBorder="1" applyAlignment="1">
      <alignment/>
    </xf>
    <xf numFmtId="0" fontId="6" fillId="0" borderId="64" xfId="0" applyFont="1" applyFill="1" applyBorder="1" applyAlignment="1" applyProtection="1">
      <alignment shrinkToFit="1"/>
      <protection locked="0"/>
    </xf>
    <xf numFmtId="0" fontId="6" fillId="0" borderId="89" xfId="0" applyFont="1" applyFill="1" applyBorder="1" applyAlignment="1" applyProtection="1">
      <alignment shrinkToFit="1"/>
      <protection locked="0"/>
    </xf>
    <xf numFmtId="3" fontId="6" fillId="0" borderId="90" xfId="0" applyNumberFormat="1" applyFont="1" applyFill="1" applyBorder="1" applyAlignment="1" applyProtection="1">
      <alignment/>
      <protection locked="0"/>
    </xf>
    <xf numFmtId="3" fontId="6" fillId="0" borderId="91" xfId="0" applyNumberFormat="1" applyFont="1" applyFill="1" applyBorder="1" applyAlignment="1" applyProtection="1">
      <alignment/>
      <protection locked="0"/>
    </xf>
    <xf numFmtId="3" fontId="6" fillId="0" borderId="92" xfId="0" applyNumberFormat="1" applyFont="1" applyFill="1" applyBorder="1" applyAlignment="1">
      <alignment/>
    </xf>
    <xf numFmtId="38" fontId="6" fillId="0" borderId="75" xfId="49" applyFont="1" applyFill="1" applyBorder="1" applyAlignment="1">
      <alignment/>
    </xf>
    <xf numFmtId="0" fontId="6" fillId="6" borderId="85" xfId="0" applyFont="1" applyFill="1" applyBorder="1" applyAlignment="1">
      <alignment horizontal="center" shrinkToFit="1"/>
    </xf>
    <xf numFmtId="0" fontId="6" fillId="6" borderId="93" xfId="0" applyFont="1" applyFill="1" applyBorder="1" applyAlignment="1">
      <alignment/>
    </xf>
    <xf numFmtId="0" fontId="6" fillId="6" borderId="94" xfId="0" applyFont="1" applyFill="1" applyBorder="1" applyAlignment="1">
      <alignment/>
    </xf>
    <xf numFmtId="0" fontId="6" fillId="6" borderId="94" xfId="0" applyFont="1" applyFill="1" applyBorder="1" applyAlignment="1">
      <alignment horizontal="center" shrinkToFit="1"/>
    </xf>
    <xf numFmtId="3" fontId="6" fillId="6" borderId="95" xfId="0" applyNumberFormat="1" applyFont="1" applyFill="1" applyBorder="1" applyAlignment="1">
      <alignment/>
    </xf>
    <xf numFmtId="3" fontId="6" fillId="6" borderId="96" xfId="0" applyNumberFormat="1" applyFont="1" applyFill="1" applyBorder="1" applyAlignment="1">
      <alignment/>
    </xf>
    <xf numFmtId="3" fontId="6" fillId="6" borderId="97" xfId="0" applyNumberFormat="1" applyFont="1" applyFill="1" applyBorder="1" applyAlignment="1">
      <alignment/>
    </xf>
    <xf numFmtId="38" fontId="6" fillId="6" borderId="66" xfId="49" applyFont="1" applyFill="1" applyBorder="1" applyAlignment="1">
      <alignment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3" fontId="4" fillId="33" borderId="97" xfId="0" applyNumberFormat="1" applyFont="1" applyFill="1" applyBorder="1" applyAlignment="1">
      <alignment/>
    </xf>
    <xf numFmtId="38" fontId="6" fillId="33" borderId="72" xfId="49" applyFont="1" applyFill="1" applyBorder="1" applyAlignment="1">
      <alignment/>
    </xf>
    <xf numFmtId="3" fontId="6" fillId="33" borderId="76" xfId="0" applyNumberFormat="1" applyFont="1" applyFill="1" applyBorder="1" applyAlignment="1">
      <alignment/>
    </xf>
    <xf numFmtId="38" fontId="6" fillId="33" borderId="76" xfId="49" applyFont="1" applyFill="1" applyBorder="1" applyAlignment="1">
      <alignment/>
    </xf>
    <xf numFmtId="0" fontId="6" fillId="0" borderId="64" xfId="0" applyFont="1" applyFill="1" applyBorder="1" applyAlignment="1">
      <alignment/>
    </xf>
    <xf numFmtId="3" fontId="6" fillId="0" borderId="56" xfId="0" applyNumberFormat="1" applyFont="1" applyFill="1" applyBorder="1" applyAlignment="1" applyProtection="1">
      <alignment horizontal="right"/>
      <protection locked="0"/>
    </xf>
    <xf numFmtId="3" fontId="6" fillId="0" borderId="77" xfId="0" applyNumberFormat="1" applyFont="1" applyFill="1" applyBorder="1" applyAlignment="1" applyProtection="1">
      <alignment horizontal="right"/>
      <protection locked="0"/>
    </xf>
    <xf numFmtId="3" fontId="6" fillId="0" borderId="76" xfId="0" applyNumberFormat="1" applyFont="1" applyFill="1" applyBorder="1" applyAlignment="1">
      <alignment horizontal="right"/>
    </xf>
    <xf numFmtId="0" fontId="6" fillId="33" borderId="73" xfId="0" applyFont="1" applyFill="1" applyBorder="1" applyAlignment="1" applyProtection="1">
      <alignment shrinkToFit="1"/>
      <protection locked="0"/>
    </xf>
    <xf numFmtId="0" fontId="6" fillId="0" borderId="64" xfId="0" applyFont="1" applyFill="1" applyBorder="1" applyAlignment="1" applyProtection="1">
      <alignment/>
      <protection locked="0"/>
    </xf>
    <xf numFmtId="38" fontId="6" fillId="0" borderId="76" xfId="49" applyFont="1" applyFill="1" applyBorder="1" applyAlignment="1">
      <alignment horizontal="right"/>
    </xf>
    <xf numFmtId="3" fontId="6" fillId="6" borderId="98" xfId="0" applyNumberFormat="1" applyFont="1" applyFill="1" applyBorder="1" applyAlignment="1" applyProtection="1">
      <alignment/>
      <protection locked="0"/>
    </xf>
    <xf numFmtId="3" fontId="6" fillId="6" borderId="99" xfId="0" applyNumberFormat="1" applyFont="1" applyFill="1" applyBorder="1" applyAlignment="1" applyProtection="1">
      <alignment/>
      <protection locked="0"/>
    </xf>
    <xf numFmtId="3" fontId="6" fillId="6" borderId="100" xfId="0" applyNumberFormat="1" applyFont="1" applyFill="1" applyBorder="1" applyAlignment="1">
      <alignment/>
    </xf>
    <xf numFmtId="38" fontId="6" fillId="6" borderId="100" xfId="49" applyFont="1" applyFill="1" applyBorder="1" applyAlignment="1">
      <alignment/>
    </xf>
    <xf numFmtId="3" fontId="6" fillId="33" borderId="58" xfId="0" applyNumberFormat="1" applyFont="1" applyFill="1" applyBorder="1" applyAlignment="1">
      <alignment/>
    </xf>
    <xf numFmtId="3" fontId="6" fillId="33" borderId="72" xfId="0" applyNumberFormat="1" applyFont="1" applyFill="1" applyBorder="1" applyAlignment="1">
      <alignment/>
    </xf>
    <xf numFmtId="3" fontId="6" fillId="33" borderId="79" xfId="0" applyNumberFormat="1" applyFont="1" applyFill="1" applyBorder="1" applyAlignment="1">
      <alignment/>
    </xf>
    <xf numFmtId="3" fontId="6" fillId="33" borderId="63" xfId="0" applyNumberFormat="1" applyFont="1" applyFill="1" applyBorder="1" applyAlignment="1">
      <alignment/>
    </xf>
    <xf numFmtId="38" fontId="6" fillId="0" borderId="63" xfId="49" applyFont="1" applyFill="1" applyBorder="1" applyAlignment="1">
      <alignment/>
    </xf>
    <xf numFmtId="3" fontId="6" fillId="6" borderId="98" xfId="0" applyNumberFormat="1" applyFont="1" applyFill="1" applyBorder="1" applyAlignment="1">
      <alignment/>
    </xf>
    <xf numFmtId="3" fontId="6" fillId="6" borderId="99" xfId="0" applyNumberFormat="1" applyFont="1" applyFill="1" applyBorder="1" applyAlignment="1">
      <alignment/>
    </xf>
    <xf numFmtId="0" fontId="6" fillId="0" borderId="71" xfId="0" applyFont="1" applyFill="1" applyBorder="1" applyAlignment="1">
      <alignment shrinkToFit="1"/>
    </xf>
    <xf numFmtId="38" fontId="6" fillId="33" borderId="79" xfId="49" applyFont="1" applyFill="1" applyBorder="1" applyAlignment="1">
      <alignment/>
    </xf>
    <xf numFmtId="0" fontId="6" fillId="0" borderId="73" xfId="0" applyFont="1" applyFill="1" applyBorder="1" applyAlignment="1">
      <alignment shrinkToFit="1"/>
    </xf>
    <xf numFmtId="0" fontId="6" fillId="0" borderId="88" xfId="0" applyFont="1" applyFill="1" applyBorder="1" applyAlignment="1">
      <alignment shrinkToFit="1"/>
    </xf>
    <xf numFmtId="0" fontId="6" fillId="0" borderId="68" xfId="0" applyFont="1" applyFill="1" applyBorder="1" applyAlignment="1" applyProtection="1">
      <alignment/>
      <protection locked="0"/>
    </xf>
    <xf numFmtId="0" fontId="15" fillId="0" borderId="58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71" xfId="0" applyFont="1" applyFill="1" applyBorder="1" applyAlignment="1">
      <alignment horizontal="left" shrinkToFit="1"/>
    </xf>
    <xf numFmtId="3" fontId="6" fillId="33" borderId="101" xfId="0" applyNumberFormat="1" applyFont="1" applyFill="1" applyBorder="1" applyAlignment="1">
      <alignment/>
    </xf>
    <xf numFmtId="3" fontId="6" fillId="33" borderId="102" xfId="0" applyNumberFormat="1" applyFont="1" applyFill="1" applyBorder="1" applyAlignment="1">
      <alignment/>
    </xf>
    <xf numFmtId="0" fontId="15" fillId="0" borderId="63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103" xfId="0" applyFont="1" applyFill="1" applyBorder="1" applyAlignment="1">
      <alignment horizontal="left" shrinkToFit="1"/>
    </xf>
    <xf numFmtId="3" fontId="6" fillId="33" borderId="90" xfId="0" applyNumberFormat="1" applyFont="1" applyFill="1" applyBorder="1" applyAlignment="1">
      <alignment/>
    </xf>
    <xf numFmtId="3" fontId="6" fillId="33" borderId="91" xfId="0" applyNumberFormat="1" applyFont="1" applyFill="1" applyBorder="1" applyAlignment="1">
      <alignment/>
    </xf>
    <xf numFmtId="3" fontId="6" fillId="33" borderId="92" xfId="0" applyNumberFormat="1" applyFont="1" applyFill="1" applyBorder="1" applyAlignment="1">
      <alignment/>
    </xf>
    <xf numFmtId="38" fontId="6" fillId="33" borderId="92" xfId="49" applyFont="1" applyFill="1" applyBorder="1" applyAlignment="1">
      <alignment/>
    </xf>
    <xf numFmtId="0" fontId="15" fillId="0" borderId="66" xfId="0" applyFont="1" applyFill="1" applyBorder="1" applyAlignment="1" applyProtection="1">
      <alignment horizontal="center" vertical="center" textRotation="255" shrinkToFit="1"/>
      <protection locked="0"/>
    </xf>
    <xf numFmtId="0" fontId="6" fillId="6" borderId="68" xfId="0" applyFont="1" applyFill="1" applyBorder="1" applyAlignment="1">
      <alignment horizontal="center" shrinkToFit="1"/>
    </xf>
    <xf numFmtId="3" fontId="6" fillId="6" borderId="69" xfId="0" applyNumberFormat="1" applyFont="1" applyFill="1" applyBorder="1" applyAlignment="1">
      <alignment/>
    </xf>
    <xf numFmtId="3" fontId="6" fillId="6" borderId="70" xfId="0" applyNumberFormat="1" applyFont="1" applyFill="1" applyBorder="1" applyAlignment="1">
      <alignment/>
    </xf>
    <xf numFmtId="3" fontId="6" fillId="6" borderId="66" xfId="0" applyNumberFormat="1" applyFont="1" applyFill="1" applyBorder="1" applyAlignment="1">
      <alignment/>
    </xf>
    <xf numFmtId="0" fontId="6" fillId="6" borderId="93" xfId="0" applyFont="1" applyFill="1" applyBorder="1" applyAlignment="1">
      <alignment/>
    </xf>
    <xf numFmtId="0" fontId="6" fillId="6" borderId="94" xfId="0" applyFont="1" applyFill="1" applyBorder="1" applyAlignment="1">
      <alignment/>
    </xf>
    <xf numFmtId="0" fontId="6" fillId="6" borderId="104" xfId="0" applyFont="1" applyFill="1" applyBorder="1" applyAlignment="1">
      <alignment horizontal="center" shrinkToFit="1"/>
    </xf>
    <xf numFmtId="3" fontId="6" fillId="6" borderId="95" xfId="0" applyNumberFormat="1" applyFont="1" applyFill="1" applyBorder="1" applyAlignment="1">
      <alignment/>
    </xf>
    <xf numFmtId="3" fontId="6" fillId="6" borderId="96" xfId="0" applyNumberFormat="1" applyFont="1" applyFill="1" applyBorder="1" applyAlignment="1">
      <alignment/>
    </xf>
    <xf numFmtId="38" fontId="6" fillId="6" borderId="97" xfId="49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72" xfId="0" applyFont="1" applyFill="1" applyBorder="1" applyAlignment="1">
      <alignment horizontal="left" shrinkToFit="1"/>
    </xf>
    <xf numFmtId="3" fontId="6" fillId="33" borderId="105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06" xfId="0" applyNumberFormat="1" applyFont="1" applyFill="1" applyBorder="1" applyAlignment="1">
      <alignment/>
    </xf>
    <xf numFmtId="3" fontId="6" fillId="33" borderId="107" xfId="0" applyNumberFormat="1" applyFont="1" applyFill="1" applyBorder="1" applyAlignment="1">
      <alignment/>
    </xf>
    <xf numFmtId="38" fontId="6" fillId="33" borderId="107" xfId="49" applyFont="1" applyFill="1" applyBorder="1" applyAlignment="1">
      <alignment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shrinkToFit="1"/>
      <protection locked="0"/>
    </xf>
    <xf numFmtId="3" fontId="6" fillId="33" borderId="56" xfId="0" applyNumberFormat="1" applyFont="1" applyFill="1" applyBorder="1" applyAlignment="1">
      <alignment/>
    </xf>
    <xf numFmtId="3" fontId="6" fillId="33" borderId="77" xfId="0" applyNumberFormat="1" applyFont="1" applyFill="1" applyBorder="1" applyAlignment="1">
      <alignment/>
    </xf>
    <xf numFmtId="0" fontId="6" fillId="0" borderId="63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 applyProtection="1">
      <alignment shrinkToFit="1"/>
      <protection locked="0"/>
    </xf>
    <xf numFmtId="3" fontId="6" fillId="0" borderId="18" xfId="0" applyNumberFormat="1" applyFont="1" applyFill="1" applyBorder="1" applyAlignment="1">
      <alignment/>
    </xf>
    <xf numFmtId="3" fontId="6" fillId="0" borderId="78" xfId="0" applyNumberFormat="1" applyFont="1" applyFill="1" applyBorder="1" applyAlignment="1">
      <alignment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6" fillId="0" borderId="20" xfId="0" applyFont="1" applyFill="1" applyBorder="1" applyAlignment="1" applyProtection="1">
      <alignment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33" borderId="64" xfId="0" applyFont="1" applyFill="1" applyBorder="1" applyAlignment="1" applyProtection="1">
      <alignment horizontal="left" shrinkToFit="1"/>
      <protection locked="0"/>
    </xf>
    <xf numFmtId="0" fontId="6" fillId="0" borderId="63" xfId="0" applyFont="1" applyFill="1" applyBorder="1" applyAlignment="1" applyProtection="1">
      <alignment vertical="center" textRotation="255"/>
      <protection locked="0"/>
    </xf>
    <xf numFmtId="3" fontId="6" fillId="33" borderId="56" xfId="0" applyNumberFormat="1" applyFont="1" applyFill="1" applyBorder="1" applyAlignment="1" applyProtection="1">
      <alignment/>
      <protection locked="0"/>
    </xf>
    <xf numFmtId="3" fontId="6" fillId="33" borderId="77" xfId="0" applyNumberFormat="1" applyFont="1" applyFill="1" applyBorder="1" applyAlignment="1" applyProtection="1">
      <alignment/>
      <protection locked="0"/>
    </xf>
    <xf numFmtId="0" fontId="6" fillId="0" borderId="66" xfId="0" applyFont="1" applyFill="1" applyBorder="1" applyAlignment="1">
      <alignment vertical="center" textRotation="255"/>
    </xf>
    <xf numFmtId="0" fontId="6" fillId="6" borderId="109" xfId="0" applyFont="1" applyFill="1" applyBorder="1" applyAlignment="1" applyProtection="1">
      <alignment horizontal="center" shrinkToFit="1"/>
      <protection locked="0"/>
    </xf>
    <xf numFmtId="0" fontId="6" fillId="0" borderId="58" xfId="0" applyFont="1" applyFill="1" applyBorder="1" applyAlignment="1">
      <alignment vertical="center" textRotation="255"/>
    </xf>
    <xf numFmtId="0" fontId="6" fillId="0" borderId="71" xfId="0" applyFont="1" applyFill="1" applyBorder="1" applyAlignment="1" applyProtection="1">
      <alignment horizontal="left" shrinkToFit="1"/>
      <protection locked="0"/>
    </xf>
    <xf numFmtId="0" fontId="6" fillId="0" borderId="63" xfId="0" applyFont="1" applyFill="1" applyBorder="1" applyAlignment="1">
      <alignment vertical="center" textRotation="255"/>
    </xf>
    <xf numFmtId="0" fontId="6" fillId="0" borderId="73" xfId="0" applyFont="1" applyFill="1" applyBorder="1" applyAlignment="1" applyProtection="1">
      <alignment horizontal="left" shrinkToFit="1"/>
      <protection locked="0"/>
    </xf>
    <xf numFmtId="3" fontId="6" fillId="0" borderId="110" xfId="0" applyNumberFormat="1" applyFont="1" applyFill="1" applyBorder="1" applyAlignment="1" applyProtection="1">
      <alignment/>
      <protection locked="0"/>
    </xf>
    <xf numFmtId="3" fontId="6" fillId="0" borderId="111" xfId="0" applyNumberFormat="1" applyFont="1" applyFill="1" applyBorder="1" applyAlignment="1" applyProtection="1">
      <alignment/>
      <protection locked="0"/>
    </xf>
    <xf numFmtId="3" fontId="6" fillId="0" borderId="112" xfId="0" applyNumberFormat="1" applyFont="1" applyFill="1" applyBorder="1" applyAlignment="1" applyProtection="1">
      <alignment/>
      <protection locked="0"/>
    </xf>
    <xf numFmtId="0" fontId="6" fillId="6" borderId="64" xfId="0" applyFont="1" applyFill="1" applyBorder="1" applyAlignment="1">
      <alignment horizontal="center" shrinkToFit="1"/>
    </xf>
    <xf numFmtId="0" fontId="6" fillId="6" borderId="94" xfId="0" applyFont="1" applyFill="1" applyBorder="1" applyAlignment="1">
      <alignment vertical="center" textRotation="255"/>
    </xf>
    <xf numFmtId="3" fontId="6" fillId="6" borderId="63" xfId="0" applyNumberFormat="1" applyFont="1" applyFill="1" applyBorder="1" applyAlignment="1">
      <alignment/>
    </xf>
    <xf numFmtId="38" fontId="6" fillId="6" borderId="63" xfId="49" applyFont="1" applyFill="1" applyBorder="1" applyAlignment="1">
      <alignment/>
    </xf>
    <xf numFmtId="0" fontId="6" fillId="33" borderId="113" xfId="0" applyFont="1" applyFill="1" applyBorder="1" applyAlignment="1" applyProtection="1">
      <alignment shrinkToFit="1"/>
      <protection locked="0"/>
    </xf>
    <xf numFmtId="3" fontId="6" fillId="33" borderId="61" xfId="0" applyNumberFormat="1" applyFont="1" applyFill="1" applyBorder="1" applyAlignment="1">
      <alignment/>
    </xf>
    <xf numFmtId="3" fontId="6" fillId="33" borderId="62" xfId="0" applyNumberFormat="1" applyFont="1" applyFill="1" applyBorder="1" applyAlignment="1">
      <alignment/>
    </xf>
    <xf numFmtId="38" fontId="6" fillId="33" borderId="58" xfId="49" applyFont="1" applyFill="1" applyBorder="1" applyAlignment="1">
      <alignment/>
    </xf>
    <xf numFmtId="3" fontId="6" fillId="33" borderId="56" xfId="0" applyNumberFormat="1" applyFont="1" applyFill="1" applyBorder="1" applyAlignment="1">
      <alignment/>
    </xf>
    <xf numFmtId="3" fontId="6" fillId="33" borderId="77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78" xfId="0" applyNumberFormat="1" applyFont="1" applyFill="1" applyBorder="1" applyAlignment="1">
      <alignment horizontal="right"/>
    </xf>
    <xf numFmtId="3" fontId="6" fillId="0" borderId="79" xfId="0" applyNumberFormat="1" applyFont="1" applyFill="1" applyBorder="1" applyAlignment="1">
      <alignment horizontal="right"/>
    </xf>
    <xf numFmtId="38" fontId="6" fillId="0" borderId="79" xfId="49" applyFont="1" applyFill="1" applyBorder="1" applyAlignment="1">
      <alignment horizontal="right"/>
    </xf>
    <xf numFmtId="3" fontId="6" fillId="33" borderId="18" xfId="0" applyNumberFormat="1" applyFont="1" applyFill="1" applyBorder="1" applyAlignment="1" applyProtection="1">
      <alignment/>
      <protection locked="0"/>
    </xf>
    <xf numFmtId="38" fontId="6" fillId="6" borderId="80" xfId="49" applyFont="1" applyFill="1" applyBorder="1" applyAlignment="1">
      <alignment horizontal="center" shrinkToFit="1"/>
    </xf>
    <xf numFmtId="38" fontId="6" fillId="6" borderId="81" xfId="49" applyFont="1" applyFill="1" applyBorder="1" applyAlignment="1">
      <alignment/>
    </xf>
    <xf numFmtId="38" fontId="6" fillId="6" borderId="82" xfId="49" applyFont="1" applyFill="1" applyBorder="1" applyAlignment="1">
      <alignment/>
    </xf>
    <xf numFmtId="0" fontId="6" fillId="0" borderId="0" xfId="0" applyFont="1" applyFill="1" applyBorder="1" applyAlignment="1" applyProtection="1">
      <alignment shrinkToFit="1"/>
      <protection locked="0"/>
    </xf>
    <xf numFmtId="0" fontId="6" fillId="0" borderId="66" xfId="0" applyFont="1" applyFill="1" applyBorder="1" applyAlignment="1" applyProtection="1">
      <alignment vertical="center" textRotation="255"/>
      <protection locked="0"/>
    </xf>
    <xf numFmtId="0" fontId="6" fillId="0" borderId="64" xfId="0" applyFont="1" applyFill="1" applyBorder="1" applyAlignment="1">
      <alignment horizontal="right"/>
    </xf>
    <xf numFmtId="3" fontId="6" fillId="0" borderId="101" xfId="0" applyNumberFormat="1" applyFont="1" applyFill="1" applyBorder="1" applyAlignment="1" applyProtection="1">
      <alignment/>
      <protection locked="0"/>
    </xf>
    <xf numFmtId="3" fontId="6" fillId="0" borderId="102" xfId="0" applyNumberFormat="1" applyFont="1" applyFill="1" applyBorder="1" applyAlignment="1" applyProtection="1">
      <alignment/>
      <protection locked="0"/>
    </xf>
    <xf numFmtId="0" fontId="6" fillId="0" borderId="103" xfId="0" applyFont="1" applyFill="1" applyBorder="1" applyAlignment="1" applyProtection="1">
      <alignment shrinkToFit="1"/>
      <protection locked="0"/>
    </xf>
    <xf numFmtId="38" fontId="6" fillId="0" borderId="92" xfId="49" applyFont="1" applyFill="1" applyBorder="1" applyAlignment="1">
      <alignment/>
    </xf>
    <xf numFmtId="0" fontId="6" fillId="0" borderId="58" xfId="0" applyFont="1" applyFill="1" applyBorder="1" applyAlignment="1" applyProtection="1">
      <alignment vertical="center" textRotation="255"/>
      <protection locked="0"/>
    </xf>
    <xf numFmtId="0" fontId="6" fillId="0" borderId="59" xfId="0" applyFont="1" applyFill="1" applyBorder="1" applyAlignment="1" applyProtection="1">
      <alignment shrinkToFit="1"/>
      <protection locked="0"/>
    </xf>
    <xf numFmtId="0" fontId="6" fillId="0" borderId="114" xfId="0" applyFont="1" applyFill="1" applyBorder="1" applyAlignment="1" applyProtection="1">
      <alignment shrinkToFit="1"/>
      <protection locked="0"/>
    </xf>
    <xf numFmtId="0" fontId="6" fillId="6" borderId="67" xfId="0" applyFont="1" applyFill="1" applyBorder="1" applyAlignment="1" applyProtection="1">
      <alignment horizontal="center" shrinkToFit="1"/>
      <protection locked="0"/>
    </xf>
    <xf numFmtId="3" fontId="6" fillId="0" borderId="115" xfId="0" applyNumberFormat="1" applyFont="1" applyFill="1" applyBorder="1" applyAlignment="1" applyProtection="1">
      <alignment/>
      <protection locked="0"/>
    </xf>
    <xf numFmtId="3" fontId="6" fillId="6" borderId="69" xfId="0" applyNumberFormat="1" applyFont="1" applyFill="1" applyBorder="1" applyAlignment="1" applyProtection="1">
      <alignment/>
      <protection locked="0"/>
    </xf>
    <xf numFmtId="3" fontId="6" fillId="6" borderId="70" xfId="0" applyNumberFormat="1" applyFont="1" applyFill="1" applyBorder="1" applyAlignment="1" applyProtection="1">
      <alignment/>
      <protection locked="0"/>
    </xf>
    <xf numFmtId="3" fontId="6" fillId="33" borderId="101" xfId="0" applyNumberFormat="1" applyFont="1" applyFill="1" applyBorder="1" applyAlignment="1" applyProtection="1">
      <alignment/>
      <protection locked="0"/>
    </xf>
    <xf numFmtId="3" fontId="6" fillId="33" borderId="102" xfId="0" applyNumberFormat="1" applyFont="1" applyFill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 horizontal="center" vertical="center" textRotation="255"/>
      <protection locked="0"/>
    </xf>
    <xf numFmtId="0" fontId="6" fillId="0" borderId="113" xfId="0" applyFont="1" applyFill="1" applyBorder="1" applyAlignment="1" applyProtection="1">
      <alignment shrinkToFit="1"/>
      <protection locked="0"/>
    </xf>
    <xf numFmtId="38" fontId="6" fillId="0" borderId="101" xfId="49" applyFont="1" applyFill="1" applyBorder="1" applyAlignment="1" applyProtection="1">
      <alignment horizontal="right"/>
      <protection locked="0"/>
    </xf>
    <xf numFmtId="38" fontId="6" fillId="0" borderId="102" xfId="49" applyFont="1" applyFill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center" vertical="center" textRotation="255"/>
      <protection locked="0"/>
    </xf>
    <xf numFmtId="38" fontId="6" fillId="0" borderId="18" xfId="49" applyFont="1" applyFill="1" applyBorder="1" applyAlignment="1" applyProtection="1">
      <alignment horizontal="right"/>
      <protection locked="0"/>
    </xf>
    <xf numFmtId="38" fontId="6" fillId="0" borderId="78" xfId="49" applyFont="1" applyFill="1" applyBorder="1" applyAlignment="1" applyProtection="1">
      <alignment horizontal="right"/>
      <protection locked="0"/>
    </xf>
    <xf numFmtId="38" fontId="6" fillId="0" borderId="56" xfId="49" applyFont="1" applyFill="1" applyBorder="1" applyAlignment="1" applyProtection="1">
      <alignment horizontal="right"/>
      <protection locked="0"/>
    </xf>
    <xf numFmtId="38" fontId="6" fillId="0" borderId="77" xfId="49" applyFont="1" applyFill="1" applyBorder="1" applyAlignment="1" applyProtection="1">
      <alignment horizontal="right"/>
      <protection locked="0"/>
    </xf>
    <xf numFmtId="0" fontId="6" fillId="0" borderId="63" xfId="0" applyFont="1" applyFill="1" applyBorder="1" applyAlignment="1">
      <alignment horizontal="center" textRotation="255"/>
    </xf>
    <xf numFmtId="0" fontId="6" fillId="33" borderId="108" xfId="0" applyFont="1" applyFill="1" applyBorder="1" applyAlignment="1" applyProtection="1">
      <alignment shrinkToFit="1"/>
      <protection locked="0"/>
    </xf>
    <xf numFmtId="38" fontId="6" fillId="0" borderId="19" xfId="49" applyFont="1" applyFill="1" applyBorder="1" applyAlignment="1" applyProtection="1">
      <alignment horizontal="right"/>
      <protection locked="0"/>
    </xf>
    <xf numFmtId="38" fontId="6" fillId="0" borderId="74" xfId="49" applyFont="1" applyFill="1" applyBorder="1" applyAlignment="1" applyProtection="1">
      <alignment horizontal="right"/>
      <protection locked="0"/>
    </xf>
    <xf numFmtId="0" fontId="6" fillId="0" borderId="66" xfId="0" applyFont="1" applyFill="1" applyBorder="1" applyAlignment="1">
      <alignment horizontal="center" textRotation="255"/>
    </xf>
    <xf numFmtId="38" fontId="6" fillId="6" borderId="81" xfId="49" applyFont="1" applyFill="1" applyBorder="1" applyAlignment="1">
      <alignment horizontal="right"/>
    </xf>
    <xf numFmtId="38" fontId="6" fillId="6" borderId="82" xfId="49" applyFont="1" applyFill="1" applyBorder="1" applyAlignment="1">
      <alignment horizontal="right"/>
    </xf>
    <xf numFmtId="0" fontId="24" fillId="0" borderId="58" xfId="0" applyFont="1" applyFill="1" applyBorder="1" applyAlignment="1" applyProtection="1">
      <alignment horizontal="center" vertical="center" textRotation="255"/>
      <protection locked="0"/>
    </xf>
    <xf numFmtId="0" fontId="24" fillId="0" borderId="63" xfId="0" applyFont="1" applyFill="1" applyBorder="1" applyAlignment="1" applyProtection="1">
      <alignment horizontal="center" vertical="center" textRotation="255"/>
      <protection locked="0"/>
    </xf>
    <xf numFmtId="0" fontId="6" fillId="0" borderId="63" xfId="0" applyFont="1" applyFill="1" applyBorder="1" applyAlignment="1">
      <alignment horizontal="center" vertical="center" textRotation="255"/>
    </xf>
    <xf numFmtId="38" fontId="6" fillId="0" borderId="24" xfId="49" applyFont="1" applyFill="1" applyBorder="1" applyAlignment="1" applyProtection="1">
      <alignment horizontal="right"/>
      <protection locked="0"/>
    </xf>
    <xf numFmtId="38" fontId="6" fillId="0" borderId="65" xfId="49" applyFont="1" applyFill="1" applyBorder="1" applyAlignment="1" applyProtection="1">
      <alignment horizontal="right"/>
      <protection locked="0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116" xfId="0" applyFont="1" applyFill="1" applyBorder="1" applyAlignment="1" applyProtection="1">
      <alignment shrinkToFit="1"/>
      <protection locked="0"/>
    </xf>
    <xf numFmtId="0" fontId="6" fillId="0" borderId="117" xfId="0" applyFont="1" applyFill="1" applyBorder="1" applyAlignment="1" applyProtection="1">
      <alignment shrinkToFit="1"/>
      <protection locked="0"/>
    </xf>
    <xf numFmtId="38" fontId="6" fillId="33" borderId="56" xfId="49" applyFont="1" applyFill="1" applyBorder="1" applyAlignment="1">
      <alignment horizontal="right"/>
    </xf>
    <xf numFmtId="38" fontId="6" fillId="33" borderId="77" xfId="49" applyFont="1" applyFill="1" applyBorder="1" applyAlignment="1">
      <alignment horizontal="right"/>
    </xf>
    <xf numFmtId="38" fontId="6" fillId="33" borderId="56" xfId="49" applyFont="1" applyFill="1" applyBorder="1" applyAlignment="1" applyProtection="1">
      <alignment/>
      <protection locked="0"/>
    </xf>
    <xf numFmtId="38" fontId="6" fillId="33" borderId="77" xfId="49" applyFont="1" applyFill="1" applyBorder="1" applyAlignment="1" applyProtection="1">
      <alignment/>
      <protection locked="0"/>
    </xf>
    <xf numFmtId="38" fontId="6" fillId="0" borderId="56" xfId="49" applyFont="1" applyFill="1" applyBorder="1" applyAlignment="1" applyProtection="1">
      <alignment/>
      <protection locked="0"/>
    </xf>
    <xf numFmtId="38" fontId="6" fillId="0" borderId="77" xfId="49" applyFont="1" applyFill="1" applyBorder="1" applyAlignment="1" applyProtection="1">
      <alignment/>
      <protection locked="0"/>
    </xf>
    <xf numFmtId="0" fontId="6" fillId="0" borderId="118" xfId="0" applyFont="1" applyFill="1" applyBorder="1" applyAlignment="1" applyProtection="1">
      <alignment shrinkToFit="1"/>
      <protection locked="0"/>
    </xf>
    <xf numFmtId="0" fontId="6" fillId="0" borderId="84" xfId="0" applyFont="1" applyFill="1" applyBorder="1" applyAlignment="1">
      <alignment horizontal="left" shrinkToFit="1"/>
    </xf>
    <xf numFmtId="38" fontId="6" fillId="0" borderId="19" xfId="49" applyFont="1" applyFill="1" applyBorder="1" applyAlignment="1">
      <alignment horizontal="right"/>
    </xf>
    <xf numFmtId="38" fontId="6" fillId="0" borderId="74" xfId="49" applyFont="1" applyFill="1" applyBorder="1" applyAlignment="1">
      <alignment horizontal="right"/>
    </xf>
    <xf numFmtId="38" fontId="6" fillId="0" borderId="90" xfId="49" applyFont="1" applyFill="1" applyBorder="1" applyAlignment="1">
      <alignment horizontal="right"/>
    </xf>
    <xf numFmtId="38" fontId="6" fillId="0" borderId="91" xfId="49" applyFont="1" applyFill="1" applyBorder="1" applyAlignment="1">
      <alignment horizontal="right"/>
    </xf>
    <xf numFmtId="3" fontId="6" fillId="0" borderId="92" xfId="0" applyNumberFormat="1" applyFont="1" applyFill="1" applyBorder="1" applyAlignment="1">
      <alignment horizontal="right"/>
    </xf>
    <xf numFmtId="0" fontId="24" fillId="6" borderId="94" xfId="0" applyFont="1" applyFill="1" applyBorder="1" applyAlignment="1" applyProtection="1">
      <alignment horizontal="center" vertical="top" textRotation="255"/>
      <protection locked="0"/>
    </xf>
    <xf numFmtId="0" fontId="6" fillId="6" borderId="94" xfId="0" applyFont="1" applyFill="1" applyBorder="1" applyAlignment="1" applyProtection="1">
      <alignment horizontal="center" shrinkToFit="1"/>
      <protection locked="0"/>
    </xf>
    <xf numFmtId="38" fontId="6" fillId="6" borderId="95" xfId="49" applyFont="1" applyFill="1" applyBorder="1" applyAlignment="1" applyProtection="1">
      <alignment horizontal="right"/>
      <protection locked="0"/>
    </xf>
    <xf numFmtId="38" fontId="6" fillId="6" borderId="96" xfId="49" applyFont="1" applyFill="1" applyBorder="1" applyAlignment="1" applyProtection="1">
      <alignment horizontal="right"/>
      <protection locked="0"/>
    </xf>
    <xf numFmtId="3" fontId="6" fillId="6" borderId="101" xfId="0" applyNumberFormat="1" applyFont="1" applyFill="1" applyBorder="1" applyAlignment="1">
      <alignment/>
    </xf>
    <xf numFmtId="3" fontId="6" fillId="6" borderId="102" xfId="0" applyNumberFormat="1" applyFont="1" applyFill="1" applyBorder="1" applyAlignment="1">
      <alignment/>
    </xf>
    <xf numFmtId="3" fontId="6" fillId="6" borderId="72" xfId="0" applyNumberFormat="1" applyFont="1" applyFill="1" applyBorder="1" applyAlignment="1">
      <alignment/>
    </xf>
    <xf numFmtId="38" fontId="6" fillId="6" borderId="72" xfId="49" applyFont="1" applyFill="1" applyBorder="1" applyAlignment="1">
      <alignment/>
    </xf>
    <xf numFmtId="38" fontId="6" fillId="0" borderId="19" xfId="49" applyFont="1" applyFill="1" applyBorder="1" applyAlignment="1" applyProtection="1">
      <alignment/>
      <protection locked="0"/>
    </xf>
    <xf numFmtId="38" fontId="6" fillId="0" borderId="74" xfId="49" applyFont="1" applyFill="1" applyBorder="1" applyAlignment="1" applyProtection="1">
      <alignment/>
      <protection locked="0"/>
    </xf>
    <xf numFmtId="0" fontId="6" fillId="0" borderId="58" xfId="0" applyFont="1" applyFill="1" applyBorder="1" applyAlignment="1">
      <alignment horizontal="center" vertical="center" textRotation="255"/>
    </xf>
    <xf numFmtId="38" fontId="6" fillId="0" borderId="18" xfId="49" applyFont="1" applyFill="1" applyBorder="1" applyAlignment="1" applyProtection="1">
      <alignment/>
      <protection locked="0"/>
    </xf>
    <xf numFmtId="38" fontId="6" fillId="0" borderId="78" xfId="49" applyFont="1" applyFill="1" applyBorder="1" applyAlignment="1" applyProtection="1">
      <alignment/>
      <protection locked="0"/>
    </xf>
    <xf numFmtId="38" fontId="6" fillId="0" borderId="56" xfId="49" applyFont="1" applyFill="1" applyBorder="1" applyAlignment="1">
      <alignment horizontal="right"/>
    </xf>
    <xf numFmtId="38" fontId="6" fillId="0" borderId="77" xfId="49" applyFont="1" applyFill="1" applyBorder="1" applyAlignment="1">
      <alignment horizontal="right"/>
    </xf>
    <xf numFmtId="38" fontId="6" fillId="33" borderId="56" xfId="49" applyFont="1" applyFill="1" applyBorder="1" applyAlignment="1" applyProtection="1">
      <alignment horizontal="right"/>
      <protection locked="0"/>
    </xf>
    <xf numFmtId="38" fontId="6" fillId="33" borderId="77" xfId="49" applyFont="1" applyFill="1" applyBorder="1" applyAlignment="1" applyProtection="1">
      <alignment horizontal="right"/>
      <protection locked="0"/>
    </xf>
    <xf numFmtId="0" fontId="6" fillId="0" borderId="63" xfId="0" applyFont="1" applyFill="1" applyBorder="1" applyAlignment="1">
      <alignment/>
    </xf>
    <xf numFmtId="0" fontId="6" fillId="33" borderId="119" xfId="0" applyFont="1" applyFill="1" applyBorder="1" applyAlignment="1" applyProtection="1">
      <alignment shrinkToFit="1"/>
      <protection locked="0"/>
    </xf>
    <xf numFmtId="0" fontId="6" fillId="0" borderId="66" xfId="0" applyFont="1" applyFill="1" applyBorder="1" applyAlignment="1">
      <alignment horizontal="center"/>
    </xf>
    <xf numFmtId="3" fontId="0" fillId="6" borderId="81" xfId="0" applyNumberFormat="1" applyFont="1" applyFill="1" applyBorder="1" applyAlignment="1" applyProtection="1">
      <alignment/>
      <protection locked="0"/>
    </xf>
    <xf numFmtId="3" fontId="0" fillId="6" borderId="82" xfId="0" applyNumberFormat="1" applyFont="1" applyFill="1" applyBorder="1" applyAlignment="1" applyProtection="1">
      <alignment/>
      <protection locked="0"/>
    </xf>
    <xf numFmtId="0" fontId="6" fillId="33" borderId="89" xfId="0" applyFont="1" applyFill="1" applyBorder="1" applyAlignment="1" applyProtection="1">
      <alignment shrinkToFit="1"/>
      <protection locked="0"/>
    </xf>
    <xf numFmtId="0" fontId="6" fillId="6" borderId="6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/>
    </xf>
    <xf numFmtId="0" fontId="6" fillId="0" borderId="60" xfId="0" applyFont="1" applyFill="1" applyBorder="1" applyAlignment="1" applyProtection="1">
      <alignment shrinkToFit="1"/>
      <protection locked="0"/>
    </xf>
    <xf numFmtId="38" fontId="6" fillId="33" borderId="76" xfId="49" applyFont="1" applyFill="1" applyBorder="1" applyAlignment="1">
      <alignment horizontal="right"/>
    </xf>
    <xf numFmtId="38" fontId="6" fillId="33" borderId="56" xfId="0" applyNumberFormat="1" applyFont="1" applyFill="1" applyBorder="1" applyAlignment="1" applyProtection="1">
      <alignment/>
      <protection locked="0"/>
    </xf>
    <xf numFmtId="38" fontId="6" fillId="33" borderId="77" xfId="0" applyNumberFormat="1" applyFont="1" applyFill="1" applyBorder="1" applyAlignment="1" applyProtection="1">
      <alignment/>
      <protection locked="0"/>
    </xf>
    <xf numFmtId="38" fontId="6" fillId="0" borderId="56" xfId="0" applyNumberFormat="1" applyFont="1" applyFill="1" applyBorder="1" applyAlignment="1" applyProtection="1">
      <alignment/>
      <protection locked="0"/>
    </xf>
    <xf numFmtId="38" fontId="6" fillId="0" borderId="77" xfId="0" applyNumberFormat="1" applyFont="1" applyFill="1" applyBorder="1" applyAlignment="1" applyProtection="1">
      <alignment/>
      <protection locked="0"/>
    </xf>
    <xf numFmtId="38" fontId="6" fillId="0" borderId="56" xfId="0" applyNumberFormat="1" applyFont="1" applyFill="1" applyBorder="1" applyAlignment="1" applyProtection="1">
      <alignment horizontal="right"/>
      <protection locked="0"/>
    </xf>
    <xf numFmtId="38" fontId="6" fillId="0" borderId="77" xfId="0" applyNumberFormat="1" applyFont="1" applyFill="1" applyBorder="1" applyAlignment="1" applyProtection="1">
      <alignment horizontal="right"/>
      <protection locked="0"/>
    </xf>
    <xf numFmtId="3" fontId="6" fillId="33" borderId="76" xfId="0" applyNumberFormat="1" applyFont="1" applyFill="1" applyBorder="1" applyAlignment="1">
      <alignment horizontal="right"/>
    </xf>
    <xf numFmtId="3" fontId="6" fillId="33" borderId="56" xfId="0" applyNumberFormat="1" applyFont="1" applyFill="1" applyBorder="1" applyAlignment="1">
      <alignment horizontal="right"/>
    </xf>
    <xf numFmtId="3" fontId="6" fillId="33" borderId="77" xfId="0" applyNumberFormat="1" applyFont="1" applyFill="1" applyBorder="1" applyAlignment="1">
      <alignment horizontal="right"/>
    </xf>
    <xf numFmtId="3" fontId="71" fillId="0" borderId="56" xfId="0" applyNumberFormat="1" applyFont="1" applyFill="1" applyBorder="1" applyAlignment="1" applyProtection="1">
      <alignment/>
      <protection locked="0"/>
    </xf>
    <xf numFmtId="3" fontId="71" fillId="0" borderId="77" xfId="0" applyNumberFormat="1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3" fontId="4" fillId="0" borderId="56" xfId="0" applyNumberFormat="1" applyFont="1" applyFill="1" applyBorder="1" applyAlignment="1" applyProtection="1">
      <alignment/>
      <protection locked="0"/>
    </xf>
    <xf numFmtId="3" fontId="4" fillId="0" borderId="77" xfId="0" applyNumberFormat="1" applyFont="1" applyFill="1" applyBorder="1" applyAlignment="1" applyProtection="1">
      <alignment/>
      <protection locked="0"/>
    </xf>
    <xf numFmtId="0" fontId="6" fillId="6" borderId="60" xfId="0" applyFont="1" applyFill="1" applyBorder="1" applyAlignment="1">
      <alignment/>
    </xf>
    <xf numFmtId="0" fontId="6" fillId="6" borderId="59" xfId="0" applyFont="1" applyFill="1" applyBorder="1" applyAlignment="1">
      <alignment horizontal="center"/>
    </xf>
    <xf numFmtId="0" fontId="6" fillId="6" borderId="59" xfId="0" applyFont="1" applyFill="1" applyBorder="1" applyAlignment="1" applyProtection="1">
      <alignment horizontal="center" shrinkToFit="1"/>
      <protection locked="0"/>
    </xf>
    <xf numFmtId="3" fontId="6" fillId="6" borderId="61" xfId="0" applyNumberFormat="1" applyFont="1" applyFill="1" applyBorder="1" applyAlignment="1" applyProtection="1">
      <alignment/>
      <protection locked="0"/>
    </xf>
    <xf numFmtId="3" fontId="6" fillId="6" borderId="62" xfId="0" applyNumberFormat="1" applyFont="1" applyFill="1" applyBorder="1" applyAlignment="1" applyProtection="1">
      <alignment/>
      <protection locked="0"/>
    </xf>
    <xf numFmtId="0" fontId="6" fillId="6" borderId="94" xfId="0" applyFont="1" applyFill="1" applyBorder="1" applyAlignment="1">
      <alignment horizontal="center"/>
    </xf>
    <xf numFmtId="3" fontId="6" fillId="6" borderId="95" xfId="0" applyNumberFormat="1" applyFont="1" applyFill="1" applyBorder="1" applyAlignment="1" applyProtection="1">
      <alignment/>
      <protection locked="0"/>
    </xf>
    <xf numFmtId="3" fontId="6" fillId="6" borderId="96" xfId="0" applyNumberFormat="1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 horizontal="left" shrinkToFit="1"/>
      <protection locked="0"/>
    </xf>
    <xf numFmtId="0" fontId="6" fillId="0" borderId="89" xfId="0" applyFont="1" applyFill="1" applyBorder="1" applyAlignment="1" applyProtection="1">
      <alignment horizontal="left" shrinkToFit="1"/>
      <protection locked="0"/>
    </xf>
    <xf numFmtId="0" fontId="6" fillId="6" borderId="64" xfId="0" applyFont="1" applyFill="1" applyBorder="1" applyAlignment="1" applyProtection="1">
      <alignment horizontal="center" shrinkToFit="1"/>
      <protection locked="0"/>
    </xf>
    <xf numFmtId="3" fontId="6" fillId="33" borderId="78" xfId="0" applyNumberFormat="1" applyFont="1" applyFill="1" applyBorder="1" applyAlignment="1" applyProtection="1">
      <alignment/>
      <protection locked="0"/>
    </xf>
    <xf numFmtId="0" fontId="6" fillId="0" borderId="73" xfId="0" applyFont="1" applyFill="1" applyBorder="1" applyAlignment="1">
      <alignment vertical="center" shrinkToFit="1"/>
    </xf>
    <xf numFmtId="0" fontId="6" fillId="33" borderId="73" xfId="0" applyFont="1" applyFill="1" applyBorder="1" applyAlignment="1" applyProtection="1">
      <alignment horizontal="left" shrinkToFit="1"/>
      <protection locked="0"/>
    </xf>
    <xf numFmtId="0" fontId="6" fillId="0" borderId="29" xfId="0" applyFont="1" applyFill="1" applyBorder="1" applyAlignment="1" applyProtection="1">
      <alignment horizontal="left" shrinkToFit="1"/>
      <protection locked="0"/>
    </xf>
    <xf numFmtId="0" fontId="6" fillId="0" borderId="108" xfId="0" applyFont="1" applyFill="1" applyBorder="1" applyAlignment="1" applyProtection="1">
      <alignment horizontal="left" shrinkToFit="1"/>
      <protection locked="0"/>
    </xf>
    <xf numFmtId="0" fontId="6" fillId="6" borderId="8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8" fontId="6" fillId="0" borderId="0" xfId="49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83" fontId="6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6" fillId="0" borderId="6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2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1" xfId="0" applyFont="1" applyBorder="1" applyAlignment="1">
      <alignment horizontal="center" shrinkToFit="1"/>
    </xf>
    <xf numFmtId="0" fontId="6" fillId="0" borderId="97" xfId="0" applyFont="1" applyBorder="1" applyAlignment="1">
      <alignment horizontal="center"/>
    </xf>
    <xf numFmtId="0" fontId="6" fillId="0" borderId="72" xfId="0" applyFont="1" applyFill="1" applyBorder="1" applyAlignment="1" applyProtection="1">
      <alignment horizontal="left" vertical="center" shrinkToFit="1"/>
      <protection locked="0"/>
    </xf>
    <xf numFmtId="3" fontId="4" fillId="0" borderId="101" xfId="0" applyNumberFormat="1" applyFont="1" applyFill="1" applyBorder="1" applyAlignment="1" applyProtection="1">
      <alignment/>
      <protection locked="0"/>
    </xf>
    <xf numFmtId="3" fontId="4" fillId="0" borderId="72" xfId="0" applyNumberFormat="1" applyFont="1" applyFill="1" applyBorder="1" applyAlignment="1">
      <alignment/>
    </xf>
    <xf numFmtId="0" fontId="6" fillId="0" borderId="79" xfId="0" applyFont="1" applyFill="1" applyBorder="1" applyAlignment="1" applyProtection="1">
      <alignment horizontal="left" vertical="center" shrinkToFit="1"/>
      <protection locked="0"/>
    </xf>
    <xf numFmtId="3" fontId="6" fillId="0" borderId="46" xfId="0" applyNumberFormat="1" applyFont="1" applyBorder="1" applyAlignment="1" applyProtection="1">
      <alignment/>
      <protection locked="0"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76" xfId="0" applyNumberFormat="1" applyFont="1" applyBorder="1" applyAlignment="1">
      <alignment/>
    </xf>
    <xf numFmtId="0" fontId="6" fillId="0" borderId="76" xfId="0" applyFont="1" applyFill="1" applyBorder="1" applyAlignment="1" applyProtection="1">
      <alignment horizontal="left" vertical="center" shrinkToFit="1"/>
      <protection locked="0"/>
    </xf>
    <xf numFmtId="3" fontId="6" fillId="0" borderId="121" xfId="0" applyNumberFormat="1" applyFont="1" applyBorder="1" applyAlignment="1" applyProtection="1">
      <alignment/>
      <protection locked="0"/>
    </xf>
    <xf numFmtId="3" fontId="6" fillId="0" borderId="56" xfId="0" applyNumberFormat="1" applyFont="1" applyBorder="1" applyAlignment="1" applyProtection="1">
      <alignment/>
      <protection locked="0"/>
    </xf>
    <xf numFmtId="3" fontId="6" fillId="0" borderId="79" xfId="0" applyNumberFormat="1" applyFont="1" applyBorder="1" applyAlignment="1">
      <alignment/>
    </xf>
    <xf numFmtId="0" fontId="6" fillId="0" borderId="63" xfId="0" applyFont="1" applyFill="1" applyBorder="1" applyAlignment="1" applyProtection="1">
      <alignment horizontal="left" vertical="center" shrinkToFit="1"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3" fontId="6" fillId="0" borderId="75" xfId="0" applyNumberFormat="1" applyFont="1" applyBorder="1" applyAlignment="1">
      <alignment/>
    </xf>
    <xf numFmtId="0" fontId="14" fillId="0" borderId="97" xfId="0" applyFont="1" applyBorder="1" applyAlignment="1" applyProtection="1">
      <alignment horizontal="center" shrinkToFit="1"/>
      <protection locked="0"/>
    </xf>
    <xf numFmtId="3" fontId="6" fillId="0" borderId="122" xfId="0" applyNumberFormat="1" applyFont="1" applyBorder="1" applyAlignment="1" applyProtection="1">
      <alignment horizontal="right"/>
      <protection locked="0"/>
    </xf>
    <xf numFmtId="3" fontId="6" fillId="0" borderId="95" xfId="0" applyNumberFormat="1" applyFont="1" applyBorder="1" applyAlignment="1" applyProtection="1">
      <alignment horizontal="right"/>
      <protection locked="0"/>
    </xf>
    <xf numFmtId="3" fontId="6" fillId="0" borderId="97" xfId="0" applyNumberFormat="1" applyFont="1" applyBorder="1" applyAlignment="1">
      <alignment horizontal="right"/>
    </xf>
    <xf numFmtId="0" fontId="6" fillId="0" borderId="79" xfId="0" applyFont="1" applyFill="1" applyBorder="1" applyAlignment="1" applyProtection="1">
      <alignment shrinkToFit="1"/>
      <protection locked="0"/>
    </xf>
    <xf numFmtId="0" fontId="6" fillId="0" borderId="83" xfId="0" applyFont="1" applyFill="1" applyBorder="1" applyAlignment="1">
      <alignment horizontal="center" shrinkToFit="1"/>
    </xf>
    <xf numFmtId="3" fontId="6" fillId="0" borderId="123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0" fontId="6" fillId="0" borderId="83" xfId="0" applyFont="1" applyBorder="1" applyAlignment="1">
      <alignment horizontal="center" shrinkToFit="1"/>
    </xf>
    <xf numFmtId="0" fontId="14" fillId="0" borderId="66" xfId="0" applyFont="1" applyBorder="1" applyAlignment="1">
      <alignment horizontal="center" shrinkToFit="1"/>
    </xf>
    <xf numFmtId="3" fontId="6" fillId="0" borderId="124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4" fillId="0" borderId="18" xfId="0" applyNumberFormat="1" applyFont="1" applyBorder="1" applyAlignment="1" applyProtection="1">
      <alignment/>
      <protection locked="0"/>
    </xf>
    <xf numFmtId="3" fontId="6" fillId="0" borderId="79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92" xfId="0" applyFont="1" applyFill="1" applyBorder="1" applyAlignment="1" applyProtection="1">
      <alignment shrinkToFit="1"/>
      <protection locked="0"/>
    </xf>
    <xf numFmtId="3" fontId="6" fillId="0" borderId="125" xfId="0" applyNumberFormat="1" applyFont="1" applyBorder="1" applyAlignment="1" applyProtection="1">
      <alignment/>
      <protection locked="0"/>
    </xf>
    <xf numFmtId="3" fontId="6" fillId="0" borderId="90" xfId="0" applyNumberFormat="1" applyFont="1" applyBorder="1" applyAlignment="1" applyProtection="1">
      <alignment/>
      <protection locked="0"/>
    </xf>
    <xf numFmtId="3" fontId="6" fillId="0" borderId="92" xfId="0" applyNumberFormat="1" applyFont="1" applyBorder="1" applyAlignment="1">
      <alignment/>
    </xf>
    <xf numFmtId="0" fontId="24" fillId="0" borderId="79" xfId="0" applyFont="1" applyFill="1" applyBorder="1" applyAlignment="1" applyProtection="1">
      <alignment horizontal="left" shrinkToFit="1"/>
      <protection locked="0"/>
    </xf>
    <xf numFmtId="0" fontId="24" fillId="0" borderId="126" xfId="0" applyFont="1" applyFill="1" applyBorder="1" applyAlignment="1" applyProtection="1">
      <alignment horizontal="left" shrinkToFit="1"/>
      <protection locked="0"/>
    </xf>
    <xf numFmtId="3" fontId="6" fillId="0" borderId="127" xfId="0" applyNumberFormat="1" applyFont="1" applyBorder="1" applyAlignment="1" applyProtection="1">
      <alignment/>
      <protection locked="0"/>
    </xf>
    <xf numFmtId="3" fontId="6" fillId="0" borderId="128" xfId="0" applyNumberFormat="1" applyFont="1" applyBorder="1" applyAlignment="1" applyProtection="1">
      <alignment/>
      <protection locked="0"/>
    </xf>
    <xf numFmtId="3" fontId="6" fillId="0" borderId="126" xfId="0" applyNumberFormat="1" applyFont="1" applyBorder="1" applyAlignment="1">
      <alignment/>
    </xf>
    <xf numFmtId="0" fontId="14" fillId="0" borderId="63" xfId="0" applyFont="1" applyBorder="1" applyAlignment="1" applyProtection="1">
      <alignment horizontal="center" shrinkToFit="1"/>
      <protection locked="0"/>
    </xf>
    <xf numFmtId="3" fontId="6" fillId="0" borderId="63" xfId="0" applyNumberFormat="1" applyFont="1" applyBorder="1" applyAlignment="1" applyProtection="1">
      <alignment/>
      <protection locked="0"/>
    </xf>
    <xf numFmtId="0" fontId="6" fillId="0" borderId="72" xfId="0" applyFont="1" applyFill="1" applyBorder="1" applyAlignment="1" applyProtection="1">
      <alignment shrinkToFit="1"/>
      <protection locked="0"/>
    </xf>
    <xf numFmtId="3" fontId="6" fillId="0" borderId="129" xfId="0" applyNumberFormat="1" applyFont="1" applyBorder="1" applyAlignment="1" applyProtection="1">
      <alignment/>
      <protection locked="0"/>
    </xf>
    <xf numFmtId="3" fontId="6" fillId="0" borderId="101" xfId="0" applyNumberFormat="1" applyFont="1" applyBorder="1" applyAlignment="1" applyProtection="1">
      <alignment/>
      <protection locked="0"/>
    </xf>
    <xf numFmtId="3" fontId="6" fillId="0" borderId="58" xfId="0" applyNumberFormat="1" applyFont="1" applyBorder="1" applyAlignment="1">
      <alignment/>
    </xf>
    <xf numFmtId="0" fontId="6" fillId="0" borderId="76" xfId="0" applyFont="1" applyFill="1" applyBorder="1" applyAlignment="1" applyProtection="1">
      <alignment shrinkToFit="1"/>
      <protection locked="0"/>
    </xf>
    <xf numFmtId="0" fontId="4" fillId="0" borderId="72" xfId="0" applyFont="1" applyFill="1" applyBorder="1" applyAlignment="1" applyProtection="1">
      <alignment shrinkToFit="1"/>
      <protection locked="0"/>
    </xf>
    <xf numFmtId="3" fontId="6" fillId="0" borderId="72" xfId="0" applyNumberFormat="1" applyFont="1" applyBorder="1" applyAlignment="1">
      <alignment/>
    </xf>
    <xf numFmtId="0" fontId="6" fillId="0" borderId="66" xfId="0" applyFont="1" applyFill="1" applyBorder="1" applyAlignment="1">
      <alignment horizontal="center" shrinkToFit="1"/>
    </xf>
    <xf numFmtId="0" fontId="14" fillId="0" borderId="63" xfId="0" applyFont="1" applyFill="1" applyBorder="1" applyAlignment="1">
      <alignment horizontal="center" shrinkToFit="1"/>
    </xf>
    <xf numFmtId="3" fontId="6" fillId="0" borderId="1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4" fillId="0" borderId="72" xfId="0" applyFont="1" applyFill="1" applyBorder="1" applyAlignment="1" applyProtection="1">
      <alignment horizontal="left" vertical="center" shrinkToFit="1"/>
      <protection locked="0"/>
    </xf>
    <xf numFmtId="38" fontId="4" fillId="0" borderId="129" xfId="49" applyFont="1" applyFill="1" applyBorder="1" applyAlignment="1" applyProtection="1">
      <alignment/>
      <protection locked="0"/>
    </xf>
    <xf numFmtId="38" fontId="4" fillId="0" borderId="101" xfId="49" applyFont="1" applyFill="1" applyBorder="1" applyAlignment="1" applyProtection="1">
      <alignment/>
      <protection locked="0"/>
    </xf>
    <xf numFmtId="38" fontId="4" fillId="0" borderId="72" xfId="49" applyFont="1" applyFill="1" applyBorder="1" applyAlignment="1">
      <alignment/>
    </xf>
    <xf numFmtId="0" fontId="4" fillId="0" borderId="76" xfId="0" applyFont="1" applyFill="1" applyBorder="1" applyAlignment="1" applyProtection="1">
      <alignment horizontal="left" vertical="center" shrinkToFit="1"/>
      <protection locked="0"/>
    </xf>
    <xf numFmtId="38" fontId="4" fillId="0" borderId="121" xfId="49" applyFont="1" applyBorder="1" applyAlignment="1" applyProtection="1">
      <alignment/>
      <protection locked="0"/>
    </xf>
    <xf numFmtId="38" fontId="4" fillId="0" borderId="56" xfId="49" applyFont="1" applyBorder="1" applyAlignment="1" applyProtection="1">
      <alignment/>
      <protection locked="0"/>
    </xf>
    <xf numFmtId="38" fontId="4" fillId="0" borderId="76" xfId="49" applyFont="1" applyFill="1" applyBorder="1" applyAlignment="1">
      <alignment/>
    </xf>
    <xf numFmtId="0" fontId="4" fillId="0" borderId="79" xfId="0" applyFont="1" applyFill="1" applyBorder="1" applyAlignment="1" applyProtection="1">
      <alignment horizontal="left" vertical="center" shrinkToFit="1"/>
      <protection locked="0"/>
    </xf>
    <xf numFmtId="38" fontId="4" fillId="0" borderId="46" xfId="49" applyFont="1" applyBorder="1" applyAlignment="1" applyProtection="1">
      <alignment/>
      <protection locked="0"/>
    </xf>
    <xf numFmtId="38" fontId="4" fillId="0" borderId="18" xfId="49" applyFont="1" applyBorder="1" applyAlignment="1" applyProtection="1">
      <alignment/>
      <protection locked="0"/>
    </xf>
    <xf numFmtId="38" fontId="4" fillId="0" borderId="79" xfId="49" applyFont="1" applyFill="1" applyBorder="1" applyAlignment="1">
      <alignment/>
    </xf>
    <xf numFmtId="0" fontId="14" fillId="0" borderId="83" xfId="0" applyFont="1" applyBorder="1" applyAlignment="1">
      <alignment horizontal="center" shrinkToFit="1"/>
    </xf>
    <xf numFmtId="0" fontId="14" fillId="0" borderId="97" xfId="0" applyFont="1" applyBorder="1" applyAlignment="1">
      <alignment horizontal="center" shrinkToFit="1"/>
    </xf>
    <xf numFmtId="3" fontId="6" fillId="0" borderId="122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0" fontId="6" fillId="0" borderId="130" xfId="0" applyFont="1" applyBorder="1" applyAlignment="1">
      <alignment/>
    </xf>
    <xf numFmtId="0" fontId="22" fillId="0" borderId="0" xfId="0" applyFont="1" applyFill="1" applyAlignment="1">
      <alignment horizontal="right" shrinkToFit="1"/>
    </xf>
    <xf numFmtId="0" fontId="6" fillId="0" borderId="13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132" xfId="0" applyFont="1" applyFill="1" applyBorder="1" applyAlignment="1">
      <alignment horizontal="center"/>
    </xf>
    <xf numFmtId="0" fontId="6" fillId="0" borderId="133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3" fontId="6" fillId="0" borderId="134" xfId="0" applyNumberFormat="1" applyFont="1" applyFill="1" applyBorder="1" applyAlignment="1" applyProtection="1">
      <alignment horizontal="right"/>
      <protection locked="0"/>
    </xf>
    <xf numFmtId="3" fontId="6" fillId="0" borderId="113" xfId="0" applyNumberFormat="1" applyFont="1" applyFill="1" applyBorder="1" applyAlignment="1" applyProtection="1">
      <alignment horizontal="right"/>
      <protection locked="0"/>
    </xf>
    <xf numFmtId="3" fontId="6" fillId="0" borderId="101" xfId="0" applyNumberFormat="1" applyFont="1" applyFill="1" applyBorder="1" applyAlignment="1" applyProtection="1">
      <alignment horizontal="right"/>
      <protection locked="0"/>
    </xf>
    <xf numFmtId="3" fontId="6" fillId="0" borderId="72" xfId="0" applyNumberFormat="1" applyFont="1" applyFill="1" applyBorder="1" applyAlignment="1" applyProtection="1">
      <alignment horizontal="right"/>
      <protection locked="0"/>
    </xf>
    <xf numFmtId="184" fontId="6" fillId="0" borderId="72" xfId="0" applyNumberFormat="1" applyFont="1" applyFill="1" applyBorder="1" applyAlignment="1" applyProtection="1">
      <alignment horizontal="right"/>
      <protection locked="0"/>
    </xf>
    <xf numFmtId="3" fontId="6" fillId="0" borderId="135" xfId="0" applyNumberFormat="1" applyFont="1" applyFill="1" applyBorder="1" applyAlignment="1" applyProtection="1">
      <alignment horizontal="right"/>
      <protection locked="0"/>
    </xf>
    <xf numFmtId="3" fontId="6" fillId="0" borderId="108" xfId="0" applyNumberFormat="1" applyFont="1" applyFill="1" applyBorder="1" applyAlignment="1" applyProtection="1">
      <alignment horizontal="right"/>
      <protection locked="0"/>
    </xf>
    <xf numFmtId="3" fontId="6" fillId="0" borderId="76" xfId="0" applyNumberFormat="1" applyFont="1" applyFill="1" applyBorder="1" applyAlignment="1" applyProtection="1">
      <alignment horizontal="right"/>
      <protection locked="0"/>
    </xf>
    <xf numFmtId="184" fontId="6" fillId="0" borderId="7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119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0" borderId="75" xfId="0" applyNumberFormat="1" applyFont="1" applyFill="1" applyBorder="1" applyAlignment="1" applyProtection="1">
      <alignment horizontal="right"/>
      <protection locked="0"/>
    </xf>
    <xf numFmtId="184" fontId="6" fillId="0" borderId="75" xfId="0" applyNumberFormat="1" applyFont="1" applyFill="1" applyBorder="1" applyAlignment="1" applyProtection="1">
      <alignment horizontal="right"/>
      <protection locked="0"/>
    </xf>
    <xf numFmtId="3" fontId="6" fillId="0" borderId="89" xfId="0" applyNumberFormat="1" applyFont="1" applyFill="1" applyBorder="1" applyAlignment="1" applyProtection="1">
      <alignment horizontal="right"/>
      <protection locked="0"/>
    </xf>
    <xf numFmtId="3" fontId="6" fillId="0" borderId="114" xfId="0" applyNumberFormat="1" applyFont="1" applyFill="1" applyBorder="1" applyAlignment="1" applyProtection="1">
      <alignment horizontal="right"/>
      <protection locked="0"/>
    </xf>
    <xf numFmtId="3" fontId="6" fillId="0" borderId="90" xfId="0" applyNumberFormat="1" applyFont="1" applyFill="1" applyBorder="1" applyAlignment="1" applyProtection="1">
      <alignment horizontal="right"/>
      <protection locked="0"/>
    </xf>
    <xf numFmtId="3" fontId="6" fillId="0" borderId="92" xfId="0" applyNumberFormat="1" applyFont="1" applyFill="1" applyBorder="1" applyAlignment="1" applyProtection="1">
      <alignment horizontal="right"/>
      <protection locked="0"/>
    </xf>
    <xf numFmtId="184" fontId="6" fillId="0" borderId="92" xfId="0" applyNumberFormat="1" applyFont="1" applyFill="1" applyBorder="1" applyAlignment="1" applyProtection="1">
      <alignment horizontal="right"/>
      <protection locked="0"/>
    </xf>
    <xf numFmtId="3" fontId="6" fillId="6" borderId="85" xfId="0" applyNumberFormat="1" applyFont="1" applyFill="1" applyBorder="1" applyAlignment="1" applyProtection="1">
      <alignment horizontal="right"/>
      <protection locked="0"/>
    </xf>
    <xf numFmtId="3" fontId="6" fillId="6" borderId="136" xfId="0" applyNumberFormat="1" applyFont="1" applyFill="1" applyBorder="1" applyAlignment="1" applyProtection="1">
      <alignment horizontal="right"/>
      <protection locked="0"/>
    </xf>
    <xf numFmtId="3" fontId="6" fillId="6" borderId="81" xfId="0" applyNumberFormat="1" applyFont="1" applyFill="1" applyBorder="1" applyAlignment="1" applyProtection="1">
      <alignment horizontal="right"/>
      <protection locked="0"/>
    </xf>
    <xf numFmtId="3" fontId="6" fillId="6" borderId="83" xfId="0" applyNumberFormat="1" applyFont="1" applyFill="1" applyBorder="1" applyAlignment="1" applyProtection="1">
      <alignment horizontal="right"/>
      <protection locked="0"/>
    </xf>
    <xf numFmtId="184" fontId="6" fillId="6" borderId="83" xfId="0" applyNumberFormat="1" applyFont="1" applyFill="1" applyBorder="1" applyAlignment="1" applyProtection="1">
      <alignment horizontal="right"/>
      <protection locked="0"/>
    </xf>
    <xf numFmtId="3" fontId="6" fillId="0" borderId="137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79" xfId="0" applyNumberFormat="1" applyFont="1" applyFill="1" applyBorder="1" applyAlignment="1" applyProtection="1">
      <alignment horizontal="right"/>
      <protection locked="0"/>
    </xf>
    <xf numFmtId="0" fontId="9" fillId="0" borderId="64" xfId="0" applyFont="1" applyFill="1" applyBorder="1" applyAlignment="1">
      <alignment/>
    </xf>
    <xf numFmtId="0" fontId="6" fillId="0" borderId="64" xfId="0" applyFont="1" applyFill="1" applyBorder="1" applyAlignment="1">
      <alignment shrinkToFit="1"/>
    </xf>
    <xf numFmtId="3" fontId="6" fillId="0" borderId="132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3" fontId="6" fillId="0" borderId="63" xfId="0" applyNumberFormat="1" applyFont="1" applyFill="1" applyBorder="1" applyAlignment="1" applyProtection="1">
      <alignment horizontal="right"/>
      <protection locked="0"/>
    </xf>
    <xf numFmtId="184" fontId="6" fillId="0" borderId="63" xfId="0" applyNumberFormat="1" applyFont="1" applyFill="1" applyBorder="1" applyAlignment="1" applyProtection="1">
      <alignment horizontal="right"/>
      <protection locked="0"/>
    </xf>
    <xf numFmtId="3" fontId="6" fillId="0" borderId="134" xfId="0" applyNumberFormat="1" applyFont="1" applyFill="1" applyBorder="1" applyAlignment="1">
      <alignment horizontal="right"/>
    </xf>
    <xf numFmtId="3" fontId="6" fillId="0" borderId="113" xfId="0" applyNumberFormat="1" applyFont="1" applyFill="1" applyBorder="1" applyAlignment="1">
      <alignment horizontal="right"/>
    </xf>
    <xf numFmtId="3" fontId="6" fillId="0" borderId="101" xfId="0" applyNumberFormat="1" applyFont="1" applyFill="1" applyBorder="1" applyAlignment="1">
      <alignment horizontal="right"/>
    </xf>
    <xf numFmtId="3" fontId="6" fillId="0" borderId="72" xfId="0" applyNumberFormat="1" applyFont="1" applyFill="1" applyBorder="1" applyAlignment="1">
      <alignment horizontal="right"/>
    </xf>
    <xf numFmtId="184" fontId="6" fillId="0" borderId="72" xfId="0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left" shrinkToFit="1"/>
    </xf>
    <xf numFmtId="3" fontId="6" fillId="0" borderId="13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184" fontId="6" fillId="0" borderId="63" xfId="0" applyNumberFormat="1" applyFont="1" applyFill="1" applyBorder="1" applyAlignment="1">
      <alignment horizontal="right"/>
    </xf>
    <xf numFmtId="0" fontId="6" fillId="0" borderId="60" xfId="0" applyFont="1" applyFill="1" applyBorder="1" applyAlignment="1" applyProtection="1">
      <alignment horizontal="center"/>
      <protection locked="0"/>
    </xf>
    <xf numFmtId="3" fontId="6" fillId="0" borderId="114" xfId="0" applyNumberFormat="1" applyFont="1" applyFill="1" applyBorder="1" applyAlignment="1">
      <alignment horizontal="right"/>
    </xf>
    <xf numFmtId="0" fontId="6" fillId="6" borderId="68" xfId="0" applyFont="1" applyFill="1" applyBorder="1" applyAlignment="1" applyProtection="1">
      <alignment horizontal="center" shrinkToFit="1"/>
      <protection locked="0"/>
    </xf>
    <xf numFmtId="3" fontId="6" fillId="6" borderId="133" xfId="0" applyNumberFormat="1" applyFont="1" applyFill="1" applyBorder="1" applyAlignment="1" applyProtection="1">
      <alignment horizontal="right"/>
      <protection locked="0"/>
    </xf>
    <xf numFmtId="3" fontId="6" fillId="6" borderId="67" xfId="0" applyNumberFormat="1" applyFont="1" applyFill="1" applyBorder="1" applyAlignment="1" applyProtection="1">
      <alignment horizontal="right"/>
      <protection locked="0"/>
    </xf>
    <xf numFmtId="3" fontId="6" fillId="6" borderId="69" xfId="0" applyNumberFormat="1" applyFont="1" applyFill="1" applyBorder="1" applyAlignment="1" applyProtection="1">
      <alignment horizontal="right"/>
      <protection locked="0"/>
    </xf>
    <xf numFmtId="3" fontId="6" fillId="6" borderId="66" xfId="0" applyNumberFormat="1" applyFont="1" applyFill="1" applyBorder="1" applyAlignment="1" applyProtection="1">
      <alignment horizontal="right"/>
      <protection locked="0"/>
    </xf>
    <xf numFmtId="184" fontId="6" fillId="6" borderId="66" xfId="0" applyNumberFormat="1" applyFont="1" applyFill="1" applyBorder="1" applyAlignment="1" applyProtection="1">
      <alignment horizontal="right"/>
      <protection locked="0"/>
    </xf>
    <xf numFmtId="3" fontId="6" fillId="6" borderId="85" xfId="0" applyNumberFormat="1" applyFont="1" applyFill="1" applyBorder="1" applyAlignment="1">
      <alignment horizontal="right"/>
    </xf>
    <xf numFmtId="3" fontId="6" fillId="6" borderId="136" xfId="0" applyNumberFormat="1" applyFont="1" applyFill="1" applyBorder="1" applyAlignment="1">
      <alignment horizontal="right"/>
    </xf>
    <xf numFmtId="3" fontId="6" fillId="6" borderId="81" xfId="0" applyNumberFormat="1" applyFont="1" applyFill="1" applyBorder="1" applyAlignment="1">
      <alignment horizontal="right"/>
    </xf>
    <xf numFmtId="3" fontId="6" fillId="6" borderId="83" xfId="0" applyNumberFormat="1" applyFont="1" applyFill="1" applyBorder="1" applyAlignment="1">
      <alignment horizontal="right"/>
    </xf>
    <xf numFmtId="184" fontId="6" fillId="6" borderId="83" xfId="0" applyNumberFormat="1" applyFont="1" applyFill="1" applyBorder="1" applyAlignment="1">
      <alignment horizontal="right"/>
    </xf>
    <xf numFmtId="0" fontId="4" fillId="0" borderId="71" xfId="0" applyFont="1" applyFill="1" applyBorder="1" applyAlignment="1" applyProtection="1">
      <alignment shrinkToFit="1"/>
      <protection locked="0"/>
    </xf>
    <xf numFmtId="0" fontId="6" fillId="33" borderId="84" xfId="0" applyFont="1" applyFill="1" applyBorder="1" applyAlignment="1" applyProtection="1">
      <alignment shrinkToFit="1"/>
      <protection locked="0"/>
    </xf>
    <xf numFmtId="0" fontId="6" fillId="33" borderId="103" xfId="0" applyFont="1" applyFill="1" applyBorder="1" applyAlignment="1" applyProtection="1">
      <alignment shrinkToFit="1"/>
      <protection locked="0"/>
    </xf>
    <xf numFmtId="3" fontId="6" fillId="6" borderId="132" xfId="0" applyNumberFormat="1" applyFont="1" applyFill="1" applyBorder="1" applyAlignment="1">
      <alignment horizontal="right"/>
    </xf>
    <xf numFmtId="3" fontId="6" fillId="6" borderId="0" xfId="0" applyNumberFormat="1" applyFont="1" applyFill="1" applyBorder="1" applyAlignment="1">
      <alignment horizontal="right"/>
    </xf>
    <xf numFmtId="3" fontId="6" fillId="6" borderId="24" xfId="0" applyNumberFormat="1" applyFont="1" applyFill="1" applyBorder="1" applyAlignment="1">
      <alignment horizontal="right"/>
    </xf>
    <xf numFmtId="3" fontId="6" fillId="6" borderId="63" xfId="0" applyNumberFormat="1" applyFont="1" applyFill="1" applyBorder="1" applyAlignment="1">
      <alignment horizontal="right"/>
    </xf>
    <xf numFmtId="184" fontId="6" fillId="6" borderId="63" xfId="0" applyNumberFormat="1" applyFont="1" applyFill="1" applyBorder="1" applyAlignment="1">
      <alignment horizontal="right"/>
    </xf>
    <xf numFmtId="3" fontId="6" fillId="6" borderId="133" xfId="0" applyNumberFormat="1" applyFont="1" applyFill="1" applyBorder="1" applyAlignment="1">
      <alignment horizontal="right"/>
    </xf>
    <xf numFmtId="3" fontId="6" fillId="6" borderId="67" xfId="0" applyNumberFormat="1" applyFont="1" applyFill="1" applyBorder="1" applyAlignment="1">
      <alignment horizontal="right"/>
    </xf>
    <xf numFmtId="3" fontId="6" fillId="6" borderId="69" xfId="0" applyNumberFormat="1" applyFont="1" applyFill="1" applyBorder="1" applyAlignment="1">
      <alignment horizontal="right"/>
    </xf>
    <xf numFmtId="3" fontId="6" fillId="6" borderId="66" xfId="0" applyNumberFormat="1" applyFont="1" applyFill="1" applyBorder="1" applyAlignment="1">
      <alignment horizontal="right"/>
    </xf>
    <xf numFmtId="184" fontId="6" fillId="6" borderId="66" xfId="0" applyNumberFormat="1" applyFont="1" applyFill="1" applyBorder="1" applyAlignment="1">
      <alignment horizontal="right"/>
    </xf>
    <xf numFmtId="3" fontId="6" fillId="6" borderId="138" xfId="0" applyNumberFormat="1" applyFont="1" applyFill="1" applyBorder="1" applyAlignment="1">
      <alignment horizontal="right"/>
    </xf>
    <xf numFmtId="3" fontId="6" fillId="6" borderId="94" xfId="0" applyNumberFormat="1" applyFont="1" applyFill="1" applyBorder="1" applyAlignment="1">
      <alignment horizontal="right"/>
    </xf>
    <xf numFmtId="3" fontId="6" fillId="6" borderId="95" xfId="0" applyNumberFormat="1" applyFont="1" applyFill="1" applyBorder="1" applyAlignment="1">
      <alignment horizontal="right"/>
    </xf>
    <xf numFmtId="3" fontId="6" fillId="6" borderId="97" xfId="0" applyNumberFormat="1" applyFont="1" applyFill="1" applyBorder="1" applyAlignment="1">
      <alignment horizontal="right"/>
    </xf>
    <xf numFmtId="184" fontId="6" fillId="6" borderId="97" xfId="0" applyNumberFormat="1" applyFont="1" applyFill="1" applyBorder="1" applyAlignment="1">
      <alignment horizontal="right"/>
    </xf>
    <xf numFmtId="0" fontId="6" fillId="33" borderId="60" xfId="0" applyFont="1" applyFill="1" applyBorder="1" applyAlignment="1" applyProtection="1">
      <alignment horizontal="left" shrinkToFit="1"/>
      <protection locked="0"/>
    </xf>
    <xf numFmtId="184" fontId="6" fillId="0" borderId="79" xfId="0" applyNumberFormat="1" applyFont="1" applyFill="1" applyBorder="1" applyAlignment="1" applyProtection="1">
      <alignment horizontal="right"/>
      <protection locked="0"/>
    </xf>
    <xf numFmtId="0" fontId="6" fillId="0" borderId="84" xfId="0" applyFont="1" applyFill="1" applyBorder="1" applyAlignment="1">
      <alignment shrinkToFit="1"/>
    </xf>
    <xf numFmtId="38" fontId="6" fillId="0" borderId="119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75" xfId="49" applyFont="1" applyFill="1" applyBorder="1" applyAlignment="1">
      <alignment horizontal="right" vertical="center"/>
    </xf>
    <xf numFmtId="184" fontId="6" fillId="0" borderId="75" xfId="49" applyNumberFormat="1" applyFont="1" applyFill="1" applyBorder="1" applyAlignment="1">
      <alignment horizontal="right" vertical="center"/>
    </xf>
    <xf numFmtId="0" fontId="6" fillId="0" borderId="103" xfId="0" applyFont="1" applyFill="1" applyBorder="1" applyAlignment="1">
      <alignment shrinkToFit="1"/>
    </xf>
    <xf numFmtId="38" fontId="6" fillId="0" borderId="89" xfId="49" applyFont="1" applyFill="1" applyBorder="1" applyAlignment="1">
      <alignment horizontal="right" vertical="center"/>
    </xf>
    <xf numFmtId="38" fontId="6" fillId="0" borderId="114" xfId="49" applyFont="1" applyFill="1" applyBorder="1" applyAlignment="1">
      <alignment horizontal="right" vertical="center"/>
    </xf>
    <xf numFmtId="38" fontId="6" fillId="0" borderId="90" xfId="49" applyFont="1" applyFill="1" applyBorder="1" applyAlignment="1">
      <alignment horizontal="right" vertical="center"/>
    </xf>
    <xf numFmtId="38" fontId="6" fillId="0" borderId="92" xfId="49" applyFont="1" applyFill="1" applyBorder="1" applyAlignment="1">
      <alignment horizontal="right" vertical="center"/>
    </xf>
    <xf numFmtId="184" fontId="6" fillId="0" borderId="92" xfId="49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center" vertical="center" textRotation="255"/>
    </xf>
    <xf numFmtId="38" fontId="6" fillId="0" borderId="132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38" fontId="6" fillId="0" borderId="24" xfId="49" applyFont="1" applyFill="1" applyBorder="1" applyAlignment="1">
      <alignment horizontal="right"/>
    </xf>
    <xf numFmtId="184" fontId="6" fillId="0" borderId="63" xfId="49" applyNumberFormat="1" applyFont="1" applyFill="1" applyBorder="1" applyAlignment="1">
      <alignment horizontal="right"/>
    </xf>
    <xf numFmtId="38" fontId="6" fillId="0" borderId="135" xfId="49" applyFont="1" applyFill="1" applyBorder="1" applyAlignment="1">
      <alignment horizontal="right"/>
    </xf>
    <xf numFmtId="38" fontId="6" fillId="0" borderId="108" xfId="49" applyFont="1" applyFill="1" applyBorder="1" applyAlignment="1">
      <alignment horizontal="right"/>
    </xf>
    <xf numFmtId="184" fontId="6" fillId="0" borderId="76" xfId="49" applyNumberFormat="1" applyFont="1" applyFill="1" applyBorder="1" applyAlignment="1">
      <alignment horizontal="right"/>
    </xf>
    <xf numFmtId="0" fontId="6" fillId="33" borderId="103" xfId="0" applyFont="1" applyFill="1" applyBorder="1" applyAlignment="1">
      <alignment shrinkToFit="1"/>
    </xf>
    <xf numFmtId="38" fontId="6" fillId="0" borderId="89" xfId="49" applyFont="1" applyFill="1" applyBorder="1" applyAlignment="1">
      <alignment horizontal="right"/>
    </xf>
    <xf numFmtId="38" fontId="6" fillId="0" borderId="114" xfId="49" applyFont="1" applyFill="1" applyBorder="1" applyAlignment="1">
      <alignment horizontal="right"/>
    </xf>
    <xf numFmtId="38" fontId="6" fillId="0" borderId="92" xfId="49" applyFont="1" applyFill="1" applyBorder="1" applyAlignment="1">
      <alignment horizontal="right"/>
    </xf>
    <xf numFmtId="184" fontId="6" fillId="0" borderId="92" xfId="49" applyNumberFormat="1" applyFont="1" applyFill="1" applyBorder="1" applyAlignment="1">
      <alignment horizontal="right"/>
    </xf>
    <xf numFmtId="0" fontId="6" fillId="0" borderId="67" xfId="0" applyFont="1" applyFill="1" applyBorder="1" applyAlignment="1" applyProtection="1">
      <alignment horizontal="center"/>
      <protection locked="0"/>
    </xf>
    <xf numFmtId="3" fontId="6" fillId="6" borderId="139" xfId="0" applyNumberFormat="1" applyFont="1" applyFill="1" applyBorder="1" applyAlignment="1" applyProtection="1">
      <alignment horizontal="right"/>
      <protection locked="0"/>
    </xf>
    <xf numFmtId="3" fontId="6" fillId="6" borderId="140" xfId="0" applyNumberFormat="1" applyFont="1" applyFill="1" applyBorder="1" applyAlignment="1" applyProtection="1">
      <alignment horizontal="right"/>
      <protection locked="0"/>
    </xf>
    <xf numFmtId="3" fontId="6" fillId="6" borderId="98" xfId="0" applyNumberFormat="1" applyFont="1" applyFill="1" applyBorder="1" applyAlignment="1" applyProtection="1">
      <alignment horizontal="right"/>
      <protection locked="0"/>
    </xf>
    <xf numFmtId="3" fontId="6" fillId="6" borderId="100" xfId="0" applyNumberFormat="1" applyFont="1" applyFill="1" applyBorder="1" applyAlignment="1" applyProtection="1">
      <alignment horizontal="right"/>
      <protection locked="0"/>
    </xf>
    <xf numFmtId="184" fontId="6" fillId="6" borderId="100" xfId="0" applyNumberFormat="1" applyFont="1" applyFill="1" applyBorder="1" applyAlignment="1" applyProtection="1">
      <alignment horizontal="right"/>
      <protection locked="0"/>
    </xf>
    <xf numFmtId="38" fontId="6" fillId="6" borderId="85" xfId="49" applyFont="1" applyFill="1" applyBorder="1" applyAlignment="1">
      <alignment horizontal="right"/>
    </xf>
    <xf numFmtId="38" fontId="6" fillId="6" borderId="136" xfId="49" applyFont="1" applyFill="1" applyBorder="1" applyAlignment="1">
      <alignment horizontal="right"/>
    </xf>
    <xf numFmtId="38" fontId="6" fillId="6" borderId="83" xfId="49" applyFont="1" applyFill="1" applyBorder="1" applyAlignment="1">
      <alignment horizontal="right"/>
    </xf>
    <xf numFmtId="184" fontId="6" fillId="6" borderId="83" xfId="49" applyNumberFormat="1" applyFont="1" applyFill="1" applyBorder="1" applyAlignment="1">
      <alignment horizontal="right"/>
    </xf>
    <xf numFmtId="3" fontId="6" fillId="0" borderId="64" xfId="0" applyNumberFormat="1" applyFont="1" applyFill="1" applyBorder="1" applyAlignment="1">
      <alignment/>
    </xf>
    <xf numFmtId="0" fontId="6" fillId="33" borderId="59" xfId="0" applyFont="1" applyFill="1" applyBorder="1" applyAlignment="1">
      <alignment horizontal="left" shrinkToFit="1"/>
    </xf>
    <xf numFmtId="3" fontId="6" fillId="0" borderId="131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3" fontId="6" fillId="0" borderId="61" xfId="0" applyNumberFormat="1" applyFont="1" applyFill="1" applyBorder="1" applyAlignment="1">
      <alignment horizontal="right"/>
    </xf>
    <xf numFmtId="3" fontId="6" fillId="0" borderId="58" xfId="0" applyNumberFormat="1" applyFont="1" applyFill="1" applyBorder="1" applyAlignment="1">
      <alignment horizontal="right"/>
    </xf>
    <xf numFmtId="184" fontId="6" fillId="0" borderId="58" xfId="0" applyNumberFormat="1" applyFont="1" applyFill="1" applyBorder="1" applyAlignment="1">
      <alignment horizontal="right"/>
    </xf>
    <xf numFmtId="38" fontId="6" fillId="0" borderId="135" xfId="49" applyFont="1" applyFill="1" applyBorder="1" applyAlignment="1" applyProtection="1">
      <alignment horizontal="right"/>
      <protection locked="0"/>
    </xf>
    <xf numFmtId="38" fontId="6" fillId="0" borderId="108" xfId="49" applyFont="1" applyFill="1" applyBorder="1" applyAlignment="1" applyProtection="1">
      <alignment horizontal="right"/>
      <protection locked="0"/>
    </xf>
    <xf numFmtId="38" fontId="6" fillId="0" borderId="76" xfId="49" applyFont="1" applyFill="1" applyBorder="1" applyAlignment="1" applyProtection="1">
      <alignment horizontal="right"/>
      <protection locked="0"/>
    </xf>
    <xf numFmtId="184" fontId="6" fillId="0" borderId="76" xfId="49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shrinkToFit="1"/>
      <protection locked="0"/>
    </xf>
    <xf numFmtId="38" fontId="6" fillId="6" borderId="138" xfId="49" applyFont="1" applyFill="1" applyBorder="1" applyAlignment="1" applyProtection="1">
      <alignment horizontal="right"/>
      <protection locked="0"/>
    </xf>
    <xf numFmtId="38" fontId="6" fillId="6" borderId="94" xfId="49" applyFont="1" applyFill="1" applyBorder="1" applyAlignment="1" applyProtection="1">
      <alignment horizontal="right"/>
      <protection locked="0"/>
    </xf>
    <xf numFmtId="38" fontId="6" fillId="6" borderId="97" xfId="49" applyFont="1" applyFill="1" applyBorder="1" applyAlignment="1" applyProtection="1">
      <alignment horizontal="right"/>
      <protection locked="0"/>
    </xf>
    <xf numFmtId="184" fontId="6" fillId="6" borderId="97" xfId="49" applyNumberFormat="1" applyFont="1" applyFill="1" applyBorder="1" applyAlignment="1" applyProtection="1">
      <alignment horizontal="right"/>
      <protection locked="0"/>
    </xf>
    <xf numFmtId="38" fontId="6" fillId="0" borderId="135" xfId="0" applyNumberFormat="1" applyFont="1" applyFill="1" applyBorder="1" applyAlignment="1" applyProtection="1">
      <alignment horizontal="right"/>
      <protection locked="0"/>
    </xf>
    <xf numFmtId="38" fontId="6" fillId="0" borderId="108" xfId="0" applyNumberFormat="1" applyFont="1" applyFill="1" applyBorder="1" applyAlignment="1" applyProtection="1">
      <alignment horizontal="right"/>
      <protection locked="0"/>
    </xf>
    <xf numFmtId="38" fontId="6" fillId="0" borderId="76" xfId="0" applyNumberFormat="1" applyFont="1" applyFill="1" applyBorder="1" applyAlignment="1" applyProtection="1">
      <alignment horizontal="right"/>
      <protection locked="0"/>
    </xf>
    <xf numFmtId="38" fontId="6" fillId="0" borderId="135" xfId="49" applyNumberFormat="1" applyFont="1" applyFill="1" applyBorder="1" applyAlignment="1" applyProtection="1">
      <alignment horizontal="right"/>
      <protection locked="0"/>
    </xf>
    <xf numFmtId="38" fontId="6" fillId="0" borderId="108" xfId="49" applyNumberFormat="1" applyFont="1" applyFill="1" applyBorder="1" applyAlignment="1" applyProtection="1">
      <alignment horizontal="right"/>
      <protection locked="0"/>
    </xf>
    <xf numFmtId="38" fontId="6" fillId="0" borderId="56" xfId="49" applyNumberFormat="1" applyFont="1" applyFill="1" applyBorder="1" applyAlignment="1" applyProtection="1">
      <alignment horizontal="right"/>
      <protection locked="0"/>
    </xf>
    <xf numFmtId="38" fontId="6" fillId="0" borderId="76" xfId="49" applyNumberFormat="1" applyFont="1" applyFill="1" applyBorder="1" applyAlignment="1" applyProtection="1">
      <alignment horizontal="right"/>
      <protection locked="0"/>
    </xf>
    <xf numFmtId="38" fontId="6" fillId="0" borderId="119" xfId="49" applyNumberFormat="1" applyFont="1" applyFill="1" applyBorder="1" applyAlignment="1" applyProtection="1">
      <alignment horizontal="right"/>
      <protection locked="0"/>
    </xf>
    <xf numFmtId="38" fontId="6" fillId="0" borderId="20" xfId="49" applyNumberFormat="1" applyFont="1" applyFill="1" applyBorder="1" applyAlignment="1" applyProtection="1">
      <alignment horizontal="right"/>
      <protection locked="0"/>
    </xf>
    <xf numFmtId="38" fontId="6" fillId="0" borderId="19" xfId="49" applyNumberFormat="1" applyFont="1" applyFill="1" applyBorder="1" applyAlignment="1" applyProtection="1">
      <alignment horizontal="right"/>
      <protection locked="0"/>
    </xf>
    <xf numFmtId="38" fontId="6" fillId="0" borderId="75" xfId="49" applyNumberFormat="1" applyFont="1" applyFill="1" applyBorder="1" applyAlignment="1" applyProtection="1">
      <alignment horizontal="right"/>
      <protection locked="0"/>
    </xf>
    <xf numFmtId="184" fontId="6" fillId="0" borderId="75" xfId="49" applyNumberFormat="1" applyFont="1" applyFill="1" applyBorder="1" applyAlignment="1" applyProtection="1">
      <alignment horizontal="right"/>
      <protection locked="0"/>
    </xf>
    <xf numFmtId="38" fontId="6" fillId="0" borderId="132" xfId="49" applyNumberFormat="1" applyFont="1" applyFill="1" applyBorder="1" applyAlignment="1" applyProtection="1">
      <alignment horizontal="right"/>
      <protection locked="0"/>
    </xf>
    <xf numFmtId="38" fontId="6" fillId="0" borderId="0" xfId="49" applyNumberFormat="1" applyFont="1" applyFill="1" applyBorder="1" applyAlignment="1" applyProtection="1">
      <alignment horizontal="right"/>
      <protection locked="0"/>
    </xf>
    <xf numFmtId="38" fontId="6" fillId="0" borderId="24" xfId="49" applyNumberFormat="1" applyFont="1" applyFill="1" applyBorder="1" applyAlignment="1" applyProtection="1">
      <alignment horizontal="right"/>
      <protection locked="0"/>
    </xf>
    <xf numFmtId="38" fontId="6" fillId="0" borderId="63" xfId="49" applyNumberFormat="1" applyFont="1" applyFill="1" applyBorder="1" applyAlignment="1" applyProtection="1">
      <alignment horizontal="right"/>
      <protection locked="0"/>
    </xf>
    <xf numFmtId="184" fontId="6" fillId="0" borderId="63" xfId="49" applyNumberFormat="1" applyFont="1" applyFill="1" applyBorder="1" applyAlignment="1" applyProtection="1">
      <alignment horizontal="right"/>
      <protection locked="0"/>
    </xf>
    <xf numFmtId="3" fontId="6" fillId="6" borderId="131" xfId="0" applyNumberFormat="1" applyFont="1" applyFill="1" applyBorder="1" applyAlignment="1" applyProtection="1">
      <alignment horizontal="right"/>
      <protection locked="0"/>
    </xf>
    <xf numFmtId="3" fontId="6" fillId="6" borderId="59" xfId="0" applyNumberFormat="1" applyFont="1" applyFill="1" applyBorder="1" applyAlignment="1" applyProtection="1">
      <alignment horizontal="right"/>
      <protection locked="0"/>
    </xf>
    <xf numFmtId="3" fontId="6" fillId="6" borderId="61" xfId="0" applyNumberFormat="1" applyFont="1" applyFill="1" applyBorder="1" applyAlignment="1" applyProtection="1">
      <alignment horizontal="right"/>
      <protection locked="0"/>
    </xf>
    <xf numFmtId="3" fontId="6" fillId="6" borderId="58" xfId="0" applyNumberFormat="1" applyFont="1" applyFill="1" applyBorder="1" applyAlignment="1" applyProtection="1">
      <alignment horizontal="right"/>
      <protection locked="0"/>
    </xf>
    <xf numFmtId="184" fontId="6" fillId="6" borderId="58" xfId="0" applyNumberFormat="1" applyFont="1" applyFill="1" applyBorder="1" applyAlignment="1" applyProtection="1">
      <alignment horizontal="right"/>
      <protection locked="0"/>
    </xf>
    <xf numFmtId="3" fontId="6" fillId="6" borderId="138" xfId="0" applyNumberFormat="1" applyFont="1" applyFill="1" applyBorder="1" applyAlignment="1" applyProtection="1">
      <alignment horizontal="right"/>
      <protection locked="0"/>
    </xf>
    <xf numFmtId="3" fontId="6" fillId="6" borderId="94" xfId="0" applyNumberFormat="1" applyFont="1" applyFill="1" applyBorder="1" applyAlignment="1" applyProtection="1">
      <alignment horizontal="right"/>
      <protection locked="0"/>
    </xf>
    <xf numFmtId="3" fontId="6" fillId="6" borderId="95" xfId="0" applyNumberFormat="1" applyFont="1" applyFill="1" applyBorder="1" applyAlignment="1" applyProtection="1">
      <alignment horizontal="right"/>
      <protection locked="0"/>
    </xf>
    <xf numFmtId="3" fontId="6" fillId="6" borderId="97" xfId="0" applyNumberFormat="1" applyFont="1" applyFill="1" applyBorder="1" applyAlignment="1" applyProtection="1">
      <alignment horizontal="right"/>
      <protection locked="0"/>
    </xf>
    <xf numFmtId="184" fontId="6" fillId="6" borderId="97" xfId="0" applyNumberFormat="1" applyFont="1" applyFill="1" applyBorder="1" applyAlignment="1" applyProtection="1">
      <alignment horizontal="right"/>
      <protection locked="0"/>
    </xf>
    <xf numFmtId="3" fontId="6" fillId="0" borderId="135" xfId="0" applyNumberFormat="1" applyFont="1" applyFill="1" applyBorder="1" applyAlignment="1">
      <alignment horizontal="right"/>
    </xf>
    <xf numFmtId="3" fontId="6" fillId="0" borderId="108" xfId="0" applyNumberFormat="1" applyFont="1" applyFill="1" applyBorder="1" applyAlignment="1">
      <alignment horizontal="right"/>
    </xf>
    <xf numFmtId="184" fontId="6" fillId="0" borderId="76" xfId="0" applyNumberFormat="1" applyFont="1" applyFill="1" applyBorder="1" applyAlignment="1">
      <alignment horizontal="right"/>
    </xf>
    <xf numFmtId="0" fontId="6" fillId="0" borderId="103" xfId="0" applyFont="1" applyFill="1" applyBorder="1" applyAlignment="1" applyProtection="1">
      <alignment horizontal="left" shrinkToFit="1"/>
      <protection locked="0"/>
    </xf>
    <xf numFmtId="3" fontId="6" fillId="0" borderId="89" xfId="0" applyNumberFormat="1" applyFont="1" applyFill="1" applyBorder="1" applyAlignment="1">
      <alignment horizontal="right"/>
    </xf>
    <xf numFmtId="3" fontId="6" fillId="0" borderId="90" xfId="0" applyNumberFormat="1" applyFont="1" applyFill="1" applyBorder="1" applyAlignment="1">
      <alignment horizontal="right"/>
    </xf>
    <xf numFmtId="184" fontId="6" fillId="0" borderId="92" xfId="0" applyNumberFormat="1" applyFont="1" applyFill="1" applyBorder="1" applyAlignment="1">
      <alignment horizontal="right"/>
    </xf>
    <xf numFmtId="3" fontId="6" fillId="6" borderId="132" xfId="0" applyNumberFormat="1" applyFont="1" applyFill="1" applyBorder="1" applyAlignment="1" applyProtection="1">
      <alignment horizontal="right"/>
      <protection locked="0"/>
    </xf>
    <xf numFmtId="3" fontId="6" fillId="6" borderId="0" xfId="0" applyNumberFormat="1" applyFont="1" applyFill="1" applyBorder="1" applyAlignment="1" applyProtection="1">
      <alignment horizontal="right"/>
      <protection locked="0"/>
    </xf>
    <xf numFmtId="3" fontId="6" fillId="6" borderId="24" xfId="0" applyNumberFormat="1" applyFont="1" applyFill="1" applyBorder="1" applyAlignment="1" applyProtection="1">
      <alignment horizontal="right"/>
      <protection locked="0"/>
    </xf>
    <xf numFmtId="3" fontId="6" fillId="6" borderId="63" xfId="0" applyNumberFormat="1" applyFont="1" applyFill="1" applyBorder="1" applyAlignment="1" applyProtection="1">
      <alignment horizontal="right"/>
      <protection locked="0"/>
    </xf>
    <xf numFmtId="184" fontId="6" fillId="6" borderId="63" xfId="0" applyNumberFormat="1" applyFont="1" applyFill="1" applyBorder="1" applyAlignment="1" applyProtection="1">
      <alignment horizontal="right"/>
      <protection locked="0"/>
    </xf>
    <xf numFmtId="0" fontId="6" fillId="0" borderId="64" xfId="0" applyFont="1" applyFill="1" applyBorder="1" applyAlignment="1" applyProtection="1">
      <alignment horizontal="left" shrinkToFit="1"/>
      <protection locked="0"/>
    </xf>
    <xf numFmtId="0" fontId="6" fillId="0" borderId="20" xfId="0" applyFont="1" applyFill="1" applyBorder="1" applyAlignment="1" applyProtection="1">
      <alignment horizontal="left" shrinkToFit="1"/>
      <protection locked="0"/>
    </xf>
    <xf numFmtId="0" fontId="6" fillId="6" borderId="109" xfId="0" applyFont="1" applyFill="1" applyBorder="1" applyAlignment="1" applyProtection="1">
      <alignment horizontal="center"/>
      <protection locked="0"/>
    </xf>
    <xf numFmtId="0" fontId="6" fillId="6" borderId="93" xfId="0" applyFont="1" applyFill="1" applyBorder="1" applyAlignment="1">
      <alignment horizontal="center" shrinkToFit="1"/>
    </xf>
    <xf numFmtId="38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Alignment="1">
      <alignment horizontal="righ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177" fontId="10" fillId="0" borderId="24" xfId="0" applyNumberFormat="1" applyFont="1" applyBorder="1" applyAlignment="1">
      <alignment/>
    </xf>
    <xf numFmtId="177" fontId="68" fillId="0" borderId="24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shrinkToFit="1"/>
    </xf>
    <xf numFmtId="176" fontId="10" fillId="0" borderId="24" xfId="0" applyNumberFormat="1" applyFont="1" applyBorder="1" applyAlignment="1">
      <alignment horizontal="right"/>
    </xf>
    <xf numFmtId="177" fontId="10" fillId="0" borderId="2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8" fontId="10" fillId="0" borderId="12" xfId="0" applyNumberFormat="1" applyFont="1" applyBorder="1" applyAlignment="1">
      <alignment horizontal="right"/>
    </xf>
    <xf numFmtId="176" fontId="10" fillId="0" borderId="19" xfId="0" applyNumberFormat="1" applyFont="1" applyBorder="1" applyAlignment="1">
      <alignment horizontal="right"/>
    </xf>
    <xf numFmtId="176" fontId="10" fillId="0" borderId="20" xfId="0" applyNumberFormat="1" applyFont="1" applyBorder="1" applyAlignment="1">
      <alignment horizontal="right"/>
    </xf>
    <xf numFmtId="178" fontId="10" fillId="0" borderId="27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9" fontId="1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6" borderId="101" xfId="0" applyFont="1" applyFill="1" applyBorder="1" applyAlignment="1">
      <alignment horizontal="center"/>
    </xf>
    <xf numFmtId="0" fontId="5" fillId="6" borderId="141" xfId="0" applyFont="1" applyFill="1" applyBorder="1" applyAlignment="1">
      <alignment horizontal="center"/>
    </xf>
    <xf numFmtId="0" fontId="5" fillId="6" borderId="102" xfId="0" applyFont="1" applyFill="1" applyBorder="1" applyAlignment="1">
      <alignment horizontal="center"/>
    </xf>
    <xf numFmtId="0" fontId="5" fillId="0" borderId="119" xfId="0" applyFont="1" applyBorder="1" applyAlignment="1">
      <alignment horizontal="left" shrinkToFit="1"/>
    </xf>
    <xf numFmtId="185" fontId="5" fillId="0" borderId="56" xfId="0" applyNumberFormat="1" applyFont="1" applyBorder="1" applyAlignment="1">
      <alignment horizontal="right"/>
    </xf>
    <xf numFmtId="185" fontId="5" fillId="0" borderId="77" xfId="0" applyNumberFormat="1" applyFont="1" applyBorder="1" applyAlignment="1">
      <alignment horizontal="right"/>
    </xf>
    <xf numFmtId="0" fontId="5" fillId="0" borderId="132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132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56" xfId="0" applyFont="1" applyBorder="1" applyAlignment="1">
      <alignment/>
    </xf>
    <xf numFmtId="177" fontId="5" fillId="0" borderId="56" xfId="42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178" fontId="10" fillId="0" borderId="56" xfId="0" applyNumberFormat="1" applyFont="1" applyBorder="1" applyAlignment="1">
      <alignment horizontal="right"/>
    </xf>
    <xf numFmtId="0" fontId="5" fillId="0" borderId="133" xfId="0" applyFont="1" applyBorder="1" applyAlignment="1">
      <alignment horizontal="left"/>
    </xf>
    <xf numFmtId="0" fontId="5" fillId="0" borderId="69" xfId="0" applyFont="1" applyBorder="1" applyAlignment="1">
      <alignment/>
    </xf>
    <xf numFmtId="0" fontId="5" fillId="0" borderId="142" xfId="0" applyFont="1" applyBorder="1" applyAlignment="1">
      <alignment/>
    </xf>
    <xf numFmtId="177" fontId="5" fillId="0" borderId="142" xfId="42" applyNumberFormat="1" applyFont="1" applyBorder="1" applyAlignment="1">
      <alignment horizontal="right"/>
    </xf>
    <xf numFmtId="185" fontId="5" fillId="0" borderId="142" xfId="0" applyNumberFormat="1" applyFont="1" applyBorder="1" applyAlignment="1">
      <alignment horizontal="right"/>
    </xf>
    <xf numFmtId="185" fontId="5" fillId="0" borderId="143" xfId="0" applyNumberFormat="1" applyFont="1" applyBorder="1" applyAlignment="1">
      <alignment horizontal="right"/>
    </xf>
    <xf numFmtId="176" fontId="10" fillId="0" borderId="144" xfId="0" applyNumberFormat="1" applyFont="1" applyBorder="1" applyAlignment="1">
      <alignment/>
    </xf>
    <xf numFmtId="176" fontId="10" fillId="0" borderId="130" xfId="0" applyNumberFormat="1" applyFont="1" applyBorder="1" applyAlignment="1">
      <alignment/>
    </xf>
    <xf numFmtId="178" fontId="10" fillId="0" borderId="105" xfId="0" applyNumberFormat="1" applyFont="1" applyBorder="1" applyAlignment="1">
      <alignment/>
    </xf>
    <xf numFmtId="0" fontId="5" fillId="0" borderId="105" xfId="0" applyFont="1" applyBorder="1" applyAlignment="1">
      <alignment/>
    </xf>
    <xf numFmtId="177" fontId="10" fillId="0" borderId="105" xfId="42" applyNumberFormat="1" applyFont="1" applyBorder="1" applyAlignment="1">
      <alignment/>
    </xf>
    <xf numFmtId="177" fontId="10" fillId="0" borderId="145" xfId="42" applyNumberFormat="1" applyFont="1" applyBorder="1" applyAlignment="1">
      <alignment/>
    </xf>
    <xf numFmtId="177" fontId="10" fillId="0" borderId="106" xfId="42" applyNumberFormat="1" applyFont="1" applyBorder="1" applyAlignment="1">
      <alignment/>
    </xf>
    <xf numFmtId="0" fontId="5" fillId="0" borderId="56" xfId="0" applyFont="1" applyBorder="1" applyAlignment="1">
      <alignment/>
    </xf>
    <xf numFmtId="177" fontId="10" fillId="0" borderId="56" xfId="42" applyNumberFormat="1" applyFont="1" applyBorder="1" applyAlignment="1">
      <alignment/>
    </xf>
    <xf numFmtId="177" fontId="10" fillId="0" borderId="12" xfId="42" applyNumberFormat="1" applyFont="1" applyBorder="1" applyAlignment="1">
      <alignment/>
    </xf>
    <xf numFmtId="177" fontId="5" fillId="0" borderId="65" xfId="0" applyNumberFormat="1" applyFont="1" applyBorder="1" applyAlignment="1">
      <alignment/>
    </xf>
    <xf numFmtId="176" fontId="10" fillId="0" borderId="56" xfId="0" applyNumberFormat="1" applyFont="1" applyBorder="1" applyAlignment="1">
      <alignment/>
    </xf>
    <xf numFmtId="177" fontId="10" fillId="0" borderId="146" xfId="42" applyNumberFormat="1" applyFont="1" applyBorder="1" applyAlignment="1">
      <alignment/>
    </xf>
    <xf numFmtId="177" fontId="10" fillId="0" borderId="77" xfId="42" applyNumberFormat="1" applyFont="1" applyBorder="1" applyAlignment="1">
      <alignment/>
    </xf>
    <xf numFmtId="178" fontId="10" fillId="0" borderId="56" xfId="0" applyNumberFormat="1" applyFont="1" applyBorder="1" applyAlignment="1">
      <alignment/>
    </xf>
    <xf numFmtId="177" fontId="5" fillId="0" borderId="77" xfId="42" applyNumberFormat="1" applyFont="1" applyBorder="1" applyAlignment="1">
      <alignment/>
    </xf>
    <xf numFmtId="0" fontId="5" fillId="0" borderId="128" xfId="0" applyFont="1" applyBorder="1" applyAlignment="1">
      <alignment/>
    </xf>
    <xf numFmtId="176" fontId="10" fillId="0" borderId="90" xfId="0" applyNumberFormat="1" applyFont="1" applyBorder="1" applyAlignment="1">
      <alignment/>
    </xf>
    <xf numFmtId="177" fontId="10" fillId="0" borderId="90" xfId="42" applyNumberFormat="1" applyFont="1" applyBorder="1" applyAlignment="1">
      <alignment/>
    </xf>
    <xf numFmtId="177" fontId="10" fillId="0" borderId="147" xfId="42" applyNumberFormat="1" applyFont="1" applyBorder="1" applyAlignment="1">
      <alignment/>
    </xf>
    <xf numFmtId="177" fontId="5" fillId="0" borderId="91" xfId="42" applyNumberFormat="1" applyFont="1" applyBorder="1" applyAlignment="1">
      <alignment/>
    </xf>
    <xf numFmtId="177" fontId="10" fillId="0" borderId="27" xfId="42" applyNumberFormat="1" applyFont="1" applyBorder="1" applyAlignment="1">
      <alignment/>
    </xf>
    <xf numFmtId="177" fontId="10" fillId="0" borderId="78" xfId="42" applyNumberFormat="1" applyFont="1" applyBorder="1" applyAlignment="1">
      <alignment/>
    </xf>
    <xf numFmtId="177" fontId="10" fillId="0" borderId="19" xfId="42" applyNumberFormat="1" applyFont="1" applyBorder="1" applyAlignment="1">
      <alignment/>
    </xf>
    <xf numFmtId="177" fontId="10" fillId="0" borderId="10" xfId="42" applyNumberFormat="1" applyFont="1" applyBorder="1" applyAlignment="1">
      <alignment/>
    </xf>
    <xf numFmtId="177" fontId="10" fillId="0" borderId="74" xfId="42" applyNumberFormat="1" applyFont="1" applyBorder="1" applyAlignment="1">
      <alignment/>
    </xf>
    <xf numFmtId="177" fontId="5" fillId="0" borderId="56" xfId="42" applyNumberFormat="1" applyFont="1" applyBorder="1" applyAlignment="1">
      <alignment/>
    </xf>
    <xf numFmtId="177" fontId="5" fillId="0" borderId="146" xfId="42" applyNumberFormat="1" applyFont="1" applyBorder="1" applyAlignment="1">
      <alignment/>
    </xf>
    <xf numFmtId="177" fontId="10" fillId="0" borderId="91" xfId="42" applyNumberFormat="1" applyFont="1" applyBorder="1" applyAlignment="1">
      <alignment/>
    </xf>
    <xf numFmtId="177" fontId="5" fillId="0" borderId="105" xfId="42" applyNumberFormat="1" applyFont="1" applyBorder="1" applyAlignment="1">
      <alignment/>
    </xf>
    <xf numFmtId="177" fontId="5" fillId="0" borderId="145" xfId="42" applyNumberFormat="1" applyFont="1" applyBorder="1" applyAlignment="1">
      <alignment/>
    </xf>
    <xf numFmtId="177" fontId="5" fillId="0" borderId="106" xfId="42" applyNumberFormat="1" applyFont="1" applyBorder="1" applyAlignment="1">
      <alignment/>
    </xf>
    <xf numFmtId="177" fontId="10" fillId="0" borderId="56" xfId="42" applyNumberFormat="1" applyFont="1" applyBorder="1" applyAlignment="1">
      <alignment horizontal="right"/>
    </xf>
    <xf numFmtId="177" fontId="10" fillId="0" borderId="146" xfId="42" applyNumberFormat="1" applyFont="1" applyBorder="1" applyAlignment="1">
      <alignment horizontal="right"/>
    </xf>
    <xf numFmtId="177" fontId="10" fillId="0" borderId="77" xfId="42" applyNumberFormat="1" applyFont="1" applyBorder="1" applyAlignment="1">
      <alignment horizontal="right"/>
    </xf>
    <xf numFmtId="177" fontId="10" fillId="0" borderId="142" xfId="42" applyNumberFormat="1" applyFont="1" applyBorder="1" applyAlignment="1">
      <alignment/>
    </xf>
    <xf numFmtId="177" fontId="10" fillId="0" borderId="142" xfId="42" applyNumberFormat="1" applyFont="1" applyBorder="1" applyAlignment="1">
      <alignment horizontal="right"/>
    </xf>
    <xf numFmtId="177" fontId="10" fillId="0" borderId="148" xfId="42" applyNumberFormat="1" applyFont="1" applyBorder="1" applyAlignment="1">
      <alignment horizontal="right"/>
    </xf>
    <xf numFmtId="177" fontId="10" fillId="0" borderId="143" xfId="42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76" fontId="10" fillId="6" borderId="101" xfId="0" applyNumberFormat="1" applyFont="1" applyFill="1" applyBorder="1" applyAlignment="1">
      <alignment horizontal="center"/>
    </xf>
    <xf numFmtId="176" fontId="10" fillId="6" borderId="141" xfId="0" applyNumberFormat="1" applyFont="1" applyFill="1" applyBorder="1" applyAlignment="1">
      <alignment horizontal="center"/>
    </xf>
    <xf numFmtId="176" fontId="10" fillId="6" borderId="102" xfId="0" applyNumberFormat="1" applyFont="1" applyFill="1" applyBorder="1" applyAlignment="1">
      <alignment horizontal="center"/>
    </xf>
    <xf numFmtId="4" fontId="5" fillId="0" borderId="56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right"/>
    </xf>
    <xf numFmtId="4" fontId="10" fillId="0" borderId="146" xfId="0" applyNumberFormat="1" applyFont="1" applyBorder="1" applyAlignment="1">
      <alignment horizontal="right"/>
    </xf>
    <xf numFmtId="4" fontId="10" fillId="0" borderId="77" xfId="0" applyNumberFormat="1" applyFont="1" applyBorder="1" applyAlignment="1">
      <alignment horizontal="right"/>
    </xf>
    <xf numFmtId="0" fontId="5" fillId="0" borderId="142" xfId="0" applyFont="1" applyBorder="1" applyAlignment="1">
      <alignment horizontal="left"/>
    </xf>
    <xf numFmtId="4" fontId="10" fillId="0" borderId="142" xfId="0" applyNumberFormat="1" applyFont="1" applyBorder="1" applyAlignment="1">
      <alignment horizontal="right"/>
    </xf>
    <xf numFmtId="4" fontId="5" fillId="0" borderId="142" xfId="0" applyNumberFormat="1" applyFont="1" applyBorder="1" applyAlignment="1">
      <alignment horizontal="right"/>
    </xf>
    <xf numFmtId="4" fontId="5" fillId="0" borderId="148" xfId="0" applyNumberFormat="1" applyFont="1" applyBorder="1" applyAlignment="1">
      <alignment horizontal="right"/>
    </xf>
    <xf numFmtId="4" fontId="5" fillId="0" borderId="143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 vertical="center"/>
    </xf>
    <xf numFmtId="186" fontId="10" fillId="0" borderId="146" xfId="49" applyNumberFormat="1" applyFont="1" applyBorder="1" applyAlignment="1">
      <alignment/>
    </xf>
    <xf numFmtId="186" fontId="10" fillId="0" borderId="27" xfId="49" applyNumberFormat="1" applyFont="1" applyBorder="1" applyAlignment="1">
      <alignment/>
    </xf>
    <xf numFmtId="186" fontId="10" fillId="0" borderId="102" xfId="49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0" borderId="135" xfId="0" applyFont="1" applyBorder="1" applyAlignment="1">
      <alignment horizontal="left" vertical="center" shrinkToFit="1"/>
    </xf>
    <xf numFmtId="186" fontId="10" fillId="0" borderId="77" xfId="49" applyNumberFormat="1" applyFont="1" applyBorder="1" applyAlignment="1">
      <alignment/>
    </xf>
    <xf numFmtId="0" fontId="5" fillId="0" borderId="135" xfId="0" applyFont="1" applyBorder="1" applyAlignment="1">
      <alignment horizontal="left" shrinkToFit="1"/>
    </xf>
    <xf numFmtId="0" fontId="5" fillId="0" borderId="56" xfId="0" applyFont="1" applyBorder="1" applyAlignment="1">
      <alignment horizontal="right"/>
    </xf>
    <xf numFmtId="186" fontId="10" fillId="0" borderId="10" xfId="49" applyNumberFormat="1" applyFont="1" applyBorder="1" applyAlignment="1">
      <alignment/>
    </xf>
    <xf numFmtId="186" fontId="10" fillId="0" borderId="74" xfId="49" applyNumberFormat="1" applyFont="1" applyBorder="1" applyAlignment="1">
      <alignment/>
    </xf>
    <xf numFmtId="0" fontId="5" fillId="0" borderId="105" xfId="0" applyFont="1" applyBorder="1" applyAlignment="1">
      <alignment horizontal="right"/>
    </xf>
    <xf numFmtId="186" fontId="10" fillId="0" borderId="145" xfId="49" applyNumberFormat="1" applyFont="1" applyBorder="1" applyAlignment="1">
      <alignment/>
    </xf>
    <xf numFmtId="186" fontId="10" fillId="0" borderId="106" xfId="49" applyNumberFormat="1" applyFont="1" applyBorder="1" applyAlignment="1">
      <alignment/>
    </xf>
    <xf numFmtId="186" fontId="5" fillId="0" borderId="0" xfId="0" applyNumberFormat="1" applyFont="1" applyAlignment="1">
      <alignment/>
    </xf>
    <xf numFmtId="0" fontId="5" fillId="0" borderId="89" xfId="0" applyFont="1" applyBorder="1" applyAlignment="1">
      <alignment horizontal="left" shrinkToFit="1"/>
    </xf>
    <xf numFmtId="0" fontId="5" fillId="0" borderId="90" xfId="0" applyFont="1" applyBorder="1" applyAlignment="1">
      <alignment horizontal="right"/>
    </xf>
    <xf numFmtId="186" fontId="10" fillId="0" borderId="147" xfId="49" applyNumberFormat="1" applyFont="1" applyBorder="1" applyAlignment="1">
      <alignment/>
    </xf>
    <xf numFmtId="186" fontId="10" fillId="0" borderId="91" xfId="49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186" fontId="10" fillId="0" borderId="78" xfId="49" applyNumberFormat="1" applyFont="1" applyBorder="1" applyAlignment="1">
      <alignment/>
    </xf>
    <xf numFmtId="0" fontId="5" fillId="0" borderId="135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0" fontId="5" fillId="0" borderId="149" xfId="0" applyFont="1" applyBorder="1" applyAlignment="1">
      <alignment horizontal="left"/>
    </xf>
    <xf numFmtId="0" fontId="5" fillId="0" borderId="142" xfId="0" applyFont="1" applyBorder="1" applyAlignment="1">
      <alignment horizontal="right"/>
    </xf>
    <xf numFmtId="186" fontId="10" fillId="0" borderId="148" xfId="49" applyNumberFormat="1" applyFont="1" applyBorder="1" applyAlignment="1">
      <alignment/>
    </xf>
    <xf numFmtId="186" fontId="10" fillId="0" borderId="143" xfId="49" applyNumberFormat="1" applyFont="1" applyBorder="1" applyAlignment="1">
      <alignment/>
    </xf>
    <xf numFmtId="0" fontId="27" fillId="0" borderId="0" xfId="0" applyFont="1" applyAlignment="1">
      <alignment horizontal="justify"/>
    </xf>
    <xf numFmtId="0" fontId="0" fillId="0" borderId="0" xfId="0" applyAlignment="1">
      <alignment/>
    </xf>
    <xf numFmtId="0" fontId="29" fillId="0" borderId="0" xfId="0" applyFont="1" applyAlignment="1">
      <alignment horizontal="justify"/>
    </xf>
    <xf numFmtId="0" fontId="29" fillId="0" borderId="150" xfId="0" applyFont="1" applyBorder="1" applyAlignment="1">
      <alignment horizontal="justify"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178" fontId="10" fillId="0" borderId="25" xfId="0" applyNumberFormat="1" applyFont="1" applyBorder="1" applyAlignment="1">
      <alignment/>
    </xf>
    <xf numFmtId="178" fontId="10" fillId="0" borderId="26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177" fontId="10" fillId="0" borderId="24" xfId="42" applyNumberFormat="1" applyFont="1" applyBorder="1" applyAlignment="1">
      <alignment/>
    </xf>
    <xf numFmtId="178" fontId="5" fillId="0" borderId="156" xfId="0" applyNumberFormat="1" applyFont="1" applyBorder="1" applyAlignment="1">
      <alignment horizontal="center"/>
    </xf>
    <xf numFmtId="177" fontId="5" fillId="0" borderId="157" xfId="42" applyNumberFormat="1" applyFont="1" applyBorder="1" applyAlignment="1">
      <alignment horizontal="center"/>
    </xf>
    <xf numFmtId="0" fontId="5" fillId="34" borderId="23" xfId="0" applyFont="1" applyFill="1" applyBorder="1" applyAlignment="1">
      <alignment horizontal="center" shrinkToFit="1"/>
    </xf>
    <xf numFmtId="0" fontId="10" fillId="34" borderId="23" xfId="0" applyFont="1" applyFill="1" applyBorder="1" applyAlignment="1">
      <alignment horizontal="center" shrinkToFit="1"/>
    </xf>
    <xf numFmtId="176" fontId="5" fillId="34" borderId="23" xfId="0" applyNumberFormat="1" applyFont="1" applyFill="1" applyBorder="1" applyAlignment="1">
      <alignment horizontal="right"/>
    </xf>
    <xf numFmtId="176" fontId="5" fillId="34" borderId="23" xfId="0" applyNumberFormat="1" applyFont="1" applyFill="1" applyBorder="1" applyAlignment="1">
      <alignment/>
    </xf>
    <xf numFmtId="176" fontId="10" fillId="34" borderId="23" xfId="0" applyNumberFormat="1" applyFont="1" applyFill="1" applyBorder="1" applyAlignment="1">
      <alignment horizontal="right"/>
    </xf>
    <xf numFmtId="177" fontId="5" fillId="34" borderId="23" xfId="42" applyNumberFormat="1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5" fillId="34" borderId="24" xfId="0" applyFont="1" applyFill="1" applyBorder="1" applyAlignment="1">
      <alignment horizontal="center" shrinkToFit="1"/>
    </xf>
    <xf numFmtId="176" fontId="68" fillId="34" borderId="24" xfId="0" applyNumberFormat="1" applyFont="1" applyFill="1" applyBorder="1" applyAlignment="1">
      <alignment horizontal="right"/>
    </xf>
    <xf numFmtId="176" fontId="68" fillId="34" borderId="24" xfId="0" applyNumberFormat="1" applyFont="1" applyFill="1" applyBorder="1" applyAlignment="1">
      <alignment/>
    </xf>
    <xf numFmtId="177" fontId="68" fillId="34" borderId="24" xfId="42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10" fillId="34" borderId="18" xfId="0" applyFont="1" applyFill="1" applyBorder="1" applyAlignment="1">
      <alignment horizontal="center" shrinkToFit="1"/>
    </xf>
    <xf numFmtId="178" fontId="10" fillId="34" borderId="18" xfId="0" applyNumberFormat="1" applyFont="1" applyFill="1" applyBorder="1" applyAlignment="1">
      <alignment horizontal="right"/>
    </xf>
    <xf numFmtId="178" fontId="10" fillId="34" borderId="18" xfId="0" applyNumberFormat="1" applyFont="1" applyFill="1" applyBorder="1" applyAlignment="1">
      <alignment/>
    </xf>
    <xf numFmtId="178" fontId="5" fillId="34" borderId="18" xfId="0" applyNumberFormat="1" applyFont="1" applyFill="1" applyBorder="1" applyAlignment="1">
      <alignment horizontal="right"/>
    </xf>
    <xf numFmtId="0" fontId="6" fillId="6" borderId="122" xfId="0" applyFont="1" applyFill="1" applyBorder="1" applyAlignment="1" applyProtection="1">
      <alignment horizontal="center"/>
      <protection locked="0"/>
    </xf>
    <xf numFmtId="177" fontId="10" fillId="0" borderId="27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0" fillId="0" borderId="158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 indent="1"/>
    </xf>
    <xf numFmtId="0" fontId="30" fillId="0" borderId="15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6" fillId="0" borderId="63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66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58" xfId="0" applyFont="1" applyFill="1" applyBorder="1" applyAlignment="1">
      <alignment vertical="center" textRotation="255" shrinkToFit="1"/>
    </xf>
    <xf numFmtId="0" fontId="0" fillId="0" borderId="63" xfId="0" applyBorder="1" applyAlignment="1">
      <alignment vertical="center" textRotation="255" shrinkToFit="1"/>
    </xf>
    <xf numFmtId="0" fontId="0" fillId="0" borderId="66" xfId="0" applyBorder="1" applyAlignment="1">
      <alignment vertical="center" textRotation="255" shrinkToFit="1"/>
    </xf>
    <xf numFmtId="0" fontId="6" fillId="0" borderId="58" xfId="0" applyFont="1" applyFill="1" applyBorder="1" applyAlignment="1">
      <alignment horizontal="center" vertical="center" textRotation="255" shrinkToFit="1"/>
    </xf>
    <xf numFmtId="0" fontId="6" fillId="0" borderId="63" xfId="0" applyFont="1" applyFill="1" applyBorder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 textRotation="255" shrinkToFit="1"/>
    </xf>
    <xf numFmtId="0" fontId="14" fillId="6" borderId="122" xfId="0" applyFont="1" applyFill="1" applyBorder="1" applyAlignment="1">
      <alignment horizontal="center"/>
    </xf>
    <xf numFmtId="0" fontId="14" fillId="6" borderId="163" xfId="0" applyFont="1" applyFill="1" applyBorder="1" applyAlignment="1">
      <alignment horizontal="center"/>
    </xf>
    <xf numFmtId="0" fontId="22" fillId="0" borderId="0" xfId="0" applyFont="1" applyFill="1" applyAlignment="1">
      <alignment horizontal="left" shrinkToFit="1"/>
    </xf>
    <xf numFmtId="0" fontId="6" fillId="0" borderId="58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66" xfId="0" applyBorder="1" applyAlignment="1">
      <alignment horizontal="center" vertical="center" textRotation="255" shrinkToFit="1"/>
    </xf>
    <xf numFmtId="0" fontId="6" fillId="0" borderId="63" xfId="0" applyFont="1" applyFill="1" applyBorder="1" applyAlignment="1">
      <alignment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7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64" xfId="0" applyFont="1" applyBorder="1" applyAlignment="1">
      <alignment horizontal="left" shrinkToFit="1"/>
    </xf>
    <xf numFmtId="0" fontId="5" fillId="0" borderId="105" xfId="0" applyFont="1" applyBorder="1" applyAlignment="1">
      <alignment horizontal="left" shrinkToFit="1"/>
    </xf>
    <xf numFmtId="0" fontId="5" fillId="0" borderId="56" xfId="0" applyFont="1" applyBorder="1" applyAlignment="1">
      <alignment horizontal="left" shrinkToFit="1"/>
    </xf>
    <xf numFmtId="0" fontId="5" fillId="0" borderId="90" xfId="0" applyFont="1" applyBorder="1" applyAlignment="1">
      <alignment horizontal="left" shrinkToFit="1"/>
    </xf>
    <xf numFmtId="0" fontId="5" fillId="0" borderId="142" xfId="0" applyFont="1" applyBorder="1" applyAlignment="1">
      <alignment horizontal="left"/>
    </xf>
    <xf numFmtId="0" fontId="5" fillId="0" borderId="71" xfId="0" applyFont="1" applyBorder="1" applyAlignment="1">
      <alignment horizontal="left" shrinkToFit="1"/>
    </xf>
    <xf numFmtId="0" fontId="5" fillId="0" borderId="113" xfId="0" applyFont="1" applyBorder="1" applyAlignment="1">
      <alignment horizontal="left" shrinkToFit="1"/>
    </xf>
    <xf numFmtId="0" fontId="5" fillId="0" borderId="129" xfId="0" applyFont="1" applyBorder="1" applyAlignment="1">
      <alignment horizontal="left" shrinkToFit="1"/>
    </xf>
    <xf numFmtId="0" fontId="5" fillId="0" borderId="146" xfId="0" applyFont="1" applyBorder="1" applyAlignment="1">
      <alignment horizontal="left" shrinkToFit="1"/>
    </xf>
    <xf numFmtId="0" fontId="5" fillId="0" borderId="121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176" fontId="10" fillId="0" borderId="56" xfId="0" applyNumberFormat="1" applyFont="1" applyBorder="1" applyAlignment="1">
      <alignment horizontal="left" shrinkToFit="1"/>
    </xf>
    <xf numFmtId="178" fontId="10" fillId="0" borderId="142" xfId="0" applyNumberFormat="1" applyFont="1" applyBorder="1" applyAlignment="1">
      <alignment horizontal="left" shrinkToFit="1"/>
    </xf>
    <xf numFmtId="0" fontId="5" fillId="6" borderId="134" xfId="0" applyFont="1" applyFill="1" applyBorder="1" applyAlignment="1">
      <alignment horizontal="center"/>
    </xf>
    <xf numFmtId="0" fontId="5" fillId="6" borderId="101" xfId="0" applyFont="1" applyFill="1" applyBorder="1" applyAlignment="1">
      <alignment horizontal="center"/>
    </xf>
    <xf numFmtId="0" fontId="5" fillId="0" borderId="119" xfId="0" applyFont="1" applyBorder="1" applyAlignment="1">
      <alignment horizontal="left" shrinkToFit="1"/>
    </xf>
    <xf numFmtId="0" fontId="5" fillId="0" borderId="56" xfId="0" applyFont="1" applyBorder="1" applyAlignment="1">
      <alignment horizontal="left"/>
    </xf>
    <xf numFmtId="0" fontId="5" fillId="0" borderId="137" xfId="0" applyFont="1" applyBorder="1" applyAlignment="1">
      <alignment horizontal="center" vertical="center" textRotation="255" shrinkToFit="1"/>
    </xf>
    <xf numFmtId="0" fontId="5" fillId="0" borderId="119" xfId="0" applyFont="1" applyBorder="1" applyAlignment="1">
      <alignment horizontal="center" vertical="center" textRotation="255" shrinkToFit="1"/>
    </xf>
    <xf numFmtId="176" fontId="10" fillId="0" borderId="18" xfId="0" applyNumberFormat="1" applyFont="1" applyBorder="1" applyAlignment="1">
      <alignment horizontal="left" shrinkToFit="1"/>
    </xf>
    <xf numFmtId="178" fontId="10" fillId="0" borderId="19" xfId="0" applyNumberFormat="1" applyFont="1" applyBorder="1" applyAlignment="1">
      <alignment horizontal="left" shrinkToFit="1"/>
    </xf>
    <xf numFmtId="0" fontId="5" fillId="0" borderId="164" xfId="0" applyFont="1" applyBorder="1" applyAlignment="1">
      <alignment horizontal="center" vertical="center" textRotation="255" shrinkToFit="1"/>
    </xf>
    <xf numFmtId="0" fontId="5" fillId="0" borderId="135" xfId="0" applyFont="1" applyBorder="1" applyAlignment="1">
      <alignment horizontal="center" vertical="center" textRotation="255" shrinkToFit="1"/>
    </xf>
    <xf numFmtId="0" fontId="5" fillId="0" borderId="149" xfId="0" applyFont="1" applyBorder="1" applyAlignment="1">
      <alignment horizontal="center" vertical="center" textRotation="255" shrinkToFit="1"/>
    </xf>
    <xf numFmtId="176" fontId="10" fillId="0" borderId="105" xfId="0" applyNumberFormat="1" applyFont="1" applyBorder="1" applyAlignment="1">
      <alignment horizontal="left" shrinkToFit="1"/>
    </xf>
    <xf numFmtId="178" fontId="10" fillId="0" borderId="56" xfId="0" applyNumberFormat="1" applyFont="1" applyBorder="1" applyAlignment="1">
      <alignment horizontal="left" shrinkToFit="1"/>
    </xf>
    <xf numFmtId="0" fontId="5" fillId="0" borderId="89" xfId="0" applyFont="1" applyBorder="1" applyAlignment="1">
      <alignment horizontal="center" vertical="center" textRotation="255" shrinkToFit="1"/>
    </xf>
    <xf numFmtId="176" fontId="10" fillId="0" borderId="105" xfId="0" applyNumberFormat="1" applyFont="1" applyBorder="1" applyAlignment="1">
      <alignment horizontal="left"/>
    </xf>
    <xf numFmtId="176" fontId="10" fillId="0" borderId="56" xfId="0" applyNumberFormat="1" applyFont="1" applyBorder="1" applyAlignment="1">
      <alignment horizontal="left"/>
    </xf>
    <xf numFmtId="178" fontId="10" fillId="0" borderId="56" xfId="0" applyNumberFormat="1" applyFont="1" applyBorder="1" applyAlignment="1">
      <alignment horizontal="left"/>
    </xf>
    <xf numFmtId="176" fontId="10" fillId="0" borderId="90" xfId="0" applyNumberFormat="1" applyFont="1" applyBorder="1" applyAlignment="1">
      <alignment horizontal="left"/>
    </xf>
    <xf numFmtId="176" fontId="10" fillId="0" borderId="18" xfId="0" applyNumberFormat="1" applyFont="1" applyBorder="1" applyAlignment="1">
      <alignment horizontal="left"/>
    </xf>
    <xf numFmtId="178" fontId="10" fillId="0" borderId="19" xfId="0" applyNumberFormat="1" applyFont="1" applyBorder="1" applyAlignment="1">
      <alignment horizontal="left"/>
    </xf>
    <xf numFmtId="178" fontId="10" fillId="0" borderId="90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6" fontId="10" fillId="0" borderId="19" xfId="0" applyNumberFormat="1" applyFont="1" applyBorder="1" applyAlignment="1">
      <alignment horizontal="left"/>
    </xf>
    <xf numFmtId="0" fontId="5" fillId="0" borderId="13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28</xdr:row>
      <xdr:rowOff>9525</xdr:rowOff>
    </xdr:from>
    <xdr:ext cx="361950" cy="638175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33350" y="6943725"/>
          <a:ext cx="361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oneCellAnchor>
  <xdr:oneCellAnchor>
    <xdr:from>
      <xdr:col>2</xdr:col>
      <xdr:colOff>952500</xdr:colOff>
      <xdr:row>29</xdr:row>
      <xdr:rowOff>19050</xdr:rowOff>
    </xdr:from>
    <xdr:ext cx="20955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924175" y="7200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30</xdr:row>
      <xdr:rowOff>142875</xdr:rowOff>
    </xdr:from>
    <xdr:ext cx="361950" cy="447675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61925" y="7572375"/>
          <a:ext cx="361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30</xdr:row>
      <xdr:rowOff>123825</xdr:rowOff>
    </xdr:from>
    <xdr:ext cx="361950" cy="447675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2875" y="7553325"/>
          <a:ext cx="361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30</xdr:row>
      <xdr:rowOff>161925</xdr:rowOff>
    </xdr:from>
    <xdr:ext cx="361950" cy="457200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61925" y="7591425"/>
          <a:ext cx="361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65320;&#65298;&#65301;&#24180;&#23696;&#38428;&#30476;&#35251;&#20809;&#20837;&#36796;&#23458;&#32113;&#35336;&#35519;&#26619;&#38598;&#35336;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5251;&#20809;&#32113;&#35336;\H25\&#9733;&#9733;&#9733;&#65298;&#65301;&#24180;&#20998;&#38598;&#35336;\&#65320;&#65298;&#65301;&#24180;&#23696;&#38428;&#30476;&#35251;&#20809;&#20837;&#36796;&#23458;&#32113;&#35336;&#35519;&#26619;&#38598;&#35336;\&#65288;&#22806;&#22269;&#20154;&#36861;&#21152;&#12539;&#26085;&#24112;&#12426;&#12394;&#12375;&#65289;&#9733;&#65320;&#65298;&#65301;&#24180;&#23696;&#38428;&#30476;&#35251;&#20809;&#20837;&#36796;&#23458;&#32113;&#35336;&#35519;&#26619;&#38598;&#35336;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5251;&#20809;&#32113;&#35336;\H25\&#9733;&#9733;&#9733;&#65298;&#65301;&#24180;&#20998;&#38598;&#35336;\&#65320;&#65298;&#65301;&#24180;&#23696;&#38428;&#30476;&#35251;&#20809;&#20837;&#36796;&#23458;&#32113;&#35336;&#35519;&#26619;&#38598;&#35336;\&#21442;&#32771;&#9733;&#9733;&#9733;&#20462;&#27491;&#12304;&#26368;&#32066;&#29256;&#12305;&#65320;&#65298;&#65300;&#24180;&#23696;&#38428;&#30476;&#35251;&#20809;&#20837;&#36796;&#23458;&#32113;&#35336;&#35519;&#2661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,2"/>
      <sheetName val="表3,4"/>
      <sheetName val="表5,6"/>
      <sheetName val="表7,8"/>
      <sheetName val="(表9＆表11)"/>
      <sheetName val="（訪問地点数・宿泊数）"/>
      <sheetName val="(表9月別)"/>
      <sheetName val="表9"/>
      <sheetName val="表10"/>
      <sheetName val="(表11月別)"/>
      <sheetName val="表11"/>
      <sheetName val="表12"/>
      <sheetName val="表13"/>
      <sheetName val="①日帰り"/>
      <sheetName val="②宿泊"/>
      <sheetName val="③四半期別"/>
      <sheetName val="④居住地"/>
      <sheetName val="⑤男女年齢"/>
      <sheetName val="⑥利用交通"/>
      <sheetName val="⑦同行者人数"/>
      <sheetName val="⑧同行者別"/>
      <sheetName val="⑨観光地分類別"/>
      <sheetName val="⑩消費額(1)"/>
      <sheetName val="⑪消費額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,2"/>
      <sheetName val="表3,4"/>
      <sheetName val="表5,6"/>
      <sheetName val="表7,8"/>
      <sheetName val="(表9＆表11)"/>
      <sheetName val="（訪問地点数・宿泊数）"/>
      <sheetName val="(表9月別)"/>
      <sheetName val="表9"/>
      <sheetName val="表10"/>
      <sheetName val="(表11月別)"/>
      <sheetName val="表11"/>
      <sheetName val="表12"/>
      <sheetName val="表13"/>
      <sheetName val="①日帰り"/>
      <sheetName val="②宿泊"/>
      <sheetName val="③四半期別"/>
      <sheetName val="④居住地"/>
      <sheetName val="⑤男女年齢"/>
      <sheetName val="⑥利用交通"/>
      <sheetName val="⑦同行者人数"/>
      <sheetName val="⑧同行者別"/>
      <sheetName val="⑨観光地分類別"/>
      <sheetName val="⑩消費額(1)"/>
      <sheetName val="⑪消費額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,2"/>
      <sheetName val="表3,4"/>
      <sheetName val="表5,6"/>
      <sheetName val="表7,8"/>
      <sheetName val="(表9＆表11)"/>
      <sheetName val="(表9月別)"/>
      <sheetName val="表9"/>
      <sheetName val="表10"/>
      <sheetName val="(表11月別)"/>
      <sheetName val="表11"/>
      <sheetName val="表12"/>
      <sheetName val="表13"/>
      <sheetName val="（訪問地点数・宿泊数）"/>
      <sheetName val="①日帰り"/>
      <sheetName val="②宿泊"/>
      <sheetName val="③四半期別"/>
      <sheetName val="④居住地"/>
      <sheetName val="⑤男女年齢"/>
      <sheetName val="⑥利用交通"/>
      <sheetName val="⑦同行者人数"/>
      <sheetName val="⑧同行者別"/>
      <sheetName val="⑨観光地分類別"/>
      <sheetName val="⑩消費額(1)"/>
      <sheetName val="⑩消費額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="75" zoomScaleSheetLayoutView="75" zoomScalePageLayoutView="0" workbookViewId="0" topLeftCell="A1">
      <selection activeCell="Q4" sqref="Q4"/>
    </sheetView>
  </sheetViews>
  <sheetFormatPr defaultColWidth="9.00390625" defaultRowHeight="12"/>
  <sheetData>
    <row r="1" spans="1:11" ht="207.75" customHeight="1">
      <c r="A1" s="954"/>
      <c r="B1" s="955"/>
      <c r="C1" s="955"/>
      <c r="D1" s="955"/>
      <c r="E1" s="955"/>
      <c r="F1" s="955"/>
      <c r="G1" s="955"/>
      <c r="H1" s="955"/>
      <c r="I1" s="955"/>
      <c r="J1" s="955"/>
      <c r="K1" s="955"/>
    </row>
    <row r="2" spans="1:11" ht="33.75" customHeight="1">
      <c r="A2" s="990" t="s">
        <v>1027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</row>
    <row r="3" spans="1:11" ht="29.25" customHeight="1">
      <c r="A3" s="991"/>
      <c r="B3" s="991"/>
      <c r="C3" s="991"/>
      <c r="D3" s="991"/>
      <c r="E3" s="991"/>
      <c r="F3" s="991"/>
      <c r="G3" s="991"/>
      <c r="H3" s="991"/>
      <c r="I3" s="991"/>
      <c r="J3" s="991"/>
      <c r="K3" s="991"/>
    </row>
    <row r="4" spans="1:11" ht="136.5" customHeight="1">
      <c r="A4" s="956"/>
      <c r="B4" s="955"/>
      <c r="C4" s="955"/>
      <c r="D4" s="955"/>
      <c r="E4" s="955"/>
      <c r="F4" s="955"/>
      <c r="G4" s="955"/>
      <c r="H4" s="955"/>
      <c r="I4" s="955"/>
      <c r="J4" s="955"/>
      <c r="K4" s="955"/>
    </row>
    <row r="5" spans="1:11" ht="13.5">
      <c r="A5" s="956"/>
      <c r="B5" s="955"/>
      <c r="C5" s="955"/>
      <c r="D5" s="955"/>
      <c r="E5" s="955"/>
      <c r="F5" s="955"/>
      <c r="G5" s="955"/>
      <c r="H5" s="955"/>
      <c r="I5" s="955"/>
      <c r="J5" s="955"/>
      <c r="K5" s="955"/>
    </row>
    <row r="6" spans="1:11" ht="13.5">
      <c r="A6" s="956"/>
      <c r="B6" s="955"/>
      <c r="C6" s="955"/>
      <c r="D6" s="955"/>
      <c r="E6" s="955"/>
      <c r="F6" s="955"/>
      <c r="G6" s="955"/>
      <c r="H6" s="955"/>
      <c r="I6" s="955"/>
      <c r="J6" s="955"/>
      <c r="K6" s="955"/>
    </row>
    <row r="7" spans="1:11" ht="13.5">
      <c r="A7" s="957"/>
      <c r="B7" s="958"/>
      <c r="C7" s="958"/>
      <c r="D7" s="958"/>
      <c r="E7" s="958"/>
      <c r="F7" s="958"/>
      <c r="G7" s="958"/>
      <c r="H7" s="958"/>
      <c r="I7" s="958"/>
      <c r="J7" s="958"/>
      <c r="K7" s="959"/>
    </row>
    <row r="8" spans="1:11" ht="22.5" customHeight="1">
      <c r="A8" s="992" t="s">
        <v>1015</v>
      </c>
      <c r="B8" s="993"/>
      <c r="C8" s="993"/>
      <c r="D8" s="993"/>
      <c r="E8" s="993"/>
      <c r="F8" s="993"/>
      <c r="G8" s="993"/>
      <c r="H8" s="993"/>
      <c r="I8" s="993"/>
      <c r="J8" s="993"/>
      <c r="K8" s="994"/>
    </row>
    <row r="9" spans="1:11" ht="22.5" customHeight="1">
      <c r="A9" s="992" t="s">
        <v>1016</v>
      </c>
      <c r="B9" s="993"/>
      <c r="C9" s="993"/>
      <c r="D9" s="993"/>
      <c r="E9" s="993"/>
      <c r="F9" s="993"/>
      <c r="G9" s="993"/>
      <c r="H9" s="993"/>
      <c r="I9" s="993"/>
      <c r="J9" s="993"/>
      <c r="K9" s="994"/>
    </row>
    <row r="10" spans="1:11" ht="22.5" customHeight="1">
      <c r="A10" s="992" t="s">
        <v>1017</v>
      </c>
      <c r="B10" s="993"/>
      <c r="C10" s="993"/>
      <c r="D10" s="993"/>
      <c r="E10" s="993"/>
      <c r="F10" s="993"/>
      <c r="G10" s="993"/>
      <c r="H10" s="993"/>
      <c r="I10" s="993"/>
      <c r="J10" s="993"/>
      <c r="K10" s="994"/>
    </row>
    <row r="11" spans="1:11" ht="22.5" customHeight="1">
      <c r="A11" s="992" t="s">
        <v>1018</v>
      </c>
      <c r="B11" s="993"/>
      <c r="C11" s="993"/>
      <c r="D11" s="993"/>
      <c r="E11" s="993"/>
      <c r="F11" s="993"/>
      <c r="G11" s="993"/>
      <c r="H11" s="993"/>
      <c r="I11" s="993"/>
      <c r="J11" s="993"/>
      <c r="K11" s="994"/>
    </row>
    <row r="12" spans="1:11" ht="22.5" customHeight="1">
      <c r="A12" s="992" t="s">
        <v>1019</v>
      </c>
      <c r="B12" s="993"/>
      <c r="C12" s="993"/>
      <c r="D12" s="993"/>
      <c r="E12" s="993"/>
      <c r="F12" s="993"/>
      <c r="G12" s="993"/>
      <c r="H12" s="993"/>
      <c r="I12" s="993"/>
      <c r="J12" s="993"/>
      <c r="K12" s="994"/>
    </row>
    <row r="13" spans="1:11" ht="22.5" customHeight="1">
      <c r="A13" s="992" t="s">
        <v>1020</v>
      </c>
      <c r="B13" s="993"/>
      <c r="C13" s="993"/>
      <c r="D13" s="993"/>
      <c r="E13" s="993"/>
      <c r="F13" s="993"/>
      <c r="G13" s="993"/>
      <c r="H13" s="993"/>
      <c r="I13" s="993"/>
      <c r="J13" s="993"/>
      <c r="K13" s="994"/>
    </row>
    <row r="14" spans="1:11" ht="22.5" customHeight="1">
      <c r="A14" s="992" t="s">
        <v>1021</v>
      </c>
      <c r="B14" s="993"/>
      <c r="C14" s="993"/>
      <c r="D14" s="993"/>
      <c r="E14" s="993"/>
      <c r="F14" s="993"/>
      <c r="G14" s="993"/>
      <c r="H14" s="993"/>
      <c r="I14" s="993"/>
      <c r="J14" s="993"/>
      <c r="K14" s="994"/>
    </row>
    <row r="15" spans="1:11" ht="22.5" customHeight="1">
      <c r="A15" s="992" t="s">
        <v>1022</v>
      </c>
      <c r="B15" s="993"/>
      <c r="C15" s="993"/>
      <c r="D15" s="993"/>
      <c r="E15" s="993"/>
      <c r="F15" s="993"/>
      <c r="G15" s="993"/>
      <c r="H15" s="993"/>
      <c r="I15" s="993"/>
      <c r="J15" s="993"/>
      <c r="K15" s="994"/>
    </row>
    <row r="16" spans="1:11" ht="22.5" customHeight="1">
      <c r="A16" s="992" t="s">
        <v>1073</v>
      </c>
      <c r="B16" s="993"/>
      <c r="C16" s="993"/>
      <c r="D16" s="993"/>
      <c r="E16" s="993"/>
      <c r="F16" s="993"/>
      <c r="G16" s="993"/>
      <c r="H16" s="993"/>
      <c r="I16" s="993"/>
      <c r="J16" s="993"/>
      <c r="K16" s="994"/>
    </row>
    <row r="17" spans="1:11" ht="22.5" customHeight="1">
      <c r="A17" s="992" t="s">
        <v>1023</v>
      </c>
      <c r="B17" s="993"/>
      <c r="C17" s="993"/>
      <c r="D17" s="993"/>
      <c r="E17" s="993"/>
      <c r="F17" s="993"/>
      <c r="G17" s="993"/>
      <c r="H17" s="993"/>
      <c r="I17" s="993"/>
      <c r="J17" s="993"/>
      <c r="K17" s="994"/>
    </row>
    <row r="18" spans="1:11" ht="22.5" customHeight="1">
      <c r="A18" s="992" t="s">
        <v>1024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4"/>
    </row>
    <row r="19" spans="1:11" ht="22.5" customHeight="1">
      <c r="A19" s="992" t="s">
        <v>1025</v>
      </c>
      <c r="B19" s="993"/>
      <c r="C19" s="993"/>
      <c r="D19" s="993"/>
      <c r="E19" s="993"/>
      <c r="F19" s="993"/>
      <c r="G19" s="993"/>
      <c r="H19" s="993"/>
      <c r="I19" s="993"/>
      <c r="J19" s="993"/>
      <c r="K19" s="994"/>
    </row>
    <row r="20" spans="1:11" ht="22.5" customHeight="1">
      <c r="A20" s="992" t="s">
        <v>1026</v>
      </c>
      <c r="B20" s="993"/>
      <c r="C20" s="993"/>
      <c r="D20" s="993"/>
      <c r="E20" s="993"/>
      <c r="F20" s="993"/>
      <c r="G20" s="993"/>
      <c r="H20" s="993"/>
      <c r="I20" s="993"/>
      <c r="J20" s="993"/>
      <c r="K20" s="994"/>
    </row>
    <row r="21" spans="1:11" ht="12">
      <c r="A21" s="960"/>
      <c r="B21" s="961"/>
      <c r="C21" s="961"/>
      <c r="D21" s="961"/>
      <c r="E21" s="961"/>
      <c r="F21" s="961"/>
      <c r="G21" s="961"/>
      <c r="H21" s="961"/>
      <c r="I21" s="961"/>
      <c r="J21" s="961"/>
      <c r="K21" s="962"/>
    </row>
    <row r="22" spans="1:11" ht="12">
      <c r="A22" s="955"/>
      <c r="B22" s="955"/>
      <c r="C22" s="955"/>
      <c r="D22" s="955"/>
      <c r="E22" s="955"/>
      <c r="F22" s="955"/>
      <c r="G22" s="955"/>
      <c r="H22" s="955"/>
      <c r="I22" s="955"/>
      <c r="J22" s="955"/>
      <c r="K22" s="955"/>
    </row>
    <row r="23" spans="1:11" ht="12">
      <c r="A23" s="955"/>
      <c r="B23" s="955"/>
      <c r="C23" s="955"/>
      <c r="D23" s="955"/>
      <c r="E23" s="955"/>
      <c r="F23" s="955"/>
      <c r="G23" s="955"/>
      <c r="H23" s="955"/>
      <c r="I23" s="955"/>
      <c r="J23" s="955"/>
      <c r="K23" s="955"/>
    </row>
    <row r="24" spans="1:11" ht="12">
      <c r="A24" s="955"/>
      <c r="B24" s="955"/>
      <c r="C24" s="955"/>
      <c r="D24" s="955"/>
      <c r="E24" s="955"/>
      <c r="F24" s="955"/>
      <c r="G24" s="955"/>
      <c r="H24" s="955"/>
      <c r="I24" s="955"/>
      <c r="J24" s="955"/>
      <c r="K24" s="955"/>
    </row>
    <row r="25" spans="1:11" ht="12">
      <c r="A25" s="955"/>
      <c r="B25" s="955"/>
      <c r="C25" s="955"/>
      <c r="D25" s="955"/>
      <c r="E25" s="955"/>
      <c r="F25" s="955"/>
      <c r="G25" s="955"/>
      <c r="H25" s="955"/>
      <c r="I25" s="955"/>
      <c r="J25" s="955"/>
      <c r="K25" s="955"/>
    </row>
    <row r="26" spans="1:11" ht="12">
      <c r="A26" s="955"/>
      <c r="B26" s="955"/>
      <c r="C26" s="955"/>
      <c r="D26" s="955"/>
      <c r="E26" s="955"/>
      <c r="F26" s="955"/>
      <c r="G26" s="955"/>
      <c r="H26" s="955"/>
      <c r="I26" s="955"/>
      <c r="J26" s="955"/>
      <c r="K26" s="955"/>
    </row>
    <row r="27" spans="1:11" ht="12">
      <c r="A27" s="955"/>
      <c r="B27" s="955"/>
      <c r="C27" s="955"/>
      <c r="D27" s="955"/>
      <c r="E27" s="955"/>
      <c r="F27" s="955"/>
      <c r="G27" s="955"/>
      <c r="H27" s="955"/>
      <c r="I27" s="955"/>
      <c r="J27" s="955"/>
      <c r="K27" s="955"/>
    </row>
    <row r="28" spans="1:11" ht="12">
      <c r="A28" s="955"/>
      <c r="B28" s="955"/>
      <c r="C28" s="955"/>
      <c r="D28" s="955"/>
      <c r="E28" s="955"/>
      <c r="F28" s="955"/>
      <c r="G28" s="955"/>
      <c r="H28" s="955"/>
      <c r="I28" s="955"/>
      <c r="J28" s="955"/>
      <c r="K28" s="955"/>
    </row>
    <row r="29" spans="1:11" ht="12">
      <c r="A29" s="955"/>
      <c r="B29" s="955"/>
      <c r="C29" s="955"/>
      <c r="D29" s="955"/>
      <c r="E29" s="955"/>
      <c r="F29" s="955"/>
      <c r="G29" s="955"/>
      <c r="H29" s="955"/>
      <c r="I29" s="955"/>
      <c r="J29" s="955"/>
      <c r="K29" s="955"/>
    </row>
    <row r="30" spans="1:11" ht="12">
      <c r="A30" s="955"/>
      <c r="B30" s="955"/>
      <c r="C30" s="955"/>
      <c r="D30" s="955"/>
      <c r="E30" s="955"/>
      <c r="F30" s="955"/>
      <c r="G30" s="955"/>
      <c r="H30" s="955"/>
      <c r="I30" s="955"/>
      <c r="J30" s="955"/>
      <c r="K30" s="955"/>
    </row>
    <row r="31" spans="1:11" ht="12">
      <c r="A31" s="955"/>
      <c r="B31" s="955"/>
      <c r="C31" s="955"/>
      <c r="D31" s="955"/>
      <c r="E31" s="955"/>
      <c r="F31" s="955"/>
      <c r="G31" s="955"/>
      <c r="H31" s="955"/>
      <c r="I31" s="955"/>
      <c r="J31" s="955"/>
      <c r="K31" s="955"/>
    </row>
    <row r="32" spans="1:11" ht="12">
      <c r="A32" s="955"/>
      <c r="B32" s="955"/>
      <c r="C32" s="955"/>
      <c r="D32" s="955"/>
      <c r="E32" s="955"/>
      <c r="F32" s="955"/>
      <c r="G32" s="955"/>
      <c r="H32" s="955"/>
      <c r="I32" s="955"/>
      <c r="J32" s="955"/>
      <c r="K32" s="955"/>
    </row>
    <row r="33" spans="1:11" ht="12">
      <c r="A33" s="955"/>
      <c r="B33" s="955"/>
      <c r="C33" s="955"/>
      <c r="D33" s="955"/>
      <c r="E33" s="955"/>
      <c r="F33" s="955"/>
      <c r="G33" s="955"/>
      <c r="H33" s="955"/>
      <c r="I33" s="955"/>
      <c r="J33" s="955"/>
      <c r="K33" s="955"/>
    </row>
    <row r="34" spans="1:11" ht="12">
      <c r="A34" s="955"/>
      <c r="B34" s="955"/>
      <c r="C34" s="955"/>
      <c r="D34" s="955"/>
      <c r="E34" s="955"/>
      <c r="F34" s="955"/>
      <c r="G34" s="955"/>
      <c r="H34" s="955"/>
      <c r="I34" s="955"/>
      <c r="J34" s="955"/>
      <c r="K34" s="955"/>
    </row>
    <row r="35" spans="1:11" ht="12">
      <c r="A35" s="955"/>
      <c r="B35" s="955"/>
      <c r="C35" s="955"/>
      <c r="D35" s="955"/>
      <c r="E35" s="955"/>
      <c r="F35" s="955"/>
      <c r="G35" s="955"/>
      <c r="H35" s="955"/>
      <c r="I35" s="955"/>
      <c r="J35" s="955"/>
      <c r="K35" s="955"/>
    </row>
    <row r="36" spans="1:11" ht="12">
      <c r="A36" s="955"/>
      <c r="B36" s="955"/>
      <c r="C36" s="955"/>
      <c r="D36" s="955"/>
      <c r="E36" s="955"/>
      <c r="F36" s="955"/>
      <c r="G36" s="955"/>
      <c r="H36" s="955"/>
      <c r="I36" s="955"/>
      <c r="J36" s="955"/>
      <c r="K36" s="955"/>
    </row>
    <row r="37" spans="1:11" ht="12">
      <c r="A37" s="955"/>
      <c r="B37" s="955"/>
      <c r="C37" s="955"/>
      <c r="D37" s="955"/>
      <c r="E37" s="955"/>
      <c r="F37" s="955"/>
      <c r="G37" s="955"/>
      <c r="H37" s="955"/>
      <c r="I37" s="955"/>
      <c r="J37" s="955"/>
      <c r="K37" s="955"/>
    </row>
    <row r="38" spans="1:11" ht="12">
      <c r="A38" s="955"/>
      <c r="B38" s="955"/>
      <c r="C38" s="955"/>
      <c r="D38" s="955"/>
      <c r="E38" s="955"/>
      <c r="F38" s="955"/>
      <c r="G38" s="955"/>
      <c r="H38" s="955"/>
      <c r="I38" s="955"/>
      <c r="J38" s="955"/>
      <c r="K38" s="955"/>
    </row>
    <row r="39" spans="1:11" ht="12">
      <c r="A39" s="955"/>
      <c r="B39" s="955"/>
      <c r="C39" s="955"/>
      <c r="D39" s="955"/>
      <c r="E39" s="955"/>
      <c r="F39" s="955"/>
      <c r="G39" s="955"/>
      <c r="H39" s="955"/>
      <c r="I39" s="955"/>
      <c r="J39" s="955"/>
      <c r="K39" s="955"/>
    </row>
    <row r="40" spans="1:11" ht="12">
      <c r="A40" s="955"/>
      <c r="B40" s="955"/>
      <c r="C40" s="955"/>
      <c r="D40" s="955"/>
      <c r="E40" s="955"/>
      <c r="F40" s="955"/>
      <c r="G40" s="955"/>
      <c r="H40" s="955"/>
      <c r="I40" s="955"/>
      <c r="J40" s="955"/>
      <c r="K40" s="955"/>
    </row>
    <row r="41" spans="1:11" ht="12">
      <c r="A41" s="955"/>
      <c r="B41" s="955"/>
      <c r="C41" s="955"/>
      <c r="D41" s="955"/>
      <c r="E41" s="955"/>
      <c r="F41" s="955"/>
      <c r="G41" s="955"/>
      <c r="H41" s="955"/>
      <c r="I41" s="955"/>
      <c r="J41" s="955"/>
      <c r="K41" s="955"/>
    </row>
    <row r="42" spans="1:11" ht="12">
      <c r="A42" s="955"/>
      <c r="B42" s="955"/>
      <c r="C42" s="955"/>
      <c r="D42" s="955"/>
      <c r="E42" s="955"/>
      <c r="F42" s="955"/>
      <c r="G42" s="955"/>
      <c r="H42" s="955"/>
      <c r="I42" s="955"/>
      <c r="J42" s="955"/>
      <c r="K42" s="955"/>
    </row>
    <row r="43" spans="1:11" ht="12">
      <c r="A43" s="955"/>
      <c r="B43" s="955"/>
      <c r="C43" s="955"/>
      <c r="D43" s="955"/>
      <c r="E43" s="955"/>
      <c r="F43" s="955"/>
      <c r="G43" s="955"/>
      <c r="H43" s="955"/>
      <c r="I43" s="955"/>
      <c r="J43" s="955"/>
      <c r="K43" s="955"/>
    </row>
    <row r="44" spans="1:11" ht="12">
      <c r="A44" s="955"/>
      <c r="B44" s="955"/>
      <c r="C44" s="955"/>
      <c r="D44" s="955"/>
      <c r="E44" s="955"/>
      <c r="F44" s="955"/>
      <c r="G44" s="955"/>
      <c r="H44" s="955"/>
      <c r="I44" s="955"/>
      <c r="J44" s="955"/>
      <c r="K44" s="955"/>
    </row>
    <row r="45" spans="1:11" ht="12">
      <c r="A45" s="955"/>
      <c r="B45" s="955"/>
      <c r="C45" s="955"/>
      <c r="D45" s="955"/>
      <c r="E45" s="955"/>
      <c r="F45" s="955"/>
      <c r="G45" s="955"/>
      <c r="H45" s="955"/>
      <c r="I45" s="955"/>
      <c r="J45" s="955"/>
      <c r="K45" s="955"/>
    </row>
    <row r="46" spans="1:11" ht="12">
      <c r="A46" s="955"/>
      <c r="B46" s="955"/>
      <c r="C46" s="955"/>
      <c r="D46" s="955"/>
      <c r="E46" s="955"/>
      <c r="F46" s="955"/>
      <c r="G46" s="955"/>
      <c r="H46" s="955"/>
      <c r="I46" s="955"/>
      <c r="J46" s="955"/>
      <c r="K46" s="955"/>
    </row>
    <row r="47" spans="1:11" ht="12">
      <c r="A47" s="955"/>
      <c r="B47" s="955"/>
      <c r="C47" s="955"/>
      <c r="D47" s="955"/>
      <c r="E47" s="955"/>
      <c r="F47" s="955"/>
      <c r="G47" s="955"/>
      <c r="H47" s="955"/>
      <c r="I47" s="955"/>
      <c r="J47" s="955"/>
      <c r="K47" s="955"/>
    </row>
    <row r="48" spans="1:11" ht="12">
      <c r="A48" s="955"/>
      <c r="B48" s="955"/>
      <c r="C48" s="955"/>
      <c r="D48" s="955"/>
      <c r="E48" s="955"/>
      <c r="F48" s="955"/>
      <c r="G48" s="955"/>
      <c r="H48" s="955"/>
      <c r="I48" s="955"/>
      <c r="J48" s="955"/>
      <c r="K48" s="955"/>
    </row>
    <row r="49" spans="1:11" ht="12">
      <c r="A49" s="955"/>
      <c r="B49" s="955"/>
      <c r="C49" s="955"/>
      <c r="D49" s="955"/>
      <c r="E49" s="955"/>
      <c r="F49" s="955"/>
      <c r="G49" s="955"/>
      <c r="H49" s="955"/>
      <c r="I49" s="955"/>
      <c r="J49" s="955"/>
      <c r="K49" s="955"/>
    </row>
    <row r="50" spans="1:11" ht="12">
      <c r="A50" s="955"/>
      <c r="B50" s="955"/>
      <c r="C50" s="955"/>
      <c r="D50" s="955"/>
      <c r="E50" s="955"/>
      <c r="F50" s="955"/>
      <c r="G50" s="955"/>
      <c r="H50" s="955"/>
      <c r="I50" s="955"/>
      <c r="J50" s="955"/>
      <c r="K50" s="955"/>
    </row>
    <row r="51" spans="1:11" ht="12">
      <c r="A51" s="955"/>
      <c r="B51" s="955"/>
      <c r="C51" s="955"/>
      <c r="D51" s="955"/>
      <c r="E51" s="955"/>
      <c r="F51" s="955"/>
      <c r="G51" s="955"/>
      <c r="H51" s="955"/>
      <c r="I51" s="955"/>
      <c r="J51" s="955"/>
      <c r="K51" s="955"/>
    </row>
    <row r="52" spans="1:11" ht="12">
      <c r="A52" s="955"/>
      <c r="B52" s="955"/>
      <c r="C52" s="955"/>
      <c r="D52" s="955"/>
      <c r="E52" s="955"/>
      <c r="F52" s="955"/>
      <c r="G52" s="955"/>
      <c r="H52" s="955"/>
      <c r="I52" s="955"/>
      <c r="J52" s="955"/>
      <c r="K52" s="955"/>
    </row>
    <row r="53" spans="1:11" ht="12">
      <c r="A53" s="955"/>
      <c r="B53" s="955"/>
      <c r="C53" s="955"/>
      <c r="D53" s="955"/>
      <c r="E53" s="955"/>
      <c r="F53" s="955"/>
      <c r="G53" s="955"/>
      <c r="H53" s="955"/>
      <c r="I53" s="955"/>
      <c r="J53" s="955"/>
      <c r="K53" s="955"/>
    </row>
    <row r="54" spans="1:11" ht="12">
      <c r="A54" s="955"/>
      <c r="B54" s="955"/>
      <c r="C54" s="955"/>
      <c r="D54" s="955"/>
      <c r="E54" s="955"/>
      <c r="F54" s="955"/>
      <c r="G54" s="955"/>
      <c r="H54" s="955"/>
      <c r="I54" s="955"/>
      <c r="J54" s="955"/>
      <c r="K54" s="955"/>
    </row>
    <row r="55" spans="1:11" ht="12">
      <c r="A55" s="955"/>
      <c r="B55" s="955"/>
      <c r="C55" s="955"/>
      <c r="D55" s="955"/>
      <c r="E55" s="955"/>
      <c r="F55" s="955"/>
      <c r="G55" s="955"/>
      <c r="H55" s="955"/>
      <c r="I55" s="955"/>
      <c r="J55" s="955"/>
      <c r="K55" s="955"/>
    </row>
    <row r="56" spans="1:11" ht="12">
      <c r="A56" s="955"/>
      <c r="B56" s="955"/>
      <c r="C56" s="955"/>
      <c r="D56" s="955"/>
      <c r="E56" s="955"/>
      <c r="F56" s="955"/>
      <c r="G56" s="955"/>
      <c r="H56" s="955"/>
      <c r="I56" s="955"/>
      <c r="J56" s="955"/>
      <c r="K56" s="955"/>
    </row>
    <row r="57" spans="1:11" ht="12">
      <c r="A57" s="955"/>
      <c r="B57" s="955"/>
      <c r="C57" s="955"/>
      <c r="D57" s="955"/>
      <c r="E57" s="955"/>
      <c r="F57" s="955"/>
      <c r="G57" s="955"/>
      <c r="H57" s="955"/>
      <c r="I57" s="955"/>
      <c r="J57" s="955"/>
      <c r="K57" s="955"/>
    </row>
    <row r="58" spans="1:11" ht="12">
      <c r="A58" s="955"/>
      <c r="B58" s="955"/>
      <c r="C58" s="955"/>
      <c r="D58" s="955"/>
      <c r="E58" s="955"/>
      <c r="F58" s="955"/>
      <c r="G58" s="955"/>
      <c r="H58" s="955"/>
      <c r="I58" s="955"/>
      <c r="J58" s="955"/>
      <c r="K58" s="955"/>
    </row>
    <row r="59" spans="1:11" ht="12">
      <c r="A59" s="955"/>
      <c r="B59" s="955"/>
      <c r="C59" s="955"/>
      <c r="D59" s="955"/>
      <c r="E59" s="955"/>
      <c r="F59" s="955"/>
      <c r="G59" s="955"/>
      <c r="H59" s="955"/>
      <c r="I59" s="955"/>
      <c r="J59" s="955"/>
      <c r="K59" s="955"/>
    </row>
    <row r="60" spans="1:11" ht="12">
      <c r="A60" s="955"/>
      <c r="B60" s="955"/>
      <c r="C60" s="955"/>
      <c r="D60" s="955"/>
      <c r="E60" s="955"/>
      <c r="F60" s="955"/>
      <c r="G60" s="955"/>
      <c r="H60" s="955"/>
      <c r="I60" s="955"/>
      <c r="J60" s="955"/>
      <c r="K60" s="955"/>
    </row>
    <row r="61" spans="1:11" ht="12">
      <c r="A61" s="955"/>
      <c r="B61" s="955"/>
      <c r="C61" s="955"/>
      <c r="D61" s="955"/>
      <c r="E61" s="955"/>
      <c r="F61" s="955"/>
      <c r="G61" s="955"/>
      <c r="H61" s="955"/>
      <c r="I61" s="955"/>
      <c r="J61" s="955"/>
      <c r="K61" s="955"/>
    </row>
    <row r="62" spans="1:11" ht="12">
      <c r="A62" s="955"/>
      <c r="B62" s="955"/>
      <c r="C62" s="955"/>
      <c r="D62" s="955"/>
      <c r="E62" s="955"/>
      <c r="F62" s="955"/>
      <c r="G62" s="955"/>
      <c r="H62" s="955"/>
      <c r="I62" s="955"/>
      <c r="J62" s="955"/>
      <c r="K62" s="955"/>
    </row>
    <row r="63" spans="1:11" ht="12">
      <c r="A63" s="955"/>
      <c r="B63" s="955"/>
      <c r="C63" s="955"/>
      <c r="D63" s="955"/>
      <c r="E63" s="955"/>
      <c r="F63" s="955"/>
      <c r="G63" s="955"/>
      <c r="H63" s="955"/>
      <c r="I63" s="955"/>
      <c r="J63" s="955"/>
      <c r="K63" s="955"/>
    </row>
    <row r="64" spans="1:11" ht="12">
      <c r="A64" s="955"/>
      <c r="B64" s="955"/>
      <c r="C64" s="955"/>
      <c r="D64" s="955"/>
      <c r="E64" s="955"/>
      <c r="F64" s="955"/>
      <c r="G64" s="955"/>
      <c r="H64" s="955"/>
      <c r="I64" s="955"/>
      <c r="J64" s="955"/>
      <c r="K64" s="955"/>
    </row>
    <row r="65" spans="1:11" ht="12">
      <c r="A65" s="955"/>
      <c r="B65" s="955"/>
      <c r="C65" s="955"/>
      <c r="D65" s="955"/>
      <c r="E65" s="955"/>
      <c r="F65" s="955"/>
      <c r="G65" s="955"/>
      <c r="H65" s="955"/>
      <c r="I65" s="955"/>
      <c r="J65" s="955"/>
      <c r="K65" s="955"/>
    </row>
    <row r="66" spans="1:11" ht="12">
      <c r="A66" s="955"/>
      <c r="B66" s="955"/>
      <c r="C66" s="955"/>
      <c r="D66" s="955"/>
      <c r="E66" s="955"/>
      <c r="F66" s="955"/>
      <c r="G66" s="955"/>
      <c r="H66" s="955"/>
      <c r="I66" s="955"/>
      <c r="J66" s="955"/>
      <c r="K66" s="955"/>
    </row>
    <row r="67" spans="1:11" ht="12">
      <c r="A67" s="955"/>
      <c r="B67" s="955"/>
      <c r="C67" s="955"/>
      <c r="D67" s="955"/>
      <c r="E67" s="955"/>
      <c r="F67" s="955"/>
      <c r="G67" s="955"/>
      <c r="H67" s="955"/>
      <c r="I67" s="955"/>
      <c r="J67" s="955"/>
      <c r="K67" s="955"/>
    </row>
    <row r="68" spans="1:11" ht="12">
      <c r="A68" s="955"/>
      <c r="B68" s="955"/>
      <c r="C68" s="955"/>
      <c r="D68" s="955"/>
      <c r="E68" s="955"/>
      <c r="F68" s="955"/>
      <c r="G68" s="955"/>
      <c r="H68" s="955"/>
      <c r="I68" s="955"/>
      <c r="J68" s="955"/>
      <c r="K68" s="955"/>
    </row>
    <row r="69" spans="1:11" ht="12">
      <c r="A69" s="955"/>
      <c r="B69" s="955"/>
      <c r="C69" s="955"/>
      <c r="D69" s="955"/>
      <c r="E69" s="955"/>
      <c r="F69" s="955"/>
      <c r="G69" s="955"/>
      <c r="H69" s="955"/>
      <c r="I69" s="955"/>
      <c r="J69" s="955"/>
      <c r="K69" s="955"/>
    </row>
    <row r="70" spans="1:11" ht="12">
      <c r="A70" s="955"/>
      <c r="B70" s="955"/>
      <c r="C70" s="955"/>
      <c r="D70" s="955"/>
      <c r="E70" s="955"/>
      <c r="F70" s="955"/>
      <c r="G70" s="955"/>
      <c r="H70" s="955"/>
      <c r="I70" s="955"/>
      <c r="J70" s="955"/>
      <c r="K70" s="955"/>
    </row>
    <row r="71" spans="1:11" ht="12">
      <c r="A71" s="955"/>
      <c r="B71" s="955"/>
      <c r="C71" s="955"/>
      <c r="D71" s="955"/>
      <c r="E71" s="955"/>
      <c r="F71" s="955"/>
      <c r="G71" s="955"/>
      <c r="H71" s="955"/>
      <c r="I71" s="955"/>
      <c r="J71" s="955"/>
      <c r="K71" s="955"/>
    </row>
    <row r="72" spans="1:11" ht="12">
      <c r="A72" s="955"/>
      <c r="B72" s="955"/>
      <c r="C72" s="955"/>
      <c r="D72" s="955"/>
      <c r="E72" s="955"/>
      <c r="F72" s="955"/>
      <c r="G72" s="955"/>
      <c r="H72" s="955"/>
      <c r="I72" s="955"/>
      <c r="J72" s="955"/>
      <c r="K72" s="955"/>
    </row>
    <row r="73" spans="1:11" ht="12">
      <c r="A73" s="955"/>
      <c r="B73" s="955"/>
      <c r="C73" s="955"/>
      <c r="D73" s="955"/>
      <c r="E73" s="955"/>
      <c r="F73" s="955"/>
      <c r="G73" s="955"/>
      <c r="H73" s="955"/>
      <c r="I73" s="955"/>
      <c r="J73" s="955"/>
      <c r="K73" s="955"/>
    </row>
    <row r="74" spans="1:11" ht="12">
      <c r="A74" s="955"/>
      <c r="B74" s="955"/>
      <c r="C74" s="955"/>
      <c r="D74" s="955"/>
      <c r="E74" s="955"/>
      <c r="F74" s="955"/>
      <c r="G74" s="955"/>
      <c r="H74" s="955"/>
      <c r="I74" s="955"/>
      <c r="J74" s="955"/>
      <c r="K74" s="955"/>
    </row>
    <row r="75" spans="1:11" ht="12">
      <c r="A75" s="955"/>
      <c r="B75" s="955"/>
      <c r="C75" s="955"/>
      <c r="D75" s="955"/>
      <c r="E75" s="955"/>
      <c r="F75" s="955"/>
      <c r="G75" s="955"/>
      <c r="H75" s="955"/>
      <c r="I75" s="955"/>
      <c r="J75" s="955"/>
      <c r="K75" s="955"/>
    </row>
    <row r="76" spans="1:11" ht="12">
      <c r="A76" s="955"/>
      <c r="B76" s="955"/>
      <c r="C76" s="955"/>
      <c r="D76" s="955"/>
      <c r="E76" s="955"/>
      <c r="F76" s="955"/>
      <c r="G76" s="955"/>
      <c r="H76" s="955"/>
      <c r="I76" s="955"/>
      <c r="J76" s="955"/>
      <c r="K76" s="955"/>
    </row>
    <row r="77" spans="1:11" ht="12">
      <c r="A77" s="955"/>
      <c r="B77" s="955"/>
      <c r="C77" s="955"/>
      <c r="D77" s="955"/>
      <c r="E77" s="955"/>
      <c r="F77" s="955"/>
      <c r="G77" s="955"/>
      <c r="H77" s="955"/>
      <c r="I77" s="955"/>
      <c r="J77" s="955"/>
      <c r="K77" s="955"/>
    </row>
    <row r="78" spans="1:11" ht="12">
      <c r="A78" s="955"/>
      <c r="B78" s="955"/>
      <c r="C78" s="955"/>
      <c r="D78" s="955"/>
      <c r="E78" s="955"/>
      <c r="F78" s="955"/>
      <c r="G78" s="955"/>
      <c r="H78" s="955"/>
      <c r="I78" s="955"/>
      <c r="J78" s="955"/>
      <c r="K78" s="955"/>
    </row>
    <row r="79" spans="1:11" ht="12">
      <c r="A79" s="955"/>
      <c r="B79" s="955"/>
      <c r="C79" s="955"/>
      <c r="D79" s="955"/>
      <c r="E79" s="955"/>
      <c r="F79" s="955"/>
      <c r="G79" s="955"/>
      <c r="H79" s="955"/>
      <c r="I79" s="955"/>
      <c r="J79" s="955"/>
      <c r="K79" s="955"/>
    </row>
    <row r="80" spans="1:11" ht="12">
      <c r="A80" s="955"/>
      <c r="B80" s="955"/>
      <c r="C80" s="955"/>
      <c r="D80" s="955"/>
      <c r="E80" s="955"/>
      <c r="F80" s="955"/>
      <c r="G80" s="955"/>
      <c r="H80" s="955"/>
      <c r="I80" s="955"/>
      <c r="J80" s="955"/>
      <c r="K80" s="955"/>
    </row>
    <row r="81" spans="1:11" ht="12">
      <c r="A81" s="955"/>
      <c r="B81" s="955"/>
      <c r="C81" s="955"/>
      <c r="D81" s="955"/>
      <c r="E81" s="955"/>
      <c r="F81" s="955"/>
      <c r="G81" s="955"/>
      <c r="H81" s="955"/>
      <c r="I81" s="955"/>
      <c r="J81" s="955"/>
      <c r="K81" s="955"/>
    </row>
    <row r="82" spans="1:11" ht="12">
      <c r="A82" s="955"/>
      <c r="B82" s="955"/>
      <c r="C82" s="955"/>
      <c r="D82" s="955"/>
      <c r="E82" s="955"/>
      <c r="F82" s="955"/>
      <c r="G82" s="955"/>
      <c r="H82" s="955"/>
      <c r="I82" s="955"/>
      <c r="J82" s="955"/>
      <c r="K82" s="955"/>
    </row>
    <row r="83" spans="1:11" ht="12">
      <c r="A83" s="955"/>
      <c r="B83" s="955"/>
      <c r="C83" s="955"/>
      <c r="D83" s="955"/>
      <c r="E83" s="955"/>
      <c r="F83" s="955"/>
      <c r="G83" s="955"/>
      <c r="H83" s="955"/>
      <c r="I83" s="955"/>
      <c r="J83" s="955"/>
      <c r="K83" s="955"/>
    </row>
    <row r="84" spans="1:11" ht="12">
      <c r="A84" s="955"/>
      <c r="B84" s="955"/>
      <c r="C84" s="955"/>
      <c r="D84" s="955"/>
      <c r="E84" s="955"/>
      <c r="F84" s="955"/>
      <c r="G84" s="955"/>
      <c r="H84" s="955"/>
      <c r="I84" s="955"/>
      <c r="J84" s="955"/>
      <c r="K84" s="955"/>
    </row>
    <row r="85" spans="1:11" ht="12">
      <c r="A85" s="955"/>
      <c r="B85" s="955"/>
      <c r="C85" s="955"/>
      <c r="D85" s="955"/>
      <c r="E85" s="955"/>
      <c r="F85" s="955"/>
      <c r="G85" s="955"/>
      <c r="H85" s="955"/>
      <c r="I85" s="955"/>
      <c r="J85" s="955"/>
      <c r="K85" s="955"/>
    </row>
    <row r="86" spans="1:11" ht="12">
      <c r="A86" s="955"/>
      <c r="B86" s="955"/>
      <c r="C86" s="955"/>
      <c r="D86" s="955"/>
      <c r="E86" s="955"/>
      <c r="F86" s="955"/>
      <c r="G86" s="955"/>
      <c r="H86" s="955"/>
      <c r="I86" s="955"/>
      <c r="J86" s="955"/>
      <c r="K86" s="955"/>
    </row>
    <row r="87" spans="1:11" ht="12">
      <c r="A87" s="955"/>
      <c r="B87" s="955"/>
      <c r="C87" s="955"/>
      <c r="D87" s="955"/>
      <c r="E87" s="955"/>
      <c r="F87" s="955"/>
      <c r="G87" s="955"/>
      <c r="H87" s="955"/>
      <c r="I87" s="955"/>
      <c r="J87" s="955"/>
      <c r="K87" s="955"/>
    </row>
    <row r="88" spans="1:11" ht="12">
      <c r="A88" s="955"/>
      <c r="B88" s="955"/>
      <c r="C88" s="955"/>
      <c r="D88" s="955"/>
      <c r="E88" s="955"/>
      <c r="F88" s="955"/>
      <c r="G88" s="955"/>
      <c r="H88" s="955"/>
      <c r="I88" s="955"/>
      <c r="J88" s="955"/>
      <c r="K88" s="955"/>
    </row>
    <row r="89" spans="1:11" ht="12">
      <c r="A89" s="955"/>
      <c r="B89" s="955"/>
      <c r="C89" s="955"/>
      <c r="D89" s="955"/>
      <c r="E89" s="955"/>
      <c r="F89" s="955"/>
      <c r="G89" s="955"/>
      <c r="H89" s="955"/>
      <c r="I89" s="955"/>
      <c r="J89" s="955"/>
      <c r="K89" s="955"/>
    </row>
    <row r="90" spans="1:11" ht="12">
      <c r="A90" s="955"/>
      <c r="B90" s="955"/>
      <c r="C90" s="955"/>
      <c r="D90" s="955"/>
      <c r="E90" s="955"/>
      <c r="F90" s="955"/>
      <c r="G90" s="955"/>
      <c r="H90" s="955"/>
      <c r="I90" s="955"/>
      <c r="J90" s="955"/>
      <c r="K90" s="955"/>
    </row>
    <row r="91" spans="1:11" ht="12">
      <c r="A91" s="955"/>
      <c r="B91" s="955"/>
      <c r="C91" s="955"/>
      <c r="D91" s="955"/>
      <c r="E91" s="955"/>
      <c r="F91" s="955"/>
      <c r="G91" s="955"/>
      <c r="H91" s="955"/>
      <c r="I91" s="955"/>
      <c r="J91" s="955"/>
      <c r="K91" s="955"/>
    </row>
    <row r="92" spans="1:11" ht="12">
      <c r="A92" s="955"/>
      <c r="B92" s="955"/>
      <c r="C92" s="955"/>
      <c r="D92" s="955"/>
      <c r="E92" s="955"/>
      <c r="F92" s="955"/>
      <c r="G92" s="955"/>
      <c r="H92" s="955"/>
      <c r="I92" s="955"/>
      <c r="J92" s="955"/>
      <c r="K92" s="955"/>
    </row>
    <row r="93" spans="1:11" ht="12">
      <c r="A93" s="955"/>
      <c r="B93" s="955"/>
      <c r="C93" s="955"/>
      <c r="D93" s="955"/>
      <c r="E93" s="955"/>
      <c r="F93" s="955"/>
      <c r="G93" s="955"/>
      <c r="H93" s="955"/>
      <c r="I93" s="955"/>
      <c r="J93" s="955"/>
      <c r="K93" s="955"/>
    </row>
    <row r="94" spans="1:11" ht="12">
      <c r="A94" s="955"/>
      <c r="B94" s="955"/>
      <c r="C94" s="955"/>
      <c r="D94" s="955"/>
      <c r="E94" s="955"/>
      <c r="F94" s="955"/>
      <c r="G94" s="955"/>
      <c r="H94" s="955"/>
      <c r="I94" s="955"/>
      <c r="J94" s="955"/>
      <c r="K94" s="955"/>
    </row>
    <row r="95" spans="1:11" ht="12">
      <c r="A95" s="955"/>
      <c r="B95" s="955"/>
      <c r="C95" s="955"/>
      <c r="D95" s="955"/>
      <c r="E95" s="955"/>
      <c r="F95" s="955"/>
      <c r="G95" s="955"/>
      <c r="H95" s="955"/>
      <c r="I95" s="955"/>
      <c r="J95" s="955"/>
      <c r="K95" s="955"/>
    </row>
    <row r="96" spans="1:11" ht="12">
      <c r="A96" s="955"/>
      <c r="B96" s="955"/>
      <c r="C96" s="955"/>
      <c r="D96" s="955"/>
      <c r="E96" s="955"/>
      <c r="F96" s="955"/>
      <c r="G96" s="955"/>
      <c r="H96" s="955"/>
      <c r="I96" s="955"/>
      <c r="J96" s="955"/>
      <c r="K96" s="955"/>
    </row>
    <row r="97" spans="1:11" ht="12">
      <c r="A97" s="955"/>
      <c r="B97" s="955"/>
      <c r="C97" s="955"/>
      <c r="D97" s="955"/>
      <c r="E97" s="955"/>
      <c r="F97" s="955"/>
      <c r="G97" s="955"/>
      <c r="H97" s="955"/>
      <c r="I97" s="955"/>
      <c r="J97" s="955"/>
      <c r="K97" s="955"/>
    </row>
    <row r="98" spans="1:11" ht="12">
      <c r="A98" s="955"/>
      <c r="B98" s="955"/>
      <c r="C98" s="955"/>
      <c r="D98" s="955"/>
      <c r="E98" s="955"/>
      <c r="F98" s="955"/>
      <c r="G98" s="955"/>
      <c r="H98" s="955"/>
      <c r="I98" s="955"/>
      <c r="J98" s="955"/>
      <c r="K98" s="955"/>
    </row>
    <row r="99" spans="1:11" ht="12">
      <c r="A99" s="955"/>
      <c r="B99" s="955"/>
      <c r="C99" s="955"/>
      <c r="D99" s="955"/>
      <c r="E99" s="955"/>
      <c r="F99" s="955"/>
      <c r="G99" s="955"/>
      <c r="H99" s="955"/>
      <c r="I99" s="955"/>
      <c r="J99" s="955"/>
      <c r="K99" s="955"/>
    </row>
    <row r="100" spans="1:11" ht="12">
      <c r="A100" s="955"/>
      <c r="B100" s="955"/>
      <c r="C100" s="955"/>
      <c r="D100" s="955"/>
      <c r="E100" s="955"/>
      <c r="F100" s="955"/>
      <c r="G100" s="955"/>
      <c r="H100" s="955"/>
      <c r="I100" s="955"/>
      <c r="J100" s="955"/>
      <c r="K100" s="955"/>
    </row>
    <row r="101" spans="1:11" ht="12">
      <c r="A101" s="955"/>
      <c r="B101" s="955"/>
      <c r="C101" s="955"/>
      <c r="D101" s="955"/>
      <c r="E101" s="955"/>
      <c r="F101" s="955"/>
      <c r="G101" s="955"/>
      <c r="H101" s="955"/>
      <c r="I101" s="955"/>
      <c r="J101" s="955"/>
      <c r="K101" s="955"/>
    </row>
    <row r="102" spans="1:11" ht="12">
      <c r="A102" s="955"/>
      <c r="B102" s="955"/>
      <c r="C102" s="955"/>
      <c r="D102" s="955"/>
      <c r="E102" s="955"/>
      <c r="F102" s="955"/>
      <c r="G102" s="955"/>
      <c r="H102" s="955"/>
      <c r="I102" s="955"/>
      <c r="J102" s="955"/>
      <c r="K102" s="955"/>
    </row>
    <row r="103" spans="1:11" ht="12">
      <c r="A103" s="955"/>
      <c r="B103" s="955"/>
      <c r="C103" s="955"/>
      <c r="D103" s="955"/>
      <c r="E103" s="955"/>
      <c r="F103" s="955"/>
      <c r="G103" s="955"/>
      <c r="H103" s="955"/>
      <c r="I103" s="955"/>
      <c r="J103" s="955"/>
      <c r="K103" s="955"/>
    </row>
    <row r="104" spans="1:11" ht="12">
      <c r="A104" s="955"/>
      <c r="B104" s="955"/>
      <c r="C104" s="955"/>
      <c r="D104" s="955"/>
      <c r="E104" s="955"/>
      <c r="F104" s="955"/>
      <c r="G104" s="955"/>
      <c r="H104" s="955"/>
      <c r="I104" s="955"/>
      <c r="J104" s="955"/>
      <c r="K104" s="955"/>
    </row>
    <row r="105" spans="1:11" ht="12">
      <c r="A105" s="955"/>
      <c r="B105" s="955"/>
      <c r="C105" s="955"/>
      <c r="D105" s="955"/>
      <c r="E105" s="955"/>
      <c r="F105" s="955"/>
      <c r="G105" s="955"/>
      <c r="H105" s="955"/>
      <c r="I105" s="955"/>
      <c r="J105" s="955"/>
      <c r="K105" s="955"/>
    </row>
    <row r="106" spans="1:11" ht="12">
      <c r="A106" s="955"/>
      <c r="B106" s="955"/>
      <c r="C106" s="955"/>
      <c r="D106" s="955"/>
      <c r="E106" s="955"/>
      <c r="F106" s="955"/>
      <c r="G106" s="955"/>
      <c r="H106" s="955"/>
      <c r="I106" s="955"/>
      <c r="J106" s="955"/>
      <c r="K106" s="955"/>
    </row>
    <row r="107" spans="1:11" ht="12">
      <c r="A107" s="955"/>
      <c r="B107" s="955"/>
      <c r="C107" s="955"/>
      <c r="D107" s="955"/>
      <c r="E107" s="955"/>
      <c r="F107" s="955"/>
      <c r="G107" s="955"/>
      <c r="H107" s="955"/>
      <c r="I107" s="955"/>
      <c r="J107" s="955"/>
      <c r="K107" s="955"/>
    </row>
    <row r="108" spans="1:11" ht="12">
      <c r="A108" s="955"/>
      <c r="B108" s="955"/>
      <c r="C108" s="955"/>
      <c r="D108" s="955"/>
      <c r="E108" s="955"/>
      <c r="F108" s="955"/>
      <c r="G108" s="955"/>
      <c r="H108" s="955"/>
      <c r="I108" s="955"/>
      <c r="J108" s="955"/>
      <c r="K108" s="955"/>
    </row>
    <row r="109" spans="1:11" ht="12">
      <c r="A109" s="955"/>
      <c r="B109" s="955"/>
      <c r="C109" s="955"/>
      <c r="D109" s="955"/>
      <c r="E109" s="955"/>
      <c r="F109" s="955"/>
      <c r="G109" s="955"/>
      <c r="H109" s="955"/>
      <c r="I109" s="955"/>
      <c r="J109" s="955"/>
      <c r="K109" s="955"/>
    </row>
    <row r="110" spans="1:11" ht="12">
      <c r="A110" s="955"/>
      <c r="B110" s="955"/>
      <c r="C110" s="955"/>
      <c r="D110" s="955"/>
      <c r="E110" s="955"/>
      <c r="F110" s="955"/>
      <c r="G110" s="955"/>
      <c r="H110" s="955"/>
      <c r="I110" s="955"/>
      <c r="J110" s="955"/>
      <c r="K110" s="955"/>
    </row>
    <row r="111" spans="1:11" ht="12">
      <c r="A111" s="955"/>
      <c r="B111" s="955"/>
      <c r="C111" s="955"/>
      <c r="D111" s="955"/>
      <c r="E111" s="955"/>
      <c r="F111" s="955"/>
      <c r="G111" s="955"/>
      <c r="H111" s="955"/>
      <c r="I111" s="955"/>
      <c r="J111" s="955"/>
      <c r="K111" s="955"/>
    </row>
    <row r="112" spans="1:11" ht="12">
      <c r="A112" s="955"/>
      <c r="B112" s="955"/>
      <c r="C112" s="955"/>
      <c r="D112" s="955"/>
      <c r="E112" s="955"/>
      <c r="F112" s="955"/>
      <c r="G112" s="955"/>
      <c r="H112" s="955"/>
      <c r="I112" s="955"/>
      <c r="J112" s="955"/>
      <c r="K112" s="955"/>
    </row>
    <row r="113" spans="1:11" ht="12">
      <c r="A113" s="955"/>
      <c r="B113" s="955"/>
      <c r="C113" s="955"/>
      <c r="D113" s="955"/>
      <c r="E113" s="955"/>
      <c r="F113" s="955"/>
      <c r="G113" s="955"/>
      <c r="H113" s="955"/>
      <c r="I113" s="955"/>
      <c r="J113" s="955"/>
      <c r="K113" s="955"/>
    </row>
    <row r="114" spans="1:11" ht="12">
      <c r="A114" s="955"/>
      <c r="B114" s="955"/>
      <c r="C114" s="955"/>
      <c r="D114" s="955"/>
      <c r="E114" s="955"/>
      <c r="F114" s="955"/>
      <c r="G114" s="955"/>
      <c r="H114" s="955"/>
      <c r="I114" s="955"/>
      <c r="J114" s="955"/>
      <c r="K114" s="955"/>
    </row>
    <row r="115" spans="1:11" ht="12">
      <c r="A115" s="955"/>
      <c r="B115" s="955"/>
      <c r="C115" s="955"/>
      <c r="D115" s="955"/>
      <c r="E115" s="955"/>
      <c r="F115" s="955"/>
      <c r="G115" s="955"/>
      <c r="H115" s="955"/>
      <c r="I115" s="955"/>
      <c r="J115" s="955"/>
      <c r="K115" s="955"/>
    </row>
    <row r="116" spans="1:11" ht="12">
      <c r="A116" s="955"/>
      <c r="B116" s="955"/>
      <c r="C116" s="955"/>
      <c r="D116" s="955"/>
      <c r="E116" s="955"/>
      <c r="F116" s="955"/>
      <c r="G116" s="955"/>
      <c r="H116" s="955"/>
      <c r="I116" s="955"/>
      <c r="J116" s="955"/>
      <c r="K116" s="955"/>
    </row>
    <row r="117" spans="1:11" ht="12">
      <c r="A117" s="955"/>
      <c r="B117" s="955"/>
      <c r="C117" s="955"/>
      <c r="D117" s="955"/>
      <c r="E117" s="955"/>
      <c r="F117" s="955"/>
      <c r="G117" s="955"/>
      <c r="H117" s="955"/>
      <c r="I117" s="955"/>
      <c r="J117" s="955"/>
      <c r="K117" s="955"/>
    </row>
    <row r="118" spans="1:11" ht="12">
      <c r="A118" s="955"/>
      <c r="B118" s="955"/>
      <c r="C118" s="955"/>
      <c r="D118" s="955"/>
      <c r="E118" s="955"/>
      <c r="F118" s="955"/>
      <c r="G118" s="955"/>
      <c r="H118" s="955"/>
      <c r="I118" s="955"/>
      <c r="J118" s="955"/>
      <c r="K118" s="955"/>
    </row>
    <row r="119" spans="1:11" ht="12">
      <c r="A119" s="955"/>
      <c r="B119" s="955"/>
      <c r="C119" s="955"/>
      <c r="D119" s="955"/>
      <c r="E119" s="955"/>
      <c r="F119" s="955"/>
      <c r="G119" s="955"/>
      <c r="H119" s="955"/>
      <c r="I119" s="955"/>
      <c r="J119" s="955"/>
      <c r="K119" s="955"/>
    </row>
    <row r="120" spans="1:11" ht="12">
      <c r="A120" s="955"/>
      <c r="B120" s="955"/>
      <c r="C120" s="955"/>
      <c r="D120" s="955"/>
      <c r="E120" s="955"/>
      <c r="F120" s="955"/>
      <c r="G120" s="955"/>
      <c r="H120" s="955"/>
      <c r="I120" s="955"/>
      <c r="J120" s="955"/>
      <c r="K120" s="955"/>
    </row>
    <row r="121" spans="1:11" ht="12">
      <c r="A121" s="955"/>
      <c r="B121" s="955"/>
      <c r="C121" s="955"/>
      <c r="D121" s="955"/>
      <c r="E121" s="955"/>
      <c r="F121" s="955"/>
      <c r="G121" s="955"/>
      <c r="H121" s="955"/>
      <c r="I121" s="955"/>
      <c r="J121" s="955"/>
      <c r="K121" s="955"/>
    </row>
    <row r="122" spans="1:11" ht="12">
      <c r="A122" s="955"/>
      <c r="B122" s="955"/>
      <c r="C122" s="955"/>
      <c r="D122" s="955"/>
      <c r="E122" s="955"/>
      <c r="F122" s="955"/>
      <c r="G122" s="955"/>
      <c r="H122" s="955"/>
      <c r="I122" s="955"/>
      <c r="J122" s="955"/>
      <c r="K122" s="955"/>
    </row>
    <row r="123" spans="1:11" ht="12">
      <c r="A123" s="955"/>
      <c r="B123" s="955"/>
      <c r="C123" s="955"/>
      <c r="D123" s="955"/>
      <c r="E123" s="955"/>
      <c r="F123" s="955"/>
      <c r="G123" s="955"/>
      <c r="H123" s="955"/>
      <c r="I123" s="955"/>
      <c r="J123" s="955"/>
      <c r="K123" s="955"/>
    </row>
    <row r="124" spans="1:11" ht="12">
      <c r="A124" s="955"/>
      <c r="B124" s="955"/>
      <c r="C124" s="955"/>
      <c r="D124" s="955"/>
      <c r="E124" s="955"/>
      <c r="F124" s="955"/>
      <c r="G124" s="955"/>
      <c r="H124" s="955"/>
      <c r="I124" s="955"/>
      <c r="J124" s="955"/>
      <c r="K124" s="955"/>
    </row>
    <row r="125" spans="1:11" ht="12">
      <c r="A125" s="955"/>
      <c r="B125" s="955"/>
      <c r="C125" s="955"/>
      <c r="D125" s="955"/>
      <c r="E125" s="955"/>
      <c r="F125" s="955"/>
      <c r="G125" s="955"/>
      <c r="H125" s="955"/>
      <c r="I125" s="955"/>
      <c r="J125" s="955"/>
      <c r="K125" s="955"/>
    </row>
    <row r="126" spans="1:11" ht="12">
      <c r="A126" s="955"/>
      <c r="B126" s="955"/>
      <c r="C126" s="955"/>
      <c r="D126" s="955"/>
      <c r="E126" s="955"/>
      <c r="F126" s="955"/>
      <c r="G126" s="955"/>
      <c r="H126" s="955"/>
      <c r="I126" s="955"/>
      <c r="J126" s="955"/>
      <c r="K126" s="955"/>
    </row>
    <row r="127" spans="1:11" ht="12">
      <c r="A127" s="955"/>
      <c r="B127" s="955"/>
      <c r="C127" s="955"/>
      <c r="D127" s="955"/>
      <c r="E127" s="955"/>
      <c r="F127" s="955"/>
      <c r="G127" s="955"/>
      <c r="H127" s="955"/>
      <c r="I127" s="955"/>
      <c r="J127" s="955"/>
      <c r="K127" s="955"/>
    </row>
    <row r="128" spans="1:11" ht="12">
      <c r="A128" s="955"/>
      <c r="B128" s="955"/>
      <c r="C128" s="955"/>
      <c r="D128" s="955"/>
      <c r="E128" s="955"/>
      <c r="F128" s="955"/>
      <c r="G128" s="955"/>
      <c r="H128" s="955"/>
      <c r="I128" s="955"/>
      <c r="J128" s="955"/>
      <c r="K128" s="955"/>
    </row>
    <row r="129" spans="1:11" ht="12">
      <c r="A129" s="955"/>
      <c r="B129" s="955"/>
      <c r="C129" s="955"/>
      <c r="D129" s="955"/>
      <c r="E129" s="955"/>
      <c r="F129" s="955"/>
      <c r="G129" s="955"/>
      <c r="H129" s="955"/>
      <c r="I129" s="955"/>
      <c r="J129" s="955"/>
      <c r="K129" s="955"/>
    </row>
    <row r="130" spans="1:11" ht="12">
      <c r="A130" s="955"/>
      <c r="B130" s="955"/>
      <c r="C130" s="955"/>
      <c r="D130" s="955"/>
      <c r="E130" s="955"/>
      <c r="F130" s="955"/>
      <c r="G130" s="955"/>
      <c r="H130" s="955"/>
      <c r="I130" s="955"/>
      <c r="J130" s="955"/>
      <c r="K130" s="955"/>
    </row>
    <row r="131" spans="1:11" ht="12">
      <c r="A131" s="955"/>
      <c r="B131" s="955"/>
      <c r="C131" s="955"/>
      <c r="D131" s="955"/>
      <c r="E131" s="955"/>
      <c r="F131" s="955"/>
      <c r="G131" s="955"/>
      <c r="H131" s="955"/>
      <c r="I131" s="955"/>
      <c r="J131" s="955"/>
      <c r="K131" s="955"/>
    </row>
    <row r="132" spans="1:11" ht="12">
      <c r="A132" s="955"/>
      <c r="B132" s="955"/>
      <c r="C132" s="955"/>
      <c r="D132" s="955"/>
      <c r="E132" s="955"/>
      <c r="F132" s="955"/>
      <c r="G132" s="955"/>
      <c r="H132" s="955"/>
      <c r="I132" s="955"/>
      <c r="J132" s="955"/>
      <c r="K132" s="955"/>
    </row>
  </sheetData>
  <sheetProtection/>
  <mergeCells count="15">
    <mergeCell ref="A18:K18"/>
    <mergeCell ref="A19:K19"/>
    <mergeCell ref="A20:K20"/>
    <mergeCell ref="A12:K12"/>
    <mergeCell ref="A13:K13"/>
    <mergeCell ref="A14:K14"/>
    <mergeCell ref="A15:K15"/>
    <mergeCell ref="A16:K16"/>
    <mergeCell ref="A17:K17"/>
    <mergeCell ref="A2:K2"/>
    <mergeCell ref="A3:K3"/>
    <mergeCell ref="A8:K8"/>
    <mergeCell ref="A9:K9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0" zoomScaleNormal="75" zoomScalePageLayoutView="0" workbookViewId="0" topLeftCell="A49">
      <selection activeCell="M63" sqref="M63"/>
    </sheetView>
  </sheetViews>
  <sheetFormatPr defaultColWidth="9.00390625" defaultRowHeight="12"/>
  <cols>
    <col min="1" max="1" width="8.75390625" style="7" customWidth="1"/>
    <col min="2" max="2" width="5.75390625" style="4" customWidth="1"/>
    <col min="3" max="3" width="28.875" style="4" customWidth="1"/>
    <col min="4" max="9" width="20.75390625" style="4" customWidth="1"/>
    <col min="10" max="10" width="22.00390625" style="4" customWidth="1"/>
    <col min="11" max="16384" width="9.125" style="4" customWidth="1"/>
  </cols>
  <sheetData>
    <row r="1" spans="1:10" ht="19.5" customHeight="1">
      <c r="A1" s="851" t="s">
        <v>966</v>
      </c>
      <c r="D1" s="852"/>
      <c r="E1" s="852"/>
      <c r="F1" s="852"/>
      <c r="G1" s="852"/>
      <c r="H1" s="852"/>
      <c r="I1" s="852"/>
      <c r="J1" s="852"/>
    </row>
    <row r="2" ht="19.5" customHeight="1" thickBot="1">
      <c r="J2" s="234"/>
    </row>
    <row r="3" spans="1:8" s="146" customFormat="1" ht="19.5" customHeight="1">
      <c r="A3" s="1056" t="s">
        <v>967</v>
      </c>
      <c r="B3" s="1057"/>
      <c r="C3" s="1057"/>
      <c r="D3" s="853" t="s">
        <v>968</v>
      </c>
      <c r="E3" s="853" t="s">
        <v>969</v>
      </c>
      <c r="F3" s="853" t="s">
        <v>970</v>
      </c>
      <c r="G3" s="854" t="s">
        <v>961</v>
      </c>
      <c r="H3" s="855" t="s">
        <v>962</v>
      </c>
    </row>
    <row r="4" spans="1:8" s="146" customFormat="1" ht="19.5" customHeight="1">
      <c r="A4" s="1058" t="s">
        <v>971</v>
      </c>
      <c r="B4" s="1045"/>
      <c r="C4" s="1045"/>
      <c r="D4" s="857">
        <v>5419</v>
      </c>
      <c r="E4" s="857">
        <v>5188.5</v>
      </c>
      <c r="F4" s="857">
        <v>3589.3</v>
      </c>
      <c r="G4" s="857">
        <v>3619.3275</v>
      </c>
      <c r="H4" s="858">
        <v>3844.0963</v>
      </c>
    </row>
    <row r="5" spans="1:8" s="146" customFormat="1" ht="19.5" customHeight="1">
      <c r="A5" s="859"/>
      <c r="B5" s="1077" t="s">
        <v>4</v>
      </c>
      <c r="C5" s="1059"/>
      <c r="D5" s="857">
        <v>5016.6</v>
      </c>
      <c r="E5" s="857">
        <v>4794.9</v>
      </c>
      <c r="F5" s="857">
        <v>3169.7</v>
      </c>
      <c r="G5" s="857">
        <v>3154.9633</v>
      </c>
      <c r="H5" s="858">
        <v>3313.99</v>
      </c>
    </row>
    <row r="6" spans="1:8" s="146" customFormat="1" ht="19.5" customHeight="1">
      <c r="A6" s="861"/>
      <c r="B6" s="862"/>
      <c r="C6" s="863" t="s">
        <v>972</v>
      </c>
      <c r="D6" s="864" t="s">
        <v>973</v>
      </c>
      <c r="E6" s="864" t="s">
        <v>973</v>
      </c>
      <c r="F6" s="857">
        <v>707.2</v>
      </c>
      <c r="G6" s="857">
        <v>713.7538</v>
      </c>
      <c r="H6" s="858">
        <v>680.3285</v>
      </c>
    </row>
    <row r="7" spans="1:8" ht="19.5" customHeight="1">
      <c r="A7" s="859"/>
      <c r="B7" s="865"/>
      <c r="C7" s="863" t="s">
        <v>974</v>
      </c>
      <c r="D7" s="864" t="s">
        <v>973</v>
      </c>
      <c r="E7" s="864" t="s">
        <v>973</v>
      </c>
      <c r="F7" s="857">
        <v>791.6</v>
      </c>
      <c r="G7" s="857">
        <v>877.7363</v>
      </c>
      <c r="H7" s="858">
        <v>908.4873</v>
      </c>
    </row>
    <row r="8" spans="1:8" ht="19.5" customHeight="1">
      <c r="A8" s="859"/>
      <c r="B8" s="865"/>
      <c r="C8" s="863" t="s">
        <v>975</v>
      </c>
      <c r="D8" s="864" t="s">
        <v>973</v>
      </c>
      <c r="E8" s="864" t="s">
        <v>973</v>
      </c>
      <c r="F8" s="857">
        <v>794.1</v>
      </c>
      <c r="G8" s="857">
        <v>755.8765</v>
      </c>
      <c r="H8" s="858">
        <v>880.4347</v>
      </c>
    </row>
    <row r="9" spans="1:8" ht="19.5" customHeight="1">
      <c r="A9" s="859"/>
      <c r="B9" s="866"/>
      <c r="C9" s="863" t="s">
        <v>976</v>
      </c>
      <c r="D9" s="864" t="s">
        <v>973</v>
      </c>
      <c r="E9" s="864" t="s">
        <v>973</v>
      </c>
      <c r="F9" s="857">
        <v>876.7</v>
      </c>
      <c r="G9" s="857">
        <v>807.5967</v>
      </c>
      <c r="H9" s="858">
        <v>844.7395</v>
      </c>
    </row>
    <row r="10" spans="1:8" s="146" customFormat="1" ht="19.5" customHeight="1">
      <c r="A10" s="859"/>
      <c r="B10" s="1078" t="s">
        <v>977</v>
      </c>
      <c r="C10" s="1071"/>
      <c r="D10" s="867">
        <v>402.4</v>
      </c>
      <c r="E10" s="867">
        <v>393.6</v>
      </c>
      <c r="F10" s="857">
        <v>419.6</v>
      </c>
      <c r="G10" s="857">
        <v>464.3642</v>
      </c>
      <c r="H10" s="858">
        <v>530.1063</v>
      </c>
    </row>
    <row r="11" spans="1:8" s="146" customFormat="1" ht="19.5" customHeight="1">
      <c r="A11" s="861"/>
      <c r="B11" s="862"/>
      <c r="C11" s="863" t="s">
        <v>972</v>
      </c>
      <c r="D11" s="864" t="s">
        <v>973</v>
      </c>
      <c r="E11" s="864" t="s">
        <v>973</v>
      </c>
      <c r="F11" s="857">
        <v>97.5</v>
      </c>
      <c r="G11" s="857">
        <v>101.2509</v>
      </c>
      <c r="H11" s="858">
        <v>114.3189</v>
      </c>
    </row>
    <row r="12" spans="1:8" ht="19.5" customHeight="1">
      <c r="A12" s="859"/>
      <c r="B12" s="865"/>
      <c r="C12" s="863" t="s">
        <v>974</v>
      </c>
      <c r="D12" s="864" t="s">
        <v>973</v>
      </c>
      <c r="E12" s="864" t="s">
        <v>973</v>
      </c>
      <c r="F12" s="857">
        <v>83.8</v>
      </c>
      <c r="G12" s="857">
        <v>109.2366</v>
      </c>
      <c r="H12" s="858">
        <v>102.8503</v>
      </c>
    </row>
    <row r="13" spans="1:8" ht="19.5" customHeight="1">
      <c r="A13" s="859"/>
      <c r="B13" s="865"/>
      <c r="C13" s="863" t="s">
        <v>975</v>
      </c>
      <c r="D13" s="864" t="s">
        <v>973</v>
      </c>
      <c r="E13" s="864" t="s">
        <v>973</v>
      </c>
      <c r="F13" s="857">
        <v>132.2</v>
      </c>
      <c r="G13" s="857">
        <v>132.0483</v>
      </c>
      <c r="H13" s="858">
        <v>164.3867</v>
      </c>
    </row>
    <row r="14" spans="1:8" ht="19.5" customHeight="1" thickBot="1">
      <c r="A14" s="868"/>
      <c r="B14" s="869"/>
      <c r="C14" s="870" t="s">
        <v>976</v>
      </c>
      <c r="D14" s="871" t="s">
        <v>973</v>
      </c>
      <c r="E14" s="871" t="s">
        <v>973</v>
      </c>
      <c r="F14" s="857">
        <v>106.1</v>
      </c>
      <c r="G14" s="872">
        <v>121.8284</v>
      </c>
      <c r="H14" s="873">
        <v>148.5504</v>
      </c>
    </row>
    <row r="15" spans="1:8" s="146" customFormat="1" ht="19.5" customHeight="1" thickBot="1">
      <c r="A15" s="1079" t="s">
        <v>978</v>
      </c>
      <c r="B15" s="1080"/>
      <c r="C15" s="1081"/>
      <c r="D15" s="874"/>
      <c r="E15" s="874"/>
      <c r="F15" s="874"/>
      <c r="G15" s="148"/>
      <c r="H15" s="875"/>
    </row>
    <row r="16" spans="1:8" s="146" customFormat="1" ht="19.5" customHeight="1" thickTop="1">
      <c r="A16" s="1064" t="s">
        <v>979</v>
      </c>
      <c r="B16" s="876" t="s">
        <v>980</v>
      </c>
      <c r="C16" s="877"/>
      <c r="D16" s="878">
        <v>0.561</v>
      </c>
      <c r="E16" s="878">
        <v>0.563</v>
      </c>
      <c r="F16" s="878">
        <v>0.307</v>
      </c>
      <c r="G16" s="879">
        <v>0.315</v>
      </c>
      <c r="H16" s="880">
        <v>0.292</v>
      </c>
    </row>
    <row r="17" spans="1:8" s="146" customFormat="1" ht="19.5" customHeight="1">
      <c r="A17" s="1065"/>
      <c r="B17" s="121" t="s">
        <v>981</v>
      </c>
      <c r="C17" s="881"/>
      <c r="D17" s="882">
        <v>0.439</v>
      </c>
      <c r="E17" s="882">
        <v>0.437</v>
      </c>
      <c r="F17" s="882">
        <v>0.694</v>
      </c>
      <c r="G17" s="883">
        <v>0.685</v>
      </c>
      <c r="H17" s="884">
        <v>0.708</v>
      </c>
    </row>
    <row r="18" spans="1:8" s="146" customFormat="1" ht="19.5" customHeight="1">
      <c r="A18" s="1065"/>
      <c r="B18" s="106"/>
      <c r="C18" s="885" t="s">
        <v>22</v>
      </c>
      <c r="D18" s="882">
        <v>0.308</v>
      </c>
      <c r="E18" s="882">
        <v>0.307</v>
      </c>
      <c r="F18" s="882">
        <v>0.444</v>
      </c>
      <c r="G18" s="886">
        <v>0.46</v>
      </c>
      <c r="H18" s="887">
        <v>0.489</v>
      </c>
    </row>
    <row r="19" spans="1:8" s="146" customFormat="1" ht="19.5" customHeight="1">
      <c r="A19" s="1065"/>
      <c r="B19" s="113"/>
      <c r="C19" s="888" t="s">
        <v>23</v>
      </c>
      <c r="D19" s="882">
        <v>0.022</v>
      </c>
      <c r="E19" s="882">
        <v>0.022</v>
      </c>
      <c r="F19" s="882">
        <v>0.041</v>
      </c>
      <c r="G19" s="886">
        <v>0.035</v>
      </c>
      <c r="H19" s="889">
        <v>0.027</v>
      </c>
    </row>
    <row r="20" spans="1:8" s="146" customFormat="1" ht="19.5" customHeight="1">
      <c r="A20" s="1065"/>
      <c r="B20" s="113"/>
      <c r="C20" s="885" t="s">
        <v>24</v>
      </c>
      <c r="D20" s="882">
        <v>0.01</v>
      </c>
      <c r="E20" s="882">
        <v>0.01</v>
      </c>
      <c r="F20" s="882">
        <v>0.023</v>
      </c>
      <c r="G20" s="886">
        <v>0.02</v>
      </c>
      <c r="H20" s="889">
        <v>0.015</v>
      </c>
    </row>
    <row r="21" spans="1:8" s="146" customFormat="1" ht="19.5" customHeight="1">
      <c r="A21" s="1065"/>
      <c r="B21" s="106"/>
      <c r="C21" s="885" t="s">
        <v>26</v>
      </c>
      <c r="D21" s="882">
        <v>0.038</v>
      </c>
      <c r="E21" s="882">
        <v>0.038</v>
      </c>
      <c r="F21" s="882">
        <v>0.071</v>
      </c>
      <c r="G21" s="886">
        <v>0.051</v>
      </c>
      <c r="H21" s="889">
        <v>0.056</v>
      </c>
    </row>
    <row r="22" spans="1:8" s="146" customFormat="1" ht="19.5" customHeight="1">
      <c r="A22" s="1065"/>
      <c r="B22" s="113"/>
      <c r="C22" s="888" t="s">
        <v>27</v>
      </c>
      <c r="D22" s="882">
        <v>0.049</v>
      </c>
      <c r="E22" s="882">
        <v>0.049</v>
      </c>
      <c r="F22" s="882">
        <v>0.092</v>
      </c>
      <c r="G22" s="886">
        <v>0.098</v>
      </c>
      <c r="H22" s="889">
        <v>0.095</v>
      </c>
    </row>
    <row r="23" spans="1:8" s="146" customFormat="1" ht="19.5" customHeight="1" thickBot="1">
      <c r="A23" s="1069"/>
      <c r="B23" s="890"/>
      <c r="C23" s="891" t="s">
        <v>28</v>
      </c>
      <c r="D23" s="892">
        <v>0.012</v>
      </c>
      <c r="E23" s="892">
        <v>0.012</v>
      </c>
      <c r="F23" s="892">
        <v>0.022</v>
      </c>
      <c r="G23" s="893">
        <v>0.021</v>
      </c>
      <c r="H23" s="894">
        <v>0.026</v>
      </c>
    </row>
    <row r="24" spans="1:8" s="146" customFormat="1" ht="19.5" customHeight="1" thickTop="1">
      <c r="A24" s="1060" t="s">
        <v>982</v>
      </c>
      <c r="B24" s="1074" t="s">
        <v>983</v>
      </c>
      <c r="C24" s="1074"/>
      <c r="D24" s="82">
        <v>0.465</v>
      </c>
      <c r="E24" s="82">
        <v>0.465</v>
      </c>
      <c r="F24" s="82">
        <v>0.58</v>
      </c>
      <c r="G24" s="895">
        <v>0.562</v>
      </c>
      <c r="H24" s="896">
        <v>0.572</v>
      </c>
    </row>
    <row r="25" spans="1:8" s="146" customFormat="1" ht="19.5" customHeight="1" thickBot="1">
      <c r="A25" s="1061"/>
      <c r="B25" s="1075" t="s">
        <v>984</v>
      </c>
      <c r="C25" s="1075"/>
      <c r="D25" s="897">
        <v>0.535</v>
      </c>
      <c r="E25" s="897">
        <v>0.535</v>
      </c>
      <c r="F25" s="897">
        <v>0.42</v>
      </c>
      <c r="G25" s="898">
        <v>0.438</v>
      </c>
      <c r="H25" s="899">
        <v>0.428</v>
      </c>
    </row>
    <row r="26" spans="1:8" s="146" customFormat="1" ht="19.5" customHeight="1" thickTop="1">
      <c r="A26" s="1064" t="s">
        <v>985</v>
      </c>
      <c r="B26" s="1070" t="s">
        <v>44</v>
      </c>
      <c r="C26" s="1070"/>
      <c r="D26" s="878">
        <v>0.034</v>
      </c>
      <c r="E26" s="878">
        <v>0.034</v>
      </c>
      <c r="F26" s="878">
        <v>0.011</v>
      </c>
      <c r="G26" s="879">
        <v>0.012</v>
      </c>
      <c r="H26" s="880">
        <v>0.007</v>
      </c>
    </row>
    <row r="27" spans="1:8" s="146" customFormat="1" ht="19.5" customHeight="1">
      <c r="A27" s="1065"/>
      <c r="B27" s="1071" t="s">
        <v>45</v>
      </c>
      <c r="C27" s="1071"/>
      <c r="D27" s="882">
        <v>0.124</v>
      </c>
      <c r="E27" s="882">
        <v>0.124</v>
      </c>
      <c r="F27" s="882">
        <v>0.102</v>
      </c>
      <c r="G27" s="886">
        <v>0.102</v>
      </c>
      <c r="H27" s="887">
        <v>0.105</v>
      </c>
    </row>
    <row r="28" spans="1:8" s="146" customFormat="1" ht="19.5" customHeight="1">
      <c r="A28" s="1065"/>
      <c r="B28" s="1072" t="s">
        <v>46</v>
      </c>
      <c r="C28" s="1072"/>
      <c r="D28" s="882">
        <v>0.191</v>
      </c>
      <c r="E28" s="882">
        <v>0.191</v>
      </c>
      <c r="F28" s="882">
        <v>0.196</v>
      </c>
      <c r="G28" s="886">
        <v>0.19</v>
      </c>
      <c r="H28" s="887">
        <v>0.191</v>
      </c>
    </row>
    <row r="29" spans="1:8" s="146" customFormat="1" ht="19.5" customHeight="1">
      <c r="A29" s="1065"/>
      <c r="B29" s="1071" t="s">
        <v>47</v>
      </c>
      <c r="C29" s="1071"/>
      <c r="D29" s="900">
        <v>0.125</v>
      </c>
      <c r="E29" s="900">
        <v>0.125</v>
      </c>
      <c r="F29" s="900">
        <v>0.169</v>
      </c>
      <c r="G29" s="901">
        <v>0.176</v>
      </c>
      <c r="H29" s="889">
        <v>0.184</v>
      </c>
    </row>
    <row r="30" spans="1:8" s="146" customFormat="1" ht="19.5" customHeight="1">
      <c r="A30" s="1065"/>
      <c r="B30" s="1071" t="s">
        <v>48</v>
      </c>
      <c r="C30" s="1071"/>
      <c r="D30" s="900">
        <v>0.181</v>
      </c>
      <c r="E30" s="900">
        <v>0.182</v>
      </c>
      <c r="F30" s="900">
        <v>0.187</v>
      </c>
      <c r="G30" s="901">
        <v>0.193</v>
      </c>
      <c r="H30" s="889">
        <v>0.19</v>
      </c>
    </row>
    <row r="31" spans="1:8" s="146" customFormat="1" ht="19.5" customHeight="1" thickBot="1">
      <c r="A31" s="1069"/>
      <c r="B31" s="1076" t="s">
        <v>49</v>
      </c>
      <c r="C31" s="1076"/>
      <c r="D31" s="892">
        <v>0.344</v>
      </c>
      <c r="E31" s="892">
        <v>0.344</v>
      </c>
      <c r="F31" s="892">
        <v>0.335</v>
      </c>
      <c r="G31" s="893">
        <v>0.327</v>
      </c>
      <c r="H31" s="902">
        <v>0.322</v>
      </c>
    </row>
    <row r="32" spans="1:8" s="146" customFormat="1" ht="19.5" customHeight="1" thickTop="1">
      <c r="A32" s="1060" t="s">
        <v>986</v>
      </c>
      <c r="B32" s="1074" t="s">
        <v>987</v>
      </c>
      <c r="C32" s="1074"/>
      <c r="D32" s="82">
        <v>0.013</v>
      </c>
      <c r="E32" s="82">
        <v>0.013</v>
      </c>
      <c r="F32" s="82">
        <v>0.014</v>
      </c>
      <c r="G32" s="895">
        <v>0.019</v>
      </c>
      <c r="H32" s="896">
        <v>0.017</v>
      </c>
    </row>
    <row r="33" spans="1:8" s="146" customFormat="1" ht="19.5" customHeight="1">
      <c r="A33" s="1065"/>
      <c r="B33" s="1071" t="s">
        <v>988</v>
      </c>
      <c r="C33" s="1071"/>
      <c r="D33" s="882">
        <v>0.039</v>
      </c>
      <c r="E33" s="882">
        <v>0.039</v>
      </c>
      <c r="F33" s="882">
        <v>0.057</v>
      </c>
      <c r="G33" s="886">
        <v>0.05</v>
      </c>
      <c r="H33" s="887">
        <v>0.053</v>
      </c>
    </row>
    <row r="34" spans="1:8" s="146" customFormat="1" ht="19.5" customHeight="1">
      <c r="A34" s="1065"/>
      <c r="B34" s="1072" t="s">
        <v>989</v>
      </c>
      <c r="C34" s="1072"/>
      <c r="D34" s="882">
        <v>0.036</v>
      </c>
      <c r="E34" s="882">
        <v>0.036</v>
      </c>
      <c r="F34" s="882">
        <v>0.101</v>
      </c>
      <c r="G34" s="886">
        <v>0.011</v>
      </c>
      <c r="H34" s="887">
        <v>0.016</v>
      </c>
    </row>
    <row r="35" spans="1:8" s="146" customFormat="1" ht="19.5" customHeight="1">
      <c r="A35" s="1065"/>
      <c r="B35" s="1071" t="s">
        <v>990</v>
      </c>
      <c r="C35" s="1071"/>
      <c r="D35" s="882">
        <v>0.057</v>
      </c>
      <c r="E35" s="882">
        <v>0.057</v>
      </c>
      <c r="F35" s="882">
        <v>0.01</v>
      </c>
      <c r="G35" s="886">
        <v>0.083</v>
      </c>
      <c r="H35" s="887">
        <v>0.071</v>
      </c>
    </row>
    <row r="36" spans="1:8" s="146" customFormat="1" ht="19.5" customHeight="1">
      <c r="A36" s="1065"/>
      <c r="B36" s="1071" t="s">
        <v>991</v>
      </c>
      <c r="C36" s="1071"/>
      <c r="D36" s="882">
        <v>0.778</v>
      </c>
      <c r="E36" s="882">
        <v>0.777</v>
      </c>
      <c r="F36" s="882">
        <v>0.774</v>
      </c>
      <c r="G36" s="886">
        <v>0.782</v>
      </c>
      <c r="H36" s="887">
        <v>0.774</v>
      </c>
    </row>
    <row r="37" spans="1:8" s="146" customFormat="1" ht="19.5" customHeight="1" thickBot="1">
      <c r="A37" s="1061"/>
      <c r="B37" s="1075" t="s">
        <v>992</v>
      </c>
      <c r="C37" s="1075"/>
      <c r="D37" s="897">
        <v>0.077</v>
      </c>
      <c r="E37" s="897">
        <v>0.077</v>
      </c>
      <c r="F37" s="897">
        <v>0.044</v>
      </c>
      <c r="G37" s="898">
        <v>0.055</v>
      </c>
      <c r="H37" s="899">
        <v>0.069</v>
      </c>
    </row>
    <row r="38" spans="1:8" s="146" customFormat="1" ht="19.5" customHeight="1" thickTop="1">
      <c r="A38" s="1064" t="s">
        <v>993</v>
      </c>
      <c r="B38" s="1070" t="s">
        <v>56</v>
      </c>
      <c r="C38" s="1070"/>
      <c r="D38" s="878">
        <v>0.111</v>
      </c>
      <c r="E38" s="878">
        <v>0.111</v>
      </c>
      <c r="F38" s="878">
        <v>0.066</v>
      </c>
      <c r="G38" s="879">
        <v>0.069</v>
      </c>
      <c r="H38" s="880">
        <v>0.078</v>
      </c>
    </row>
    <row r="39" spans="1:8" s="146" customFormat="1" ht="19.5" customHeight="1">
      <c r="A39" s="1065"/>
      <c r="B39" s="1071" t="s">
        <v>57</v>
      </c>
      <c r="C39" s="1071"/>
      <c r="D39" s="882">
        <v>0.538</v>
      </c>
      <c r="E39" s="882">
        <v>0.539</v>
      </c>
      <c r="F39" s="882">
        <v>0.612</v>
      </c>
      <c r="G39" s="886">
        <v>0.638</v>
      </c>
      <c r="H39" s="887">
        <v>0.627</v>
      </c>
    </row>
    <row r="40" spans="1:8" s="146" customFormat="1" ht="19.5" customHeight="1">
      <c r="A40" s="1065"/>
      <c r="B40" s="1072" t="s">
        <v>58</v>
      </c>
      <c r="C40" s="1072"/>
      <c r="D40" s="882">
        <v>0.264</v>
      </c>
      <c r="E40" s="882">
        <v>0.264</v>
      </c>
      <c r="F40" s="882">
        <v>0.205</v>
      </c>
      <c r="G40" s="886">
        <v>0.203</v>
      </c>
      <c r="H40" s="887">
        <v>0.194</v>
      </c>
    </row>
    <row r="41" spans="1:8" s="146" customFormat="1" ht="19.5" customHeight="1">
      <c r="A41" s="1065"/>
      <c r="B41" s="1071" t="s">
        <v>59</v>
      </c>
      <c r="C41" s="1071"/>
      <c r="D41" s="882">
        <v>0.042</v>
      </c>
      <c r="E41" s="882">
        <v>0.042</v>
      </c>
      <c r="F41" s="882">
        <v>0.069</v>
      </c>
      <c r="G41" s="886">
        <v>0.053</v>
      </c>
      <c r="H41" s="887">
        <v>0.06</v>
      </c>
    </row>
    <row r="42" spans="1:8" s="146" customFormat="1" ht="19.5" customHeight="1" thickBot="1">
      <c r="A42" s="1069"/>
      <c r="B42" s="1073" t="s">
        <v>60</v>
      </c>
      <c r="C42" s="1073"/>
      <c r="D42" s="892">
        <v>0.045</v>
      </c>
      <c r="E42" s="892">
        <v>0.045</v>
      </c>
      <c r="F42" s="892">
        <v>0.047</v>
      </c>
      <c r="G42" s="893">
        <v>0.037</v>
      </c>
      <c r="H42" s="902">
        <v>0.041</v>
      </c>
    </row>
    <row r="43" spans="1:8" s="146" customFormat="1" ht="19.5" customHeight="1" thickTop="1">
      <c r="A43" s="1060" t="s">
        <v>994</v>
      </c>
      <c r="B43" s="1062" t="s">
        <v>995</v>
      </c>
      <c r="C43" s="1062"/>
      <c r="D43" s="82">
        <v>0.954</v>
      </c>
      <c r="E43" s="82">
        <v>0.954</v>
      </c>
      <c r="F43" s="82">
        <v>0.95</v>
      </c>
      <c r="G43" s="895">
        <v>0.962</v>
      </c>
      <c r="H43" s="896">
        <v>0.949</v>
      </c>
    </row>
    <row r="44" spans="1:8" s="146" customFormat="1" ht="19.5" customHeight="1" thickBot="1">
      <c r="A44" s="1061"/>
      <c r="B44" s="1063" t="s">
        <v>996</v>
      </c>
      <c r="C44" s="1063"/>
      <c r="D44" s="897">
        <v>0.046</v>
      </c>
      <c r="E44" s="897">
        <v>0.046</v>
      </c>
      <c r="F44" s="897">
        <v>0.05</v>
      </c>
      <c r="G44" s="898">
        <v>0.038</v>
      </c>
      <c r="H44" s="899">
        <v>0.051</v>
      </c>
    </row>
    <row r="45" spans="1:8" s="146" customFormat="1" ht="19.5" customHeight="1" thickTop="1">
      <c r="A45" s="1064" t="s">
        <v>997</v>
      </c>
      <c r="B45" s="1067" t="s">
        <v>616</v>
      </c>
      <c r="C45" s="1067"/>
      <c r="D45" s="903">
        <v>0.1</v>
      </c>
      <c r="E45" s="903">
        <v>0.1</v>
      </c>
      <c r="F45" s="903">
        <v>0.052</v>
      </c>
      <c r="G45" s="904">
        <v>0.052</v>
      </c>
      <c r="H45" s="905">
        <v>0.048</v>
      </c>
    </row>
    <row r="46" spans="1:8" s="146" customFormat="1" ht="19.5" customHeight="1">
      <c r="A46" s="1065"/>
      <c r="B46" s="1054" t="s">
        <v>998</v>
      </c>
      <c r="C46" s="1054"/>
      <c r="D46" s="900">
        <v>0.205</v>
      </c>
      <c r="E46" s="900">
        <v>0.197</v>
      </c>
      <c r="F46" s="900">
        <v>0.236</v>
      </c>
      <c r="G46" s="901">
        <v>0.231</v>
      </c>
      <c r="H46" s="889">
        <v>0.241</v>
      </c>
    </row>
    <row r="47" spans="1:8" s="146" customFormat="1" ht="19.5" customHeight="1">
      <c r="A47" s="1065"/>
      <c r="B47" s="1068" t="s">
        <v>999</v>
      </c>
      <c r="C47" s="1068"/>
      <c r="D47" s="882">
        <v>0.106</v>
      </c>
      <c r="E47" s="882">
        <v>0.108</v>
      </c>
      <c r="F47" s="882">
        <v>0.126</v>
      </c>
      <c r="G47" s="886">
        <v>0.122</v>
      </c>
      <c r="H47" s="887">
        <v>0.124</v>
      </c>
    </row>
    <row r="48" spans="1:8" s="146" customFormat="1" ht="19.5" customHeight="1">
      <c r="A48" s="1065"/>
      <c r="B48" s="1054" t="s">
        <v>1000</v>
      </c>
      <c r="C48" s="1054"/>
      <c r="D48" s="882">
        <v>0.16</v>
      </c>
      <c r="E48" s="882">
        <v>0.16</v>
      </c>
      <c r="F48" s="882">
        <v>0.211</v>
      </c>
      <c r="G48" s="886">
        <v>0.201</v>
      </c>
      <c r="H48" s="887">
        <v>0.203</v>
      </c>
    </row>
    <row r="49" spans="1:8" s="146" customFormat="1" ht="19.5" customHeight="1">
      <c r="A49" s="1065"/>
      <c r="B49" s="1054" t="s">
        <v>1001</v>
      </c>
      <c r="C49" s="1054"/>
      <c r="D49" s="882">
        <v>0.213</v>
      </c>
      <c r="E49" s="882">
        <v>0.225</v>
      </c>
      <c r="F49" s="882">
        <v>0.128</v>
      </c>
      <c r="G49" s="886">
        <v>0.141</v>
      </c>
      <c r="H49" s="887">
        <v>0.137</v>
      </c>
    </row>
    <row r="50" spans="1:8" s="146" customFormat="1" ht="19.5" customHeight="1">
      <c r="A50" s="1065"/>
      <c r="B50" s="1068" t="s">
        <v>1002</v>
      </c>
      <c r="C50" s="1068"/>
      <c r="D50" s="906" t="s">
        <v>973</v>
      </c>
      <c r="E50" s="906" t="s">
        <v>973</v>
      </c>
      <c r="F50" s="906">
        <v>0.248</v>
      </c>
      <c r="G50" s="907">
        <v>0.254</v>
      </c>
      <c r="H50" s="887">
        <v>0.247</v>
      </c>
    </row>
    <row r="51" spans="1:8" s="146" customFormat="1" ht="19.5" customHeight="1">
      <c r="A51" s="1065"/>
      <c r="B51" s="1054" t="s">
        <v>1003</v>
      </c>
      <c r="C51" s="1054"/>
      <c r="D51" s="882">
        <v>0.054</v>
      </c>
      <c r="E51" s="882">
        <v>0.053</v>
      </c>
      <c r="F51" s="906" t="s">
        <v>973</v>
      </c>
      <c r="G51" s="907" t="s">
        <v>973</v>
      </c>
      <c r="H51" s="908" t="s">
        <v>973</v>
      </c>
    </row>
    <row r="52" spans="1:8" s="146" customFormat="1" ht="19.5" customHeight="1">
      <c r="A52" s="1065"/>
      <c r="B52" s="1054" t="s">
        <v>1004</v>
      </c>
      <c r="C52" s="1054"/>
      <c r="D52" s="882">
        <v>0.034</v>
      </c>
      <c r="E52" s="882">
        <v>0.036</v>
      </c>
      <c r="F52" s="906" t="s">
        <v>973</v>
      </c>
      <c r="G52" s="907" t="s">
        <v>973</v>
      </c>
      <c r="H52" s="908" t="s">
        <v>973</v>
      </c>
    </row>
    <row r="53" spans="1:8" s="146" customFormat="1" ht="19.5" customHeight="1" thickBot="1">
      <c r="A53" s="1066"/>
      <c r="B53" s="1055" t="s">
        <v>1005</v>
      </c>
      <c r="C53" s="1055"/>
      <c r="D53" s="909">
        <v>0.127</v>
      </c>
      <c r="E53" s="909">
        <v>0.121</v>
      </c>
      <c r="F53" s="910" t="s">
        <v>973</v>
      </c>
      <c r="G53" s="911" t="s">
        <v>973</v>
      </c>
      <c r="H53" s="912" t="s">
        <v>973</v>
      </c>
    </row>
    <row r="54" spans="1:2" s="146" customFormat="1" ht="19.5" customHeight="1" thickBot="1">
      <c r="A54" s="913"/>
      <c r="B54" s="148"/>
    </row>
    <row r="55" spans="1:8" s="146" customFormat="1" ht="19.5" customHeight="1">
      <c r="A55" s="1056" t="s">
        <v>967</v>
      </c>
      <c r="B55" s="1057"/>
      <c r="C55" s="1057"/>
      <c r="D55" s="853" t="s">
        <v>968</v>
      </c>
      <c r="E55" s="853" t="s">
        <v>969</v>
      </c>
      <c r="F55" s="914" t="s">
        <v>970</v>
      </c>
      <c r="G55" s="915" t="s">
        <v>1006</v>
      </c>
      <c r="H55" s="916" t="s">
        <v>962</v>
      </c>
    </row>
    <row r="56" spans="1:8" s="146" customFormat="1" ht="19.5" customHeight="1">
      <c r="A56" s="1058" t="s">
        <v>1007</v>
      </c>
      <c r="B56" s="1045"/>
      <c r="C56" s="1045"/>
      <c r="D56" s="917">
        <v>2822.99</v>
      </c>
      <c r="E56" s="918">
        <v>2712.65</v>
      </c>
      <c r="F56" s="918">
        <v>2372.31</v>
      </c>
      <c r="G56" s="919">
        <v>2460.29149853</v>
      </c>
      <c r="H56" s="920">
        <v>2658.76915678</v>
      </c>
    </row>
    <row r="57" spans="1:8" s="146" customFormat="1" ht="19.5" customHeight="1">
      <c r="A57" s="859"/>
      <c r="B57" s="1059" t="s">
        <v>1008</v>
      </c>
      <c r="C57" s="1059"/>
      <c r="D57" s="918">
        <v>1895.56</v>
      </c>
      <c r="E57" s="918">
        <v>1805.69</v>
      </c>
      <c r="F57" s="918">
        <v>1240.64</v>
      </c>
      <c r="G57" s="919">
        <v>1410.70480052</v>
      </c>
      <c r="H57" s="920">
        <v>1252.80233832</v>
      </c>
    </row>
    <row r="58" spans="1:8" s="146" customFormat="1" ht="19.5" customHeight="1" thickBot="1">
      <c r="A58" s="868"/>
      <c r="B58" s="1047" t="s">
        <v>977</v>
      </c>
      <c r="C58" s="1047"/>
      <c r="D58" s="922">
        <v>927.43</v>
      </c>
      <c r="E58" s="923">
        <v>906.96</v>
      </c>
      <c r="F58" s="923">
        <v>1131.67</v>
      </c>
      <c r="G58" s="924">
        <v>1049.58669801</v>
      </c>
      <c r="H58" s="925">
        <v>1405.96681846</v>
      </c>
    </row>
    <row r="59" spans="1:9" s="146" customFormat="1" ht="19.5" customHeight="1">
      <c r="A59" s="1048" t="s">
        <v>1009</v>
      </c>
      <c r="B59" s="1049"/>
      <c r="C59" s="1050"/>
      <c r="D59" s="926" t="s">
        <v>973</v>
      </c>
      <c r="E59" s="864" t="s">
        <v>973</v>
      </c>
      <c r="F59" s="927">
        <v>6461.7</v>
      </c>
      <c r="G59" s="928">
        <v>6560.076</v>
      </c>
      <c r="H59" s="929">
        <v>6673.481333571428</v>
      </c>
      <c r="I59" s="930"/>
    </row>
    <row r="60" spans="1:8" s="146" customFormat="1" ht="19.5" customHeight="1">
      <c r="A60" s="931"/>
      <c r="B60" s="1051" t="s">
        <v>972</v>
      </c>
      <c r="C60" s="1052"/>
      <c r="D60" s="864" t="s">
        <v>973</v>
      </c>
      <c r="E60" s="864" t="s">
        <v>973</v>
      </c>
      <c r="F60" s="927">
        <v>1440.3</v>
      </c>
      <c r="G60" s="927">
        <v>1487.3293</v>
      </c>
      <c r="H60" s="932">
        <v>1532.3522</v>
      </c>
    </row>
    <row r="61" spans="1:8" ht="19.5" customHeight="1">
      <c r="A61" s="933"/>
      <c r="B61" s="1045" t="s">
        <v>974</v>
      </c>
      <c r="C61" s="1045"/>
      <c r="D61" s="934" t="s">
        <v>973</v>
      </c>
      <c r="E61" s="934" t="s">
        <v>973</v>
      </c>
      <c r="F61" s="927">
        <v>1610.8</v>
      </c>
      <c r="G61" s="927">
        <v>1608.8876</v>
      </c>
      <c r="H61" s="932">
        <v>1674.6841</v>
      </c>
    </row>
    <row r="62" spans="1:8" ht="19.5" customHeight="1">
      <c r="A62" s="933"/>
      <c r="B62" s="1045" t="s">
        <v>975</v>
      </c>
      <c r="C62" s="1045"/>
      <c r="D62" s="934" t="s">
        <v>973</v>
      </c>
      <c r="E62" s="934" t="s">
        <v>973</v>
      </c>
      <c r="F62" s="927">
        <v>1828.8</v>
      </c>
      <c r="G62" s="927">
        <v>1857.7647</v>
      </c>
      <c r="H62" s="932">
        <v>1847.5665078571428</v>
      </c>
    </row>
    <row r="63" spans="1:8" ht="19.5" customHeight="1" thickBot="1">
      <c r="A63" s="856"/>
      <c r="B63" s="1053" t="s">
        <v>976</v>
      </c>
      <c r="C63" s="1053"/>
      <c r="D63" s="99" t="s">
        <v>973</v>
      </c>
      <c r="E63" s="99" t="s">
        <v>973</v>
      </c>
      <c r="F63" s="935">
        <v>1581.8</v>
      </c>
      <c r="G63" s="935">
        <v>1606.0944</v>
      </c>
      <c r="H63" s="936">
        <v>1618.8785257142856</v>
      </c>
    </row>
    <row r="64" spans="1:8" ht="19.5" customHeight="1" thickTop="1">
      <c r="A64" s="1043" t="s">
        <v>1010</v>
      </c>
      <c r="B64" s="1044"/>
      <c r="C64" s="1044"/>
      <c r="D64" s="937" t="s">
        <v>973</v>
      </c>
      <c r="E64" s="937" t="s">
        <v>973</v>
      </c>
      <c r="F64" s="938">
        <v>878.8</v>
      </c>
      <c r="G64" s="938">
        <v>1112.3954</v>
      </c>
      <c r="H64" s="939">
        <v>1001.7544</v>
      </c>
    </row>
    <row r="65" spans="1:9" ht="19.5" customHeight="1">
      <c r="A65" s="933"/>
      <c r="B65" s="1045" t="s">
        <v>972</v>
      </c>
      <c r="C65" s="1045"/>
      <c r="D65" s="934" t="s">
        <v>973</v>
      </c>
      <c r="E65" s="934" t="s">
        <v>973</v>
      </c>
      <c r="F65" s="927">
        <v>46.4</v>
      </c>
      <c r="G65" s="927">
        <v>56.1511</v>
      </c>
      <c r="H65" s="932">
        <v>59.6479</v>
      </c>
      <c r="I65" s="940"/>
    </row>
    <row r="66" spans="1:8" ht="19.5" customHeight="1">
      <c r="A66" s="933"/>
      <c r="B66" s="1045" t="s">
        <v>974</v>
      </c>
      <c r="C66" s="1045"/>
      <c r="D66" s="934" t="s">
        <v>973</v>
      </c>
      <c r="E66" s="934" t="s">
        <v>973</v>
      </c>
      <c r="F66" s="927">
        <v>227.5</v>
      </c>
      <c r="G66" s="927">
        <v>305.2192</v>
      </c>
      <c r="H66" s="932">
        <v>285.4357</v>
      </c>
    </row>
    <row r="67" spans="1:8" ht="19.5" customHeight="1">
      <c r="A67" s="933"/>
      <c r="B67" s="1045" t="s">
        <v>975</v>
      </c>
      <c r="C67" s="1045"/>
      <c r="D67" s="934" t="s">
        <v>973</v>
      </c>
      <c r="E67" s="934" t="s">
        <v>973</v>
      </c>
      <c r="F67" s="927">
        <v>288.2</v>
      </c>
      <c r="G67" s="927">
        <v>344.4016</v>
      </c>
      <c r="H67" s="932">
        <v>354.3637</v>
      </c>
    </row>
    <row r="68" spans="1:8" ht="19.5" customHeight="1" thickBot="1">
      <c r="A68" s="941"/>
      <c r="B68" s="1046" t="s">
        <v>976</v>
      </c>
      <c r="C68" s="1046"/>
      <c r="D68" s="942" t="s">
        <v>973</v>
      </c>
      <c r="E68" s="942" t="s">
        <v>973</v>
      </c>
      <c r="F68" s="943">
        <v>316.8</v>
      </c>
      <c r="G68" s="943">
        <v>406.6235</v>
      </c>
      <c r="H68" s="944">
        <v>302.3071</v>
      </c>
    </row>
    <row r="69" spans="1:8" ht="19.5" customHeight="1" thickTop="1">
      <c r="A69" s="1038" t="s">
        <v>1011</v>
      </c>
      <c r="B69" s="1039"/>
      <c r="C69" s="1039"/>
      <c r="D69" s="945" t="s">
        <v>973</v>
      </c>
      <c r="E69" s="945" t="s">
        <v>973</v>
      </c>
      <c r="F69" s="928">
        <v>557.6</v>
      </c>
      <c r="G69" s="928">
        <v>583.033</v>
      </c>
      <c r="H69" s="946">
        <v>604.248</v>
      </c>
    </row>
    <row r="70" spans="1:8" ht="19.5" customHeight="1">
      <c r="A70" s="947"/>
      <c r="B70" s="860" t="s">
        <v>972</v>
      </c>
      <c r="C70" s="860"/>
      <c r="D70" s="934" t="s">
        <v>973</v>
      </c>
      <c r="E70" s="934" t="s">
        <v>973</v>
      </c>
      <c r="F70" s="927">
        <v>120.8</v>
      </c>
      <c r="G70" s="927">
        <v>130.459</v>
      </c>
      <c r="H70" s="932">
        <v>129.952</v>
      </c>
    </row>
    <row r="71" spans="1:8" ht="19.5" customHeight="1">
      <c r="A71" s="947"/>
      <c r="B71" s="860" t="s">
        <v>974</v>
      </c>
      <c r="C71" s="860"/>
      <c r="D71" s="934" t="s">
        <v>973</v>
      </c>
      <c r="E71" s="934" t="s">
        <v>973</v>
      </c>
      <c r="F71" s="927">
        <v>118.5</v>
      </c>
      <c r="G71" s="927">
        <v>132.175</v>
      </c>
      <c r="H71" s="932">
        <v>140.986</v>
      </c>
    </row>
    <row r="72" spans="1:8" ht="19.5" customHeight="1">
      <c r="A72" s="947"/>
      <c r="B72" s="860" t="s">
        <v>975</v>
      </c>
      <c r="C72" s="860"/>
      <c r="D72" s="934" t="s">
        <v>973</v>
      </c>
      <c r="E72" s="934" t="s">
        <v>973</v>
      </c>
      <c r="F72" s="927">
        <v>170.5</v>
      </c>
      <c r="G72" s="927">
        <v>170.384</v>
      </c>
      <c r="H72" s="932">
        <v>176.49</v>
      </c>
    </row>
    <row r="73" spans="1:8" ht="19.5" customHeight="1" thickBot="1">
      <c r="A73" s="948"/>
      <c r="B73" s="949" t="s">
        <v>976</v>
      </c>
      <c r="C73" s="949"/>
      <c r="D73" s="942" t="s">
        <v>973</v>
      </c>
      <c r="E73" s="942" t="s">
        <v>973</v>
      </c>
      <c r="F73" s="943">
        <v>147.7</v>
      </c>
      <c r="G73" s="943">
        <v>150.015</v>
      </c>
      <c r="H73" s="944">
        <v>156.821</v>
      </c>
    </row>
    <row r="74" spans="1:8" ht="19.5" customHeight="1" thickTop="1">
      <c r="A74" s="1038" t="s">
        <v>1012</v>
      </c>
      <c r="B74" s="1039"/>
      <c r="C74" s="1039"/>
      <c r="D74" s="945" t="s">
        <v>973</v>
      </c>
      <c r="E74" s="945" t="s">
        <v>963</v>
      </c>
      <c r="F74" s="928">
        <v>13.4</v>
      </c>
      <c r="G74" s="928">
        <v>26</v>
      </c>
      <c r="H74" s="946">
        <v>41.7</v>
      </c>
    </row>
    <row r="75" spans="1:8" ht="19.5" customHeight="1">
      <c r="A75" s="947"/>
      <c r="B75" s="860" t="s">
        <v>972</v>
      </c>
      <c r="C75" s="860"/>
      <c r="D75" s="934" t="s">
        <v>973</v>
      </c>
      <c r="E75" s="934" t="s">
        <v>973</v>
      </c>
      <c r="F75" s="927">
        <v>3.3</v>
      </c>
      <c r="G75" s="927">
        <v>4.3</v>
      </c>
      <c r="H75" s="932">
        <v>5.9</v>
      </c>
    </row>
    <row r="76" spans="1:8" ht="19.5" customHeight="1">
      <c r="A76" s="947"/>
      <c r="B76" s="860" t="s">
        <v>974</v>
      </c>
      <c r="C76" s="860"/>
      <c r="D76" s="934" t="s">
        <v>973</v>
      </c>
      <c r="E76" s="934" t="s">
        <v>973</v>
      </c>
      <c r="F76" s="927">
        <v>1.9</v>
      </c>
      <c r="G76" s="927">
        <v>9</v>
      </c>
      <c r="H76" s="932">
        <v>14.5</v>
      </c>
    </row>
    <row r="77" spans="1:8" ht="19.5" customHeight="1">
      <c r="A77" s="947"/>
      <c r="B77" s="860" t="s">
        <v>975</v>
      </c>
      <c r="C77" s="860"/>
      <c r="D77" s="934" t="s">
        <v>973</v>
      </c>
      <c r="E77" s="934" t="s">
        <v>973</v>
      </c>
      <c r="F77" s="927">
        <v>3.8</v>
      </c>
      <c r="G77" s="927">
        <v>5.6</v>
      </c>
      <c r="H77" s="932">
        <v>9.4</v>
      </c>
    </row>
    <row r="78" spans="1:8" ht="19.5" customHeight="1" thickBot="1">
      <c r="A78" s="950"/>
      <c r="B78" s="921" t="s">
        <v>976</v>
      </c>
      <c r="C78" s="921"/>
      <c r="D78" s="951" t="s">
        <v>973</v>
      </c>
      <c r="E78" s="951" t="s">
        <v>973</v>
      </c>
      <c r="F78" s="952">
        <v>4.5</v>
      </c>
      <c r="G78" s="952">
        <v>7.1</v>
      </c>
      <c r="H78" s="953">
        <v>11.9</v>
      </c>
    </row>
    <row r="79" ht="19.5" customHeight="1">
      <c r="I79" s="940"/>
    </row>
    <row r="80" spans="1:9" ht="19.5" customHeight="1">
      <c r="A80" s="163" t="s">
        <v>964</v>
      </c>
      <c r="B80" s="1040" t="s">
        <v>38</v>
      </c>
      <c r="C80" s="1040"/>
      <c r="D80" s="1040"/>
      <c r="E80" s="1040"/>
      <c r="F80" s="1040"/>
      <c r="G80" s="1040"/>
      <c r="H80" s="1040"/>
      <c r="I80" s="1040"/>
    </row>
    <row r="81" spans="1:9" ht="19.5" customHeight="1">
      <c r="A81" s="163" t="s">
        <v>965</v>
      </c>
      <c r="B81" s="1041" t="s">
        <v>39</v>
      </c>
      <c r="C81" s="1041"/>
      <c r="D81" s="1041"/>
      <c r="E81" s="1041"/>
      <c r="F81" s="1041"/>
      <c r="G81" s="1041"/>
      <c r="H81" s="1041"/>
      <c r="I81" s="1041"/>
    </row>
    <row r="82" spans="1:9" ht="19.5" customHeight="1">
      <c r="A82" s="164"/>
      <c r="B82" s="1041"/>
      <c r="C82" s="1041"/>
      <c r="D82" s="1041"/>
      <c r="E82" s="1041"/>
      <c r="F82" s="1041"/>
      <c r="G82" s="1041"/>
      <c r="H82" s="1041"/>
      <c r="I82" s="1041"/>
    </row>
    <row r="83" spans="1:9" ht="19.5" customHeight="1">
      <c r="A83" s="164"/>
      <c r="B83" s="1041"/>
      <c r="C83" s="1041"/>
      <c r="D83" s="1041"/>
      <c r="E83" s="1041"/>
      <c r="F83" s="1041"/>
      <c r="G83" s="1041"/>
      <c r="H83" s="1041"/>
      <c r="I83" s="1041"/>
    </row>
    <row r="84" spans="1:9" ht="19.5" customHeight="1">
      <c r="A84" s="163" t="s">
        <v>1013</v>
      </c>
      <c r="B84" s="1042" t="s">
        <v>1014</v>
      </c>
      <c r="C84" s="1042"/>
      <c r="D84" s="1042"/>
      <c r="E84" s="1042"/>
      <c r="F84" s="1042"/>
      <c r="G84" s="1042"/>
      <c r="H84" s="1042"/>
      <c r="I84" s="1042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61">
    <mergeCell ref="A3:C3"/>
    <mergeCell ref="A4:C4"/>
    <mergeCell ref="B5:C5"/>
    <mergeCell ref="B10:C10"/>
    <mergeCell ref="A15:C15"/>
    <mergeCell ref="A16:A23"/>
    <mergeCell ref="A24:A25"/>
    <mergeCell ref="B24:C24"/>
    <mergeCell ref="B25:C25"/>
    <mergeCell ref="A26:A31"/>
    <mergeCell ref="B26:C26"/>
    <mergeCell ref="B27:C27"/>
    <mergeCell ref="B28:C28"/>
    <mergeCell ref="B29:C29"/>
    <mergeCell ref="B30:C30"/>
    <mergeCell ref="B31:C31"/>
    <mergeCell ref="A32:A37"/>
    <mergeCell ref="B32:C32"/>
    <mergeCell ref="B33:C33"/>
    <mergeCell ref="B34:C34"/>
    <mergeCell ref="B35:C35"/>
    <mergeCell ref="B36:C36"/>
    <mergeCell ref="B37:C37"/>
    <mergeCell ref="A38:A42"/>
    <mergeCell ref="B38:C38"/>
    <mergeCell ref="B39:C39"/>
    <mergeCell ref="B40:C40"/>
    <mergeCell ref="B41:C41"/>
    <mergeCell ref="B42:C42"/>
    <mergeCell ref="A43:A44"/>
    <mergeCell ref="B43:C43"/>
    <mergeCell ref="B44:C44"/>
    <mergeCell ref="A45:A5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5:C55"/>
    <mergeCell ref="A56:C56"/>
    <mergeCell ref="B57:C57"/>
    <mergeCell ref="B58:C58"/>
    <mergeCell ref="A59:C59"/>
    <mergeCell ref="B60:C60"/>
    <mergeCell ref="B61:C61"/>
    <mergeCell ref="B62:C62"/>
    <mergeCell ref="B63:C63"/>
    <mergeCell ref="A74:C74"/>
    <mergeCell ref="B80:I80"/>
    <mergeCell ref="B81:I83"/>
    <mergeCell ref="B84:I84"/>
    <mergeCell ref="A64:C64"/>
    <mergeCell ref="B65:C65"/>
    <mergeCell ref="B66:C66"/>
    <mergeCell ref="B67:C67"/>
    <mergeCell ref="B68:C68"/>
    <mergeCell ref="A69:C69"/>
  </mergeCells>
  <printOptions/>
  <pageMargins left="0.5905511811023623" right="0.5905511811023623" top="0.3937007874015748" bottom="0.3937007874015748" header="0.5118110236220472" footer="0.5118110236220472"/>
  <pageSetup firstPageNumber="19" useFirstPageNumber="1" fitToWidth="0" horizontalDpi="600" verticalDpi="600" orientation="portrait" paperSize="9" scale="62" r:id="rId1"/>
  <headerFooter alignWithMargins="0">
    <oddFooter>&amp;C&amp;14&amp;P</oddFooter>
  </headerFooter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60" zoomScaleNormal="75" zoomScalePageLayoutView="0" workbookViewId="0" topLeftCell="A30">
      <selection activeCell="D35" sqref="D35:L58"/>
    </sheetView>
  </sheetViews>
  <sheetFormatPr defaultColWidth="9.00390625" defaultRowHeight="12"/>
  <cols>
    <col min="1" max="1" width="9.125" style="3" customWidth="1"/>
    <col min="2" max="14" width="16.75390625" style="3" customWidth="1"/>
    <col min="15" max="15" width="16.625" style="3" bestFit="1" customWidth="1"/>
    <col min="16" max="16" width="5.375" style="3" customWidth="1"/>
    <col min="17" max="17" width="42.375" style="3" customWidth="1"/>
    <col min="18" max="18" width="17.125" style="3" customWidth="1"/>
    <col min="19" max="19" width="20.875" style="3" customWidth="1"/>
    <col min="20" max="20" width="9.125" style="4" customWidth="1"/>
    <col min="21" max="16384" width="9.125" style="3" customWidth="1"/>
  </cols>
  <sheetData>
    <row r="1" spans="2:15" ht="19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9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N2" s="6"/>
      <c r="O2" s="7" t="s">
        <v>1028</v>
      </c>
    </row>
    <row r="3" spans="2:15" ht="19.5" customHeight="1">
      <c r="B3" s="8"/>
      <c r="C3" s="9" t="s">
        <v>1029</v>
      </c>
      <c r="D3" s="995" t="s">
        <v>1030</v>
      </c>
      <c r="E3" s="996"/>
      <c r="F3" s="995" t="s">
        <v>1031</v>
      </c>
      <c r="G3" s="996"/>
      <c r="H3" s="995" t="s">
        <v>1032</v>
      </c>
      <c r="I3" s="999"/>
      <c r="J3" s="1002" t="s">
        <v>1033</v>
      </c>
      <c r="K3" s="1003"/>
      <c r="L3" s="995" t="s">
        <v>2</v>
      </c>
      <c r="M3" s="1006"/>
      <c r="N3" s="996"/>
      <c r="O3" s="10"/>
    </row>
    <row r="4" spans="2:17" ht="19.5" customHeight="1">
      <c r="B4" s="11"/>
      <c r="C4" s="12"/>
      <c r="D4" s="997"/>
      <c r="E4" s="998"/>
      <c r="F4" s="997"/>
      <c r="G4" s="998"/>
      <c r="H4" s="1000"/>
      <c r="I4" s="1001"/>
      <c r="J4" s="1004"/>
      <c r="K4" s="1005"/>
      <c r="L4" s="997"/>
      <c r="M4" s="1007"/>
      <c r="N4" s="998"/>
      <c r="O4" s="12"/>
      <c r="Q4" s="13"/>
    </row>
    <row r="5" spans="2:19" ht="19.5" customHeight="1">
      <c r="B5" s="14" t="s">
        <v>3</v>
      </c>
      <c r="C5" s="15"/>
      <c r="D5" s="16" t="s">
        <v>4</v>
      </c>
      <c r="E5" s="17" t="s">
        <v>5</v>
      </c>
      <c r="F5" s="18" t="s">
        <v>4</v>
      </c>
      <c r="G5" s="17" t="s">
        <v>5</v>
      </c>
      <c r="H5" s="16" t="s">
        <v>4</v>
      </c>
      <c r="I5" s="17" t="s">
        <v>5</v>
      </c>
      <c r="J5" s="16" t="s">
        <v>4</v>
      </c>
      <c r="K5" s="19" t="s">
        <v>5</v>
      </c>
      <c r="L5" s="16" t="s">
        <v>4</v>
      </c>
      <c r="M5" s="19" t="s">
        <v>5</v>
      </c>
      <c r="N5" s="17" t="s">
        <v>6</v>
      </c>
      <c r="O5" s="20" t="s">
        <v>7</v>
      </c>
      <c r="Q5" s="21"/>
      <c r="R5" s="21"/>
      <c r="S5" s="21"/>
    </row>
    <row r="6" spans="2:19" ht="19.5" customHeight="1">
      <c r="B6" s="22"/>
      <c r="C6" s="23" t="s">
        <v>9</v>
      </c>
      <c r="D6" s="24">
        <v>1550766</v>
      </c>
      <c r="E6" s="25">
        <v>188590</v>
      </c>
      <c r="F6" s="26">
        <v>1817615</v>
      </c>
      <c r="G6" s="27">
        <v>188415</v>
      </c>
      <c r="H6" s="26">
        <v>1369997</v>
      </c>
      <c r="I6" s="28">
        <v>217207</v>
      </c>
      <c r="J6" s="29">
        <v>1393020</v>
      </c>
      <c r="K6" s="25">
        <v>231801</v>
      </c>
      <c r="L6" s="29">
        <v>6131398</v>
      </c>
      <c r="M6" s="30">
        <v>826013</v>
      </c>
      <c r="N6" s="25">
        <v>6957411</v>
      </c>
      <c r="O6" s="31">
        <v>0.881</v>
      </c>
      <c r="Q6" s="32"/>
      <c r="R6" s="33"/>
      <c r="S6" s="33"/>
    </row>
    <row r="7" spans="2:20" s="41" customFormat="1" ht="19.5" customHeight="1">
      <c r="B7" s="34" t="s">
        <v>10</v>
      </c>
      <c r="C7" s="35" t="s">
        <v>11</v>
      </c>
      <c r="D7" s="36">
        <v>1361146</v>
      </c>
      <c r="E7" s="37">
        <v>229722</v>
      </c>
      <c r="F7" s="38">
        <v>1855096</v>
      </c>
      <c r="G7" s="37">
        <v>177680</v>
      </c>
      <c r="H7" s="36">
        <v>1967287</v>
      </c>
      <c r="I7" s="37">
        <v>352471</v>
      </c>
      <c r="J7" s="36">
        <v>1624169</v>
      </c>
      <c r="K7" s="39">
        <v>338221</v>
      </c>
      <c r="L7" s="36">
        <v>6807698</v>
      </c>
      <c r="M7" s="39">
        <v>1098094</v>
      </c>
      <c r="N7" s="39">
        <v>7905792</v>
      </c>
      <c r="O7" s="40">
        <v>0.861</v>
      </c>
      <c r="Q7" s="42"/>
      <c r="R7" s="42"/>
      <c r="S7" s="42"/>
      <c r="T7" s="43"/>
    </row>
    <row r="8" spans="2:20" s="41" customFormat="1" ht="19.5" customHeight="1">
      <c r="B8" s="44"/>
      <c r="C8" s="45" t="s">
        <v>12</v>
      </c>
      <c r="D8" s="46">
        <v>-12.22750563270023</v>
      </c>
      <c r="E8" s="47">
        <v>21.81027626067129</v>
      </c>
      <c r="F8" s="48">
        <v>2.06209785900755</v>
      </c>
      <c r="G8" s="47">
        <v>-5.697529389910572</v>
      </c>
      <c r="H8" s="49">
        <v>43.597905688844584</v>
      </c>
      <c r="I8" s="47">
        <v>62.274236097363335</v>
      </c>
      <c r="J8" s="49">
        <v>16.593372672323436</v>
      </c>
      <c r="K8" s="50">
        <v>45.91006941298787</v>
      </c>
      <c r="L8" s="49">
        <v>11.030110914346114</v>
      </c>
      <c r="M8" s="50">
        <v>32.939069966211186</v>
      </c>
      <c r="N8" s="50">
        <v>13.631234377270518</v>
      </c>
      <c r="O8" s="51"/>
      <c r="Q8" s="33"/>
      <c r="R8" s="42"/>
      <c r="S8" s="42"/>
      <c r="T8" s="43"/>
    </row>
    <row r="9" spans="2:20" s="41" customFormat="1" ht="19.5" customHeight="1">
      <c r="B9" s="52"/>
      <c r="C9" s="23" t="s">
        <v>9</v>
      </c>
      <c r="D9" s="53">
        <v>1534596</v>
      </c>
      <c r="E9" s="54">
        <v>84095</v>
      </c>
      <c r="F9" s="55">
        <v>1856466</v>
      </c>
      <c r="G9" s="54">
        <v>75071</v>
      </c>
      <c r="H9" s="55">
        <v>1423629</v>
      </c>
      <c r="I9" s="56">
        <v>79156</v>
      </c>
      <c r="J9" s="55">
        <v>1676909</v>
      </c>
      <c r="K9" s="54">
        <v>87922</v>
      </c>
      <c r="L9" s="55">
        <v>6491600</v>
      </c>
      <c r="M9" s="56">
        <v>326244</v>
      </c>
      <c r="N9" s="56">
        <v>6817844</v>
      </c>
      <c r="O9" s="57">
        <v>0.952</v>
      </c>
      <c r="Q9" s="42"/>
      <c r="R9" s="42"/>
      <c r="S9" s="42"/>
      <c r="T9" s="43"/>
    </row>
    <row r="10" spans="2:20" s="41" customFormat="1" ht="19.5" customHeight="1">
      <c r="B10" s="34" t="s">
        <v>13</v>
      </c>
      <c r="C10" s="35" t="s">
        <v>11</v>
      </c>
      <c r="D10" s="36">
        <v>1442571</v>
      </c>
      <c r="E10" s="37">
        <v>88842</v>
      </c>
      <c r="F10" s="38">
        <v>2040190</v>
      </c>
      <c r="G10" s="37">
        <v>78720</v>
      </c>
      <c r="H10" s="36">
        <v>1640492</v>
      </c>
      <c r="I10" s="37">
        <v>134421</v>
      </c>
      <c r="J10" s="36">
        <v>1864520</v>
      </c>
      <c r="K10" s="39">
        <v>112759</v>
      </c>
      <c r="L10" s="36">
        <v>6987773</v>
      </c>
      <c r="M10" s="39">
        <v>414742</v>
      </c>
      <c r="N10" s="39">
        <v>7402515</v>
      </c>
      <c r="O10" s="40">
        <v>0.944</v>
      </c>
      <c r="Q10" s="42"/>
      <c r="R10" s="42"/>
      <c r="S10" s="42"/>
      <c r="T10" s="43"/>
    </row>
    <row r="11" spans="2:20" s="41" customFormat="1" ht="19.5" customHeight="1">
      <c r="B11" s="58"/>
      <c r="C11" s="45" t="s">
        <v>12</v>
      </c>
      <c r="D11" s="46">
        <v>-5.996692289045457</v>
      </c>
      <c r="E11" s="47">
        <v>5.644806468874486</v>
      </c>
      <c r="F11" s="48">
        <v>9.896437640118382</v>
      </c>
      <c r="G11" s="47">
        <v>4.860731840524313</v>
      </c>
      <c r="H11" s="49">
        <v>15.23311199757802</v>
      </c>
      <c r="I11" s="47">
        <v>69.81782808631058</v>
      </c>
      <c r="J11" s="49">
        <v>11.18790584342979</v>
      </c>
      <c r="K11" s="50">
        <v>28.24890243625031</v>
      </c>
      <c r="L11" s="49">
        <v>7.643308275309635</v>
      </c>
      <c r="M11" s="50">
        <v>27.126322629688215</v>
      </c>
      <c r="N11" s="50">
        <v>8.575599559039482</v>
      </c>
      <c r="O11" s="51"/>
      <c r="Q11" s="42"/>
      <c r="R11" s="42"/>
      <c r="S11" s="42"/>
      <c r="T11" s="43"/>
    </row>
    <row r="12" spans="2:20" s="41" customFormat="1" ht="19.5" customHeight="1">
      <c r="B12" s="59"/>
      <c r="C12" s="23" t="s">
        <v>9</v>
      </c>
      <c r="D12" s="53">
        <v>1910484</v>
      </c>
      <c r="E12" s="54">
        <v>88158</v>
      </c>
      <c r="F12" s="55">
        <v>2219929</v>
      </c>
      <c r="G12" s="54">
        <v>60876</v>
      </c>
      <c r="H12" s="55">
        <v>1931132</v>
      </c>
      <c r="I12" s="56">
        <v>73288</v>
      </c>
      <c r="J12" s="55">
        <v>1842930</v>
      </c>
      <c r="K12" s="54">
        <v>83262</v>
      </c>
      <c r="L12" s="55">
        <v>7904475</v>
      </c>
      <c r="M12" s="56">
        <v>305584</v>
      </c>
      <c r="N12" s="56">
        <v>8210059</v>
      </c>
      <c r="O12" s="57">
        <v>0.963</v>
      </c>
      <c r="Q12" s="42"/>
      <c r="R12" s="42"/>
      <c r="S12" s="42"/>
      <c r="T12" s="43"/>
    </row>
    <row r="13" spans="2:20" s="41" customFormat="1" ht="19.5" customHeight="1">
      <c r="B13" s="34" t="s">
        <v>14</v>
      </c>
      <c r="C13" s="35" t="s">
        <v>11</v>
      </c>
      <c r="D13" s="36">
        <v>2075481</v>
      </c>
      <c r="E13" s="37">
        <v>89728</v>
      </c>
      <c r="F13" s="38">
        <v>2053027</v>
      </c>
      <c r="G13" s="37">
        <v>58199</v>
      </c>
      <c r="H13" s="36">
        <v>1968038</v>
      </c>
      <c r="I13" s="37">
        <v>78222</v>
      </c>
      <c r="J13" s="36">
        <v>1978141</v>
      </c>
      <c r="K13" s="39">
        <v>63969</v>
      </c>
      <c r="L13" s="36">
        <v>8074687</v>
      </c>
      <c r="M13" s="39">
        <v>290118</v>
      </c>
      <c r="N13" s="39">
        <v>8364805</v>
      </c>
      <c r="O13" s="40">
        <v>0.965</v>
      </c>
      <c r="Q13" s="42"/>
      <c r="R13" s="42"/>
      <c r="S13" s="42"/>
      <c r="T13" s="43"/>
    </row>
    <row r="14" spans="2:20" s="41" customFormat="1" ht="19.5" customHeight="1">
      <c r="B14" s="59"/>
      <c r="C14" s="60" t="s">
        <v>12</v>
      </c>
      <c r="D14" s="46">
        <v>8.636397897077398</v>
      </c>
      <c r="E14" s="47">
        <v>1.7808933959481799</v>
      </c>
      <c r="F14" s="48">
        <v>-7.518348559796284</v>
      </c>
      <c r="G14" s="47">
        <v>-4.397463696694926</v>
      </c>
      <c r="H14" s="49">
        <v>1.9111070605220215</v>
      </c>
      <c r="I14" s="47">
        <v>6.7323436306080175</v>
      </c>
      <c r="J14" s="49">
        <v>7.336740950551568</v>
      </c>
      <c r="K14" s="50">
        <v>-23.171434748144414</v>
      </c>
      <c r="L14" s="49">
        <v>2.1533624940302865</v>
      </c>
      <c r="M14" s="50">
        <v>-5.061128854913866</v>
      </c>
      <c r="N14" s="50">
        <v>1.8848342015568953</v>
      </c>
      <c r="O14" s="51"/>
      <c r="Q14" s="42"/>
      <c r="R14" s="42"/>
      <c r="S14" s="42"/>
      <c r="T14" s="43"/>
    </row>
    <row r="15" spans="2:20" s="41" customFormat="1" ht="19.5" customHeight="1">
      <c r="B15" s="61"/>
      <c r="C15" s="23" t="s">
        <v>9</v>
      </c>
      <c r="D15" s="62">
        <v>1726284</v>
      </c>
      <c r="E15" s="27">
        <v>101958</v>
      </c>
      <c r="F15" s="26">
        <v>2183918</v>
      </c>
      <c r="G15" s="27">
        <v>89815</v>
      </c>
      <c r="H15" s="26">
        <v>2105328</v>
      </c>
      <c r="I15" s="28">
        <v>108056</v>
      </c>
      <c r="J15" s="26">
        <v>2489733</v>
      </c>
      <c r="K15" s="27">
        <v>94562</v>
      </c>
      <c r="L15" s="26">
        <v>8505263</v>
      </c>
      <c r="M15" s="28">
        <v>394391</v>
      </c>
      <c r="N15" s="28">
        <v>8899654</v>
      </c>
      <c r="O15" s="63">
        <v>0.956</v>
      </c>
      <c r="Q15" s="42"/>
      <c r="R15" s="42"/>
      <c r="S15" s="42"/>
      <c r="T15" s="43"/>
    </row>
    <row r="16" spans="2:20" s="41" customFormat="1" ht="19.5" customHeight="1">
      <c r="B16" s="34" t="s">
        <v>15</v>
      </c>
      <c r="C16" s="35" t="s">
        <v>11</v>
      </c>
      <c r="D16" s="36">
        <v>1548893</v>
      </c>
      <c r="E16" s="37">
        <v>92473</v>
      </c>
      <c r="F16" s="38">
        <v>2232942</v>
      </c>
      <c r="G16" s="37">
        <v>93922</v>
      </c>
      <c r="H16" s="36">
        <v>2427042</v>
      </c>
      <c r="I16" s="37">
        <v>166889</v>
      </c>
      <c r="J16" s="36">
        <v>2156630</v>
      </c>
      <c r="K16" s="39">
        <v>156710</v>
      </c>
      <c r="L16" s="36">
        <v>8365507</v>
      </c>
      <c r="M16" s="39">
        <v>509994</v>
      </c>
      <c r="N16" s="39">
        <v>8875501</v>
      </c>
      <c r="O16" s="40">
        <v>0.943</v>
      </c>
      <c r="Q16" s="42"/>
      <c r="R16" s="42"/>
      <c r="S16" s="42"/>
      <c r="T16" s="43"/>
    </row>
    <row r="17" spans="2:20" s="41" customFormat="1" ht="19.5" customHeight="1">
      <c r="B17" s="58"/>
      <c r="C17" s="45" t="s">
        <v>12</v>
      </c>
      <c r="D17" s="46">
        <v>-10.275887397438666</v>
      </c>
      <c r="E17" s="47">
        <v>-9.302850193216816</v>
      </c>
      <c r="F17" s="48">
        <v>2.24477292645604</v>
      </c>
      <c r="G17" s="47">
        <v>4.572732839726101</v>
      </c>
      <c r="H17" s="49">
        <v>15.280944346914115</v>
      </c>
      <c r="I17" s="47">
        <v>54.44676834234101</v>
      </c>
      <c r="J17" s="49">
        <v>-13.379065144736401</v>
      </c>
      <c r="K17" s="50">
        <v>65.72196019542733</v>
      </c>
      <c r="L17" s="49">
        <v>-1.6431708225836172</v>
      </c>
      <c r="M17" s="50">
        <v>29.311774355905683</v>
      </c>
      <c r="N17" s="50">
        <v>-0.2713925732393596</v>
      </c>
      <c r="O17" s="51"/>
      <c r="Q17" s="42"/>
      <c r="R17" s="42"/>
      <c r="S17" s="42"/>
      <c r="T17" s="43"/>
    </row>
    <row r="18" spans="2:20" s="41" customFormat="1" ht="19.5" customHeight="1">
      <c r="B18" s="59"/>
      <c r="C18" s="23" t="s">
        <v>9</v>
      </c>
      <c r="D18" s="53">
        <v>415408</v>
      </c>
      <c r="E18" s="54">
        <v>549708</v>
      </c>
      <c r="F18" s="55">
        <v>699435</v>
      </c>
      <c r="G18" s="64">
        <v>678189</v>
      </c>
      <c r="H18" s="55">
        <v>728679</v>
      </c>
      <c r="I18" s="56">
        <v>842776</v>
      </c>
      <c r="J18" s="55">
        <v>673375</v>
      </c>
      <c r="K18" s="54">
        <v>720737</v>
      </c>
      <c r="L18" s="55">
        <v>2516897</v>
      </c>
      <c r="M18" s="56">
        <v>2791410</v>
      </c>
      <c r="N18" s="56">
        <v>5308307</v>
      </c>
      <c r="O18" s="57">
        <v>0.474</v>
      </c>
      <c r="Q18" s="42"/>
      <c r="R18" s="42"/>
      <c r="S18" s="42"/>
      <c r="T18" s="43"/>
    </row>
    <row r="19" spans="2:20" s="41" customFormat="1" ht="19.5" customHeight="1">
      <c r="B19" s="34" t="s">
        <v>16</v>
      </c>
      <c r="C19" s="35" t="s">
        <v>11</v>
      </c>
      <c r="D19" s="36">
        <v>375194</v>
      </c>
      <c r="E19" s="37">
        <v>642424</v>
      </c>
      <c r="F19" s="38">
        <v>903618</v>
      </c>
      <c r="G19" s="37">
        <v>619982</v>
      </c>
      <c r="H19" s="36">
        <v>801488</v>
      </c>
      <c r="I19" s="65">
        <v>911864</v>
      </c>
      <c r="J19" s="36">
        <v>823935</v>
      </c>
      <c r="K19" s="39">
        <v>813845</v>
      </c>
      <c r="L19" s="36">
        <v>2904235</v>
      </c>
      <c r="M19" s="39">
        <v>2988115</v>
      </c>
      <c r="N19" s="39">
        <v>5892350</v>
      </c>
      <c r="O19" s="40">
        <v>0.493</v>
      </c>
      <c r="Q19" s="42"/>
      <c r="R19" s="42"/>
      <c r="S19" s="42"/>
      <c r="T19" s="43"/>
    </row>
    <row r="20" spans="2:19" ht="19.5" customHeight="1">
      <c r="B20" s="66"/>
      <c r="C20" s="67" t="s">
        <v>12</v>
      </c>
      <c r="D20" s="46">
        <v>-9.680603166043989</v>
      </c>
      <c r="E20" s="47">
        <v>16.866409075363652</v>
      </c>
      <c r="F20" s="48">
        <v>29.19256256835874</v>
      </c>
      <c r="G20" s="47">
        <v>-8.58271071928327</v>
      </c>
      <c r="H20" s="49">
        <v>9.991916879723451</v>
      </c>
      <c r="I20" s="47">
        <v>8.197670555402613</v>
      </c>
      <c r="J20" s="49">
        <v>22.35901243734917</v>
      </c>
      <c r="K20" s="50">
        <v>12.91844320466411</v>
      </c>
      <c r="L20" s="49">
        <v>15.389505410829285</v>
      </c>
      <c r="M20" s="50">
        <v>7.046797138363758</v>
      </c>
      <c r="N20" s="50">
        <v>11.002434486174216</v>
      </c>
      <c r="O20" s="51"/>
      <c r="Q20" s="33"/>
      <c r="R20" s="33"/>
      <c r="S20" s="33"/>
    </row>
    <row r="21" spans="2:19" ht="19.5" customHeight="1">
      <c r="B21" s="68"/>
      <c r="C21" s="23" t="s">
        <v>9</v>
      </c>
      <c r="D21" s="24">
        <v>7137538</v>
      </c>
      <c r="E21" s="25">
        <v>1012509</v>
      </c>
      <c r="F21" s="29">
        <v>8777363</v>
      </c>
      <c r="G21" s="25">
        <v>1092366</v>
      </c>
      <c r="H21" s="29">
        <v>7558765</v>
      </c>
      <c r="I21" s="30">
        <v>1320483</v>
      </c>
      <c r="J21" s="69">
        <v>8075967</v>
      </c>
      <c r="K21" s="25">
        <v>1218284</v>
      </c>
      <c r="L21" s="29">
        <v>31549633</v>
      </c>
      <c r="M21" s="30">
        <v>4643642</v>
      </c>
      <c r="N21" s="30">
        <v>36193275</v>
      </c>
      <c r="O21" s="70">
        <v>0.872</v>
      </c>
      <c r="Q21" s="33"/>
      <c r="R21" s="33"/>
      <c r="S21" s="33"/>
    </row>
    <row r="22" spans="2:19" ht="19.5" customHeight="1">
      <c r="B22" s="14" t="s">
        <v>17</v>
      </c>
      <c r="C22" s="35" t="s">
        <v>11</v>
      </c>
      <c r="D22" s="71">
        <v>6803285</v>
      </c>
      <c r="E22" s="72">
        <v>1143189</v>
      </c>
      <c r="F22" s="73">
        <v>9084873</v>
      </c>
      <c r="G22" s="72">
        <v>1028503</v>
      </c>
      <c r="H22" s="74">
        <v>8804347</v>
      </c>
      <c r="I22" s="72">
        <v>1643867</v>
      </c>
      <c r="J22" s="74">
        <v>8447395</v>
      </c>
      <c r="K22" s="75">
        <v>1485504</v>
      </c>
      <c r="L22" s="74">
        <v>33139900</v>
      </c>
      <c r="M22" s="75">
        <v>5301063</v>
      </c>
      <c r="N22" s="75">
        <v>38440963</v>
      </c>
      <c r="O22" s="76">
        <v>0.862</v>
      </c>
      <c r="Q22" s="33"/>
      <c r="R22" s="33"/>
      <c r="S22" s="33"/>
    </row>
    <row r="23" spans="2:19" ht="19.5" customHeight="1">
      <c r="B23" s="117"/>
      <c r="C23" s="67" t="s">
        <v>12</v>
      </c>
      <c r="D23" s="78">
        <v>-4.683029358302537</v>
      </c>
      <c r="E23" s="963">
        <v>12.906551941760513</v>
      </c>
      <c r="F23" s="264">
        <v>3.5034440298299163</v>
      </c>
      <c r="G23" s="963">
        <v>-5.846300598883525</v>
      </c>
      <c r="H23" s="78">
        <v>16.478644328802396</v>
      </c>
      <c r="I23" s="963">
        <v>24.489826828516527</v>
      </c>
      <c r="J23" s="78">
        <v>4.599176792079507</v>
      </c>
      <c r="K23" s="964">
        <v>21.93413030130906</v>
      </c>
      <c r="L23" s="965">
        <v>5.040524560143056</v>
      </c>
      <c r="M23" s="966">
        <v>14.157443661677615</v>
      </c>
      <c r="N23" s="966">
        <v>6.210236570191552</v>
      </c>
      <c r="O23" s="967"/>
      <c r="Q23" s="33"/>
      <c r="R23" s="33"/>
      <c r="S23" s="33"/>
    </row>
    <row r="24" spans="2:19" ht="19.5" customHeight="1">
      <c r="B24" s="117"/>
      <c r="C24" s="968" t="s">
        <v>18</v>
      </c>
      <c r="D24" s="835">
        <v>0.205</v>
      </c>
      <c r="E24" s="969">
        <v>0.216</v>
      </c>
      <c r="F24" s="969">
        <v>0.274</v>
      </c>
      <c r="G24" s="969">
        <v>0.194</v>
      </c>
      <c r="H24" s="969">
        <v>0.266</v>
      </c>
      <c r="I24" s="969">
        <v>0.31</v>
      </c>
      <c r="J24" s="969">
        <v>0.255</v>
      </c>
      <c r="K24" s="969">
        <v>0.28</v>
      </c>
      <c r="L24" s="256">
        <v>1</v>
      </c>
      <c r="M24" s="256">
        <v>1</v>
      </c>
      <c r="N24" s="970"/>
      <c r="O24" s="971"/>
      <c r="Q24" s="84"/>
      <c r="R24" s="84"/>
      <c r="S24" s="33"/>
    </row>
    <row r="25" spans="2:19" ht="19.5" customHeight="1">
      <c r="B25" s="972" t="s">
        <v>1074</v>
      </c>
      <c r="C25" s="973" t="s">
        <v>1034</v>
      </c>
      <c r="D25" s="974" t="s">
        <v>71</v>
      </c>
      <c r="E25" s="975">
        <v>37414.084109999996</v>
      </c>
      <c r="F25" s="974" t="s">
        <v>168</v>
      </c>
      <c r="G25" s="975">
        <v>67073.53779999999</v>
      </c>
      <c r="H25" s="974" t="s">
        <v>168</v>
      </c>
      <c r="I25" s="975">
        <v>41995.6033</v>
      </c>
      <c r="J25" s="976" t="s">
        <v>168</v>
      </c>
      <c r="K25" s="975">
        <v>55000</v>
      </c>
      <c r="L25" s="974" t="s">
        <v>168</v>
      </c>
      <c r="M25" s="975">
        <v>201483.22521</v>
      </c>
      <c r="N25" s="974" t="s">
        <v>71</v>
      </c>
      <c r="O25" s="977"/>
      <c r="Q25" s="33"/>
      <c r="R25" s="33"/>
      <c r="S25" s="33"/>
    </row>
    <row r="26" spans="2:19" ht="19.5" customHeight="1">
      <c r="B26" s="978"/>
      <c r="C26" s="979" t="s">
        <v>1035</v>
      </c>
      <c r="D26" s="980" t="s">
        <v>71</v>
      </c>
      <c r="E26" s="981">
        <v>22008.868599999998</v>
      </c>
      <c r="F26" s="980" t="s">
        <v>168</v>
      </c>
      <c r="G26" s="981">
        <v>100976.3006518849</v>
      </c>
      <c r="H26" s="980" t="s">
        <v>168</v>
      </c>
      <c r="I26" s="981">
        <v>65931.79343511224</v>
      </c>
      <c r="J26" s="980" t="s">
        <v>168</v>
      </c>
      <c r="K26" s="981">
        <v>94751.4925987514</v>
      </c>
      <c r="L26" s="980" t="s">
        <v>168</v>
      </c>
      <c r="M26" s="981">
        <v>283668.4552857485</v>
      </c>
      <c r="N26" s="980" t="s">
        <v>71</v>
      </c>
      <c r="O26" s="982"/>
      <c r="Q26" s="33"/>
      <c r="R26" s="33"/>
      <c r="S26" s="33"/>
    </row>
    <row r="27" spans="2:19" ht="19.5" customHeight="1">
      <c r="B27" s="983"/>
      <c r="C27" s="984" t="s">
        <v>1036</v>
      </c>
      <c r="D27" s="985" t="s">
        <v>71</v>
      </c>
      <c r="E27" s="986">
        <v>-41.17491013466372</v>
      </c>
      <c r="F27" s="985" t="s">
        <v>168</v>
      </c>
      <c r="G27" s="986">
        <v>50.54566072387032</v>
      </c>
      <c r="H27" s="985" t="s">
        <v>168</v>
      </c>
      <c r="I27" s="986">
        <v>56.996895518136846</v>
      </c>
      <c r="J27" s="985" t="s">
        <v>168</v>
      </c>
      <c r="K27" s="986">
        <v>72.2754410886389</v>
      </c>
      <c r="L27" s="985" t="s">
        <v>168</v>
      </c>
      <c r="M27" s="986">
        <v>40.79011043727798</v>
      </c>
      <c r="N27" s="985" t="s">
        <v>71</v>
      </c>
      <c r="O27" s="987"/>
      <c r="Q27" s="33"/>
      <c r="R27" s="33"/>
      <c r="S27" s="33"/>
    </row>
    <row r="28" spans="2:19" ht="19.5" customHeight="1">
      <c r="B28" s="85" t="s">
        <v>19</v>
      </c>
      <c r="C28" s="86"/>
      <c r="D28" s="87"/>
      <c r="E28" s="88"/>
      <c r="F28" s="87"/>
      <c r="G28" s="88"/>
      <c r="H28" s="87"/>
      <c r="I28" s="88"/>
      <c r="J28" s="87"/>
      <c r="K28" s="88"/>
      <c r="L28" s="89"/>
      <c r="M28" s="89"/>
      <c r="N28" s="90"/>
      <c r="O28" s="91"/>
      <c r="Q28" s="33"/>
      <c r="R28" s="33"/>
      <c r="S28" s="33"/>
    </row>
    <row r="29" spans="2:17" ht="19.5" customHeight="1">
      <c r="B29" s="5"/>
      <c r="C29" s="86"/>
      <c r="D29" s="92"/>
      <c r="E29" s="93"/>
      <c r="F29" s="88"/>
      <c r="G29" s="88"/>
      <c r="H29" s="88"/>
      <c r="I29" s="88"/>
      <c r="J29" s="88"/>
      <c r="K29" s="88"/>
      <c r="M29" s="89"/>
      <c r="N29" s="90"/>
      <c r="O29" s="91"/>
      <c r="Q29" s="33"/>
    </row>
    <row r="30" spans="2:19" ht="19.5" customHeight="1">
      <c r="B30" s="1" t="s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96"/>
      <c r="S30" s="97"/>
    </row>
    <row r="31" spans="2:15" ht="19.5" customHeight="1">
      <c r="B31" s="6"/>
      <c r="C31" s="6"/>
      <c r="D31" s="6"/>
      <c r="E31" s="6"/>
      <c r="F31" s="6"/>
      <c r="G31" s="6"/>
      <c r="H31" s="6"/>
      <c r="I31" s="6"/>
      <c r="K31" s="7"/>
      <c r="L31" s="7" t="s">
        <v>1</v>
      </c>
      <c r="M31" s="6"/>
      <c r="N31" s="98"/>
      <c r="O31" s="98"/>
    </row>
    <row r="32" spans="2:16" ht="19.5" customHeight="1">
      <c r="B32" s="99" t="s">
        <v>21</v>
      </c>
      <c r="C32" s="99"/>
      <c r="D32" s="100"/>
      <c r="E32" s="101" t="s">
        <v>22</v>
      </c>
      <c r="F32" s="102" t="s">
        <v>23</v>
      </c>
      <c r="G32" s="101" t="s">
        <v>24</v>
      </c>
      <c r="H32" s="103"/>
      <c r="I32" s="103"/>
      <c r="J32" s="103"/>
      <c r="K32" s="104"/>
      <c r="L32" s="105"/>
      <c r="M32" s="6"/>
      <c r="N32" s="6"/>
      <c r="O32" s="6"/>
      <c r="P32" s="6"/>
    </row>
    <row r="33" spans="2:16" ht="19.5" customHeight="1">
      <c r="B33" s="106"/>
      <c r="C33" s="106"/>
      <c r="D33" s="106" t="s">
        <v>25</v>
      </c>
      <c r="E33" s="107"/>
      <c r="F33" s="108"/>
      <c r="G33" s="107"/>
      <c r="H33" s="106" t="s">
        <v>26</v>
      </c>
      <c r="I33" s="106" t="s">
        <v>27</v>
      </c>
      <c r="J33" s="109" t="s">
        <v>28</v>
      </c>
      <c r="K33" s="106" t="s">
        <v>29</v>
      </c>
      <c r="L33" s="110" t="s">
        <v>30</v>
      </c>
      <c r="M33" s="111" t="s">
        <v>31</v>
      </c>
      <c r="N33" s="112" t="s">
        <v>32</v>
      </c>
      <c r="O33" s="6"/>
      <c r="P33" s="6"/>
    </row>
    <row r="34" spans="2:16" ht="19.5" customHeight="1">
      <c r="B34" s="113" t="s">
        <v>3</v>
      </c>
      <c r="C34" s="113"/>
      <c r="D34" s="114"/>
      <c r="E34" s="115" t="s">
        <v>33</v>
      </c>
      <c r="F34" s="116" t="s">
        <v>34</v>
      </c>
      <c r="G34" s="115" t="s">
        <v>35</v>
      </c>
      <c r="H34" s="108"/>
      <c r="I34" s="108"/>
      <c r="J34" s="108"/>
      <c r="K34" s="117"/>
      <c r="L34" s="118"/>
      <c r="M34" s="112"/>
      <c r="N34" s="112"/>
      <c r="O34" s="6"/>
      <c r="P34" s="6"/>
    </row>
    <row r="35" spans="2:16" ht="19.5" customHeight="1">
      <c r="B35" s="104"/>
      <c r="C35" s="23" t="s">
        <v>9</v>
      </c>
      <c r="D35" s="119">
        <v>2813265</v>
      </c>
      <c r="E35" s="120">
        <v>3260179</v>
      </c>
      <c r="F35" s="121">
        <v>116675</v>
      </c>
      <c r="G35" s="120">
        <v>81714</v>
      </c>
      <c r="H35" s="121">
        <v>175501</v>
      </c>
      <c r="I35" s="121">
        <v>428659</v>
      </c>
      <c r="J35" s="121">
        <v>81418</v>
      </c>
      <c r="K35" s="119">
        <v>6957411</v>
      </c>
      <c r="L35" s="122">
        <v>0.192</v>
      </c>
      <c r="M35" s="111"/>
      <c r="N35" s="112"/>
      <c r="O35" s="2"/>
      <c r="P35" s="2"/>
    </row>
    <row r="36" spans="2:16" ht="19.5" customHeight="1">
      <c r="B36" s="106" t="s">
        <v>36</v>
      </c>
      <c r="C36" s="35" t="s">
        <v>11</v>
      </c>
      <c r="D36" s="123">
        <v>2480736</v>
      </c>
      <c r="E36" s="73">
        <v>4070465</v>
      </c>
      <c r="F36" s="123">
        <v>189089</v>
      </c>
      <c r="G36" s="73">
        <v>81289</v>
      </c>
      <c r="H36" s="123">
        <v>360709</v>
      </c>
      <c r="I36" s="123">
        <v>540237</v>
      </c>
      <c r="J36" s="123">
        <v>183267</v>
      </c>
      <c r="K36" s="123">
        <v>7905792</v>
      </c>
      <c r="L36" s="124">
        <v>0.206</v>
      </c>
      <c r="M36" s="125"/>
      <c r="N36" s="112"/>
      <c r="O36" s="2"/>
      <c r="P36" s="2"/>
    </row>
    <row r="37" spans="2:16" ht="19.5" customHeight="1">
      <c r="B37" s="113"/>
      <c r="C37" s="60" t="s">
        <v>12</v>
      </c>
      <c r="D37" s="78">
        <v>-11.820038282920375</v>
      </c>
      <c r="E37" s="78">
        <v>24.854034088312325</v>
      </c>
      <c r="F37" s="78">
        <v>62.06470966359545</v>
      </c>
      <c r="G37" s="78">
        <v>-0.5201067136598403</v>
      </c>
      <c r="H37" s="78">
        <v>105.53102261525575</v>
      </c>
      <c r="I37" s="126">
        <v>26.02954796236636</v>
      </c>
      <c r="J37" s="78">
        <v>125.0939595666806</v>
      </c>
      <c r="K37" s="78">
        <v>13.631234377270518</v>
      </c>
      <c r="L37" s="127"/>
      <c r="M37" s="112"/>
      <c r="N37" s="112"/>
      <c r="O37" s="2"/>
      <c r="P37" s="2"/>
    </row>
    <row r="38" spans="2:16" ht="19.5" customHeight="1">
      <c r="B38" s="128"/>
      <c r="C38" s="129" t="s">
        <v>37</v>
      </c>
      <c r="D38" s="130">
        <v>0.314</v>
      </c>
      <c r="E38" s="130">
        <v>0.515</v>
      </c>
      <c r="F38" s="130">
        <v>0.024</v>
      </c>
      <c r="G38" s="130">
        <v>0.01</v>
      </c>
      <c r="H38" s="130">
        <v>0.046</v>
      </c>
      <c r="I38" s="130">
        <v>0.068</v>
      </c>
      <c r="J38" s="130">
        <v>0.023</v>
      </c>
      <c r="K38" s="130">
        <v>1</v>
      </c>
      <c r="L38" s="131"/>
      <c r="M38" s="112"/>
      <c r="N38" s="112"/>
      <c r="O38" s="2"/>
      <c r="P38" s="2"/>
    </row>
    <row r="39" spans="2:16" ht="19.5" customHeight="1">
      <c r="B39" s="132"/>
      <c r="C39" s="23" t="s">
        <v>9</v>
      </c>
      <c r="D39" s="133">
        <v>1915057</v>
      </c>
      <c r="E39" s="134">
        <v>3793896</v>
      </c>
      <c r="F39" s="135">
        <v>181021</v>
      </c>
      <c r="G39" s="134">
        <v>17747</v>
      </c>
      <c r="H39" s="135">
        <v>128501</v>
      </c>
      <c r="I39" s="135">
        <v>724516</v>
      </c>
      <c r="J39" s="135">
        <v>57106</v>
      </c>
      <c r="K39" s="136">
        <v>6817844</v>
      </c>
      <c r="L39" s="137">
        <v>0.188</v>
      </c>
      <c r="M39" s="112"/>
      <c r="N39" s="112"/>
      <c r="O39" s="2"/>
      <c r="P39" s="2"/>
    </row>
    <row r="40" spans="2:16" ht="19.5" customHeight="1">
      <c r="B40" s="106" t="s">
        <v>13</v>
      </c>
      <c r="C40" s="35" t="s">
        <v>11</v>
      </c>
      <c r="D40" s="138">
        <v>1950653</v>
      </c>
      <c r="E40" s="73">
        <v>4239794</v>
      </c>
      <c r="F40" s="123">
        <v>81497</v>
      </c>
      <c r="G40" s="73">
        <v>16252</v>
      </c>
      <c r="H40" s="123">
        <v>73320</v>
      </c>
      <c r="I40" s="123">
        <v>934890</v>
      </c>
      <c r="J40" s="123">
        <v>106109</v>
      </c>
      <c r="K40" s="123">
        <v>7402515</v>
      </c>
      <c r="L40" s="124">
        <v>0.193</v>
      </c>
      <c r="M40" s="112"/>
      <c r="N40" s="112"/>
      <c r="O40" s="2"/>
      <c r="P40" s="2"/>
    </row>
    <row r="41" spans="2:16" ht="19.5" customHeight="1">
      <c r="B41" s="113"/>
      <c r="C41" s="139" t="s">
        <v>12</v>
      </c>
      <c r="D41" s="78">
        <v>1.8587436300851579</v>
      </c>
      <c r="E41" s="78">
        <v>11.753036983617893</v>
      </c>
      <c r="F41" s="78">
        <v>-54.97925655034499</v>
      </c>
      <c r="G41" s="78">
        <v>-8.423958978982359</v>
      </c>
      <c r="H41" s="78">
        <v>-42.942078271764416</v>
      </c>
      <c r="I41" s="126">
        <v>29.036487807032564</v>
      </c>
      <c r="J41" s="78">
        <v>85.81059783560396</v>
      </c>
      <c r="K41" s="78">
        <v>8.575599559039482</v>
      </c>
      <c r="L41" s="127"/>
      <c r="M41" s="112"/>
      <c r="N41" s="112"/>
      <c r="O41" s="2"/>
      <c r="P41" s="2"/>
    </row>
    <row r="42" spans="2:16" ht="19.5" customHeight="1">
      <c r="B42" s="140"/>
      <c r="C42" s="128" t="s">
        <v>37</v>
      </c>
      <c r="D42" s="130">
        <v>0.264</v>
      </c>
      <c r="E42" s="130">
        <v>0.573</v>
      </c>
      <c r="F42" s="130">
        <v>0.011</v>
      </c>
      <c r="G42" s="130">
        <v>0.002</v>
      </c>
      <c r="H42" s="130">
        <v>0.01</v>
      </c>
      <c r="I42" s="130">
        <v>0.126</v>
      </c>
      <c r="J42" s="130">
        <v>0.014</v>
      </c>
      <c r="K42" s="130">
        <v>1</v>
      </c>
      <c r="L42" s="141"/>
      <c r="M42" s="112"/>
      <c r="N42" s="112"/>
      <c r="O42" s="2"/>
      <c r="P42" s="2"/>
    </row>
    <row r="43" spans="2:16" ht="19.5" customHeight="1">
      <c r="B43" s="132"/>
      <c r="C43" s="23" t="s">
        <v>9</v>
      </c>
      <c r="D43" s="142">
        <v>3426329</v>
      </c>
      <c r="E43" s="93">
        <v>3383285</v>
      </c>
      <c r="F43" s="142">
        <v>329922</v>
      </c>
      <c r="G43" s="93">
        <v>95539</v>
      </c>
      <c r="H43" s="142">
        <v>298636</v>
      </c>
      <c r="I43" s="142">
        <v>556574</v>
      </c>
      <c r="J43" s="142">
        <v>119774</v>
      </c>
      <c r="K43" s="142">
        <v>8210059</v>
      </c>
      <c r="L43" s="143">
        <v>0.227</v>
      </c>
      <c r="M43" s="112"/>
      <c r="N43" s="112"/>
      <c r="O43" s="2"/>
      <c r="P43" s="2"/>
    </row>
    <row r="44" spans="2:16" ht="19.5" customHeight="1">
      <c r="B44" s="106" t="s">
        <v>14</v>
      </c>
      <c r="C44" s="35" t="s">
        <v>11</v>
      </c>
      <c r="D44" s="123">
        <v>3431478</v>
      </c>
      <c r="E44" s="73">
        <v>3559226</v>
      </c>
      <c r="F44" s="123">
        <v>279183</v>
      </c>
      <c r="G44" s="73">
        <v>91304</v>
      </c>
      <c r="H44" s="123">
        <v>245870</v>
      </c>
      <c r="I44" s="123">
        <v>575413</v>
      </c>
      <c r="J44" s="123">
        <v>182331</v>
      </c>
      <c r="K44" s="123">
        <v>8364805</v>
      </c>
      <c r="L44" s="124">
        <v>0.218</v>
      </c>
      <c r="M44" s="112"/>
      <c r="N44" s="112"/>
      <c r="O44" s="2"/>
      <c r="P44" s="2"/>
    </row>
    <row r="45" spans="2:16" ht="19.5" customHeight="1">
      <c r="B45" s="113"/>
      <c r="C45" s="60" t="s">
        <v>12</v>
      </c>
      <c r="D45" s="78">
        <v>0.15027745438338513</v>
      </c>
      <c r="E45" s="78">
        <v>5.200300890997944</v>
      </c>
      <c r="F45" s="78">
        <v>-15.379089602997077</v>
      </c>
      <c r="G45" s="78">
        <v>-4.43274474298454</v>
      </c>
      <c r="H45" s="78">
        <v>-17.66900172785598</v>
      </c>
      <c r="I45" s="126">
        <v>3.384814957220428</v>
      </c>
      <c r="J45" s="78">
        <v>52.22919832350927</v>
      </c>
      <c r="K45" s="78">
        <v>1.8848342015568953</v>
      </c>
      <c r="L45" s="127"/>
      <c r="M45" s="112"/>
      <c r="N45" s="112"/>
      <c r="O45" s="2"/>
      <c r="P45" s="2"/>
    </row>
    <row r="46" spans="1:20" s="147" customFormat="1" ht="19.5" customHeight="1">
      <c r="A46" s="145"/>
      <c r="B46" s="140"/>
      <c r="C46" s="129" t="s">
        <v>37</v>
      </c>
      <c r="D46" s="130">
        <v>0.41</v>
      </c>
      <c r="E46" s="130">
        <v>0.426</v>
      </c>
      <c r="F46" s="130">
        <v>0.033</v>
      </c>
      <c r="G46" s="130">
        <v>0.011</v>
      </c>
      <c r="H46" s="130">
        <v>0.029</v>
      </c>
      <c r="I46" s="130">
        <v>0.069</v>
      </c>
      <c r="J46" s="130">
        <v>0.022</v>
      </c>
      <c r="K46" s="130">
        <v>1</v>
      </c>
      <c r="L46" s="131"/>
      <c r="M46" s="144"/>
      <c r="N46" s="144"/>
      <c r="O46" s="94"/>
      <c r="P46" s="94"/>
      <c r="Q46" s="145"/>
      <c r="R46" s="145"/>
      <c r="S46" s="145"/>
      <c r="T46" s="146"/>
    </row>
    <row r="47" spans="2:20" s="145" customFormat="1" ht="19.5" customHeight="1">
      <c r="B47" s="113"/>
      <c r="C47" s="23" t="s">
        <v>9</v>
      </c>
      <c r="D47" s="142">
        <v>2159527</v>
      </c>
      <c r="E47" s="148">
        <v>4628485</v>
      </c>
      <c r="F47" s="149">
        <v>208969</v>
      </c>
      <c r="G47" s="148">
        <v>323453</v>
      </c>
      <c r="H47" s="149">
        <v>422664</v>
      </c>
      <c r="I47" s="149">
        <v>958567</v>
      </c>
      <c r="J47" s="149">
        <v>197989</v>
      </c>
      <c r="K47" s="142">
        <v>8899654</v>
      </c>
      <c r="L47" s="143">
        <v>0.246</v>
      </c>
      <c r="M47" s="144"/>
      <c r="N47" s="144"/>
      <c r="O47" s="94"/>
      <c r="P47" s="94"/>
      <c r="T47" s="146"/>
    </row>
    <row r="48" spans="2:20" s="145" customFormat="1" ht="19.5" customHeight="1">
      <c r="B48" s="106" t="s">
        <v>15</v>
      </c>
      <c r="C48" s="35" t="s">
        <v>11</v>
      </c>
      <c r="D48" s="123">
        <v>2125618</v>
      </c>
      <c r="E48" s="73">
        <v>5132955</v>
      </c>
      <c r="F48" s="123">
        <v>124489</v>
      </c>
      <c r="G48" s="73">
        <v>160847</v>
      </c>
      <c r="H48" s="123">
        <v>408096</v>
      </c>
      <c r="I48" s="123">
        <v>807360</v>
      </c>
      <c r="J48" s="123">
        <v>116136</v>
      </c>
      <c r="K48" s="123">
        <v>8875501</v>
      </c>
      <c r="L48" s="124">
        <v>0.231</v>
      </c>
      <c r="M48" s="144"/>
      <c r="N48" s="144"/>
      <c r="O48" s="94"/>
      <c r="P48" s="94"/>
      <c r="T48" s="146"/>
    </row>
    <row r="49" spans="1:20" s="151" customFormat="1" ht="19.5" customHeight="1">
      <c r="A49" s="145"/>
      <c r="B49" s="113"/>
      <c r="C49" s="139" t="s">
        <v>12</v>
      </c>
      <c r="D49" s="78">
        <v>-1.5702049569188081</v>
      </c>
      <c r="E49" s="78">
        <v>10.899246729761458</v>
      </c>
      <c r="F49" s="78">
        <v>-40.427048988127424</v>
      </c>
      <c r="G49" s="78">
        <v>-50.271909674666794</v>
      </c>
      <c r="H49" s="78">
        <v>-3.4467094429617817</v>
      </c>
      <c r="I49" s="126">
        <v>-15.774275559246254</v>
      </c>
      <c r="J49" s="78">
        <v>-41.34219577855336</v>
      </c>
      <c r="K49" s="78">
        <v>-0.2713925732393596</v>
      </c>
      <c r="L49" s="150"/>
      <c r="M49" s="144"/>
      <c r="N49" s="144"/>
      <c r="O49" s="94"/>
      <c r="P49" s="94"/>
      <c r="Q49" s="145"/>
      <c r="R49" s="145"/>
      <c r="S49" s="145"/>
      <c r="T49" s="146"/>
    </row>
    <row r="50" spans="2:16" ht="19.5" customHeight="1">
      <c r="B50" s="140"/>
      <c r="C50" s="128" t="s">
        <v>37</v>
      </c>
      <c r="D50" s="130">
        <v>0.239</v>
      </c>
      <c r="E50" s="130">
        <v>0.578</v>
      </c>
      <c r="F50" s="130">
        <v>0.014</v>
      </c>
      <c r="G50" s="130">
        <v>0.018</v>
      </c>
      <c r="H50" s="130">
        <v>0.046</v>
      </c>
      <c r="I50" s="130">
        <v>0.091</v>
      </c>
      <c r="J50" s="130">
        <v>0.013</v>
      </c>
      <c r="K50" s="130">
        <v>1</v>
      </c>
      <c r="L50" s="141"/>
      <c r="M50" s="112"/>
      <c r="N50" s="112"/>
      <c r="O50" s="2"/>
      <c r="P50" s="2"/>
    </row>
    <row r="51" spans="2:16" ht="19.5" customHeight="1">
      <c r="B51" s="132"/>
      <c r="C51" s="23" t="s">
        <v>9</v>
      </c>
      <c r="D51" s="142">
        <v>1102593</v>
      </c>
      <c r="E51" s="93">
        <v>1600838</v>
      </c>
      <c r="F51" s="142">
        <v>414547</v>
      </c>
      <c r="G51" s="93">
        <v>197615</v>
      </c>
      <c r="H51" s="142">
        <v>823404</v>
      </c>
      <c r="I51" s="142">
        <v>862273</v>
      </c>
      <c r="J51" s="142">
        <v>307037</v>
      </c>
      <c r="K51" s="142">
        <v>5308307</v>
      </c>
      <c r="L51" s="143">
        <v>0.147</v>
      </c>
      <c r="M51" s="112"/>
      <c r="N51" s="112"/>
      <c r="O51" s="2"/>
      <c r="P51" s="2"/>
    </row>
    <row r="52" spans="2:16" ht="19.5" customHeight="1">
      <c r="B52" s="106" t="s">
        <v>16</v>
      </c>
      <c r="C52" s="35" t="s">
        <v>11</v>
      </c>
      <c r="D52" s="123">
        <v>1217605</v>
      </c>
      <c r="E52" s="73">
        <v>1782312</v>
      </c>
      <c r="F52" s="123">
        <v>380668</v>
      </c>
      <c r="G52" s="73">
        <v>229482</v>
      </c>
      <c r="H52" s="123">
        <v>1051572</v>
      </c>
      <c r="I52" s="123">
        <v>809093</v>
      </c>
      <c r="J52" s="123">
        <v>421618</v>
      </c>
      <c r="K52" s="123">
        <v>5892350</v>
      </c>
      <c r="L52" s="124">
        <v>0.153</v>
      </c>
      <c r="M52" s="112"/>
      <c r="N52" s="112"/>
      <c r="O52" s="2"/>
      <c r="P52" s="2"/>
    </row>
    <row r="53" spans="2:17" ht="19.5" customHeight="1">
      <c r="B53" s="113"/>
      <c r="C53" s="60" t="s">
        <v>12</v>
      </c>
      <c r="D53" s="78">
        <v>10.431047539754012</v>
      </c>
      <c r="E53" s="78">
        <v>11.336187671706943</v>
      </c>
      <c r="F53" s="78">
        <v>-8.172535321688489</v>
      </c>
      <c r="G53" s="78">
        <v>16.125800166991368</v>
      </c>
      <c r="H53" s="78">
        <v>27.71033417374702</v>
      </c>
      <c r="I53" s="126">
        <v>-6.167420294964588</v>
      </c>
      <c r="J53" s="78">
        <v>37.31830365721396</v>
      </c>
      <c r="K53" s="78">
        <v>11.002434486174216</v>
      </c>
      <c r="L53" s="150"/>
      <c r="M53" s="112"/>
      <c r="N53" s="112"/>
      <c r="O53" s="2"/>
      <c r="P53" s="2"/>
      <c r="Q53" s="95"/>
    </row>
    <row r="54" spans="2:18" ht="19.5" customHeight="1">
      <c r="B54" s="140"/>
      <c r="C54" s="129" t="s">
        <v>37</v>
      </c>
      <c r="D54" s="130">
        <v>0.207</v>
      </c>
      <c r="E54" s="130">
        <v>0.302</v>
      </c>
      <c r="F54" s="130">
        <v>0.065</v>
      </c>
      <c r="G54" s="130">
        <v>0.039</v>
      </c>
      <c r="H54" s="130">
        <v>0.178</v>
      </c>
      <c r="I54" s="130">
        <v>0.137</v>
      </c>
      <c r="J54" s="130">
        <v>0.072</v>
      </c>
      <c r="K54" s="130">
        <v>1</v>
      </c>
      <c r="L54" s="141"/>
      <c r="M54" s="112"/>
      <c r="N54" s="112"/>
      <c r="O54" s="2"/>
      <c r="P54" s="2"/>
      <c r="Q54" s="152"/>
      <c r="R54" s="152"/>
    </row>
    <row r="55" spans="2:18" ht="19.5" customHeight="1">
      <c r="B55" s="113"/>
      <c r="C55" s="23" t="s">
        <v>9</v>
      </c>
      <c r="D55" s="142">
        <v>11416771</v>
      </c>
      <c r="E55" s="93">
        <v>16666683</v>
      </c>
      <c r="F55" s="142">
        <v>1251134</v>
      </c>
      <c r="G55" s="93">
        <v>716068</v>
      </c>
      <c r="H55" s="142">
        <v>1848706</v>
      </c>
      <c r="I55" s="142">
        <v>3530589</v>
      </c>
      <c r="J55" s="142">
        <v>763324</v>
      </c>
      <c r="K55" s="142">
        <v>36193275</v>
      </c>
      <c r="L55" s="143">
        <v>1</v>
      </c>
      <c r="M55" s="153">
        <f>SUM(E55:J55)</f>
        <v>24776504</v>
      </c>
      <c r="N55" s="154"/>
      <c r="O55" s="2"/>
      <c r="P55" s="2"/>
      <c r="Q55" s="4"/>
      <c r="R55" s="152"/>
    </row>
    <row r="56" spans="2:18" ht="19.5" customHeight="1">
      <c r="B56" s="106" t="s">
        <v>17</v>
      </c>
      <c r="C56" s="35" t="s">
        <v>11</v>
      </c>
      <c r="D56" s="123">
        <v>11206090</v>
      </c>
      <c r="E56" s="73">
        <v>18784752</v>
      </c>
      <c r="F56" s="123">
        <v>1054926</v>
      </c>
      <c r="G56" s="73">
        <v>579174</v>
      </c>
      <c r="H56" s="123">
        <v>2139567</v>
      </c>
      <c r="I56" s="123">
        <v>3666993</v>
      </c>
      <c r="J56" s="123">
        <v>1009461</v>
      </c>
      <c r="K56" s="123">
        <v>38440963</v>
      </c>
      <c r="L56" s="124">
        <v>1</v>
      </c>
      <c r="M56" s="155"/>
      <c r="N56" s="156"/>
      <c r="O56" s="2"/>
      <c r="P56" s="2"/>
      <c r="Q56" s="4"/>
      <c r="R56" s="157"/>
    </row>
    <row r="57" spans="2:18" ht="19.5" customHeight="1">
      <c r="B57" s="106"/>
      <c r="C57" s="139" t="s">
        <v>12</v>
      </c>
      <c r="D57" s="78">
        <v>-1.8453641576939739</v>
      </c>
      <c r="E57" s="78">
        <v>12.70840154576649</v>
      </c>
      <c r="F57" s="78">
        <v>-15.682412915003507</v>
      </c>
      <c r="G57" s="78">
        <v>-19.117458118502718</v>
      </c>
      <c r="H57" s="78">
        <v>15.733220966448958</v>
      </c>
      <c r="I57" s="126">
        <v>3.8634913324660625</v>
      </c>
      <c r="J57" s="78">
        <v>32.245416101157566</v>
      </c>
      <c r="K57" s="78">
        <v>6.210236570191552</v>
      </c>
      <c r="L57" s="150"/>
      <c r="M57" s="158"/>
      <c r="N57" s="112"/>
      <c r="O57" s="2"/>
      <c r="P57" s="2"/>
      <c r="Q57" s="159"/>
      <c r="R57" s="152"/>
    </row>
    <row r="58" spans="2:17" ht="19.5" customHeight="1">
      <c r="B58" s="140"/>
      <c r="C58" s="128" t="s">
        <v>37</v>
      </c>
      <c r="D58" s="130">
        <v>0.292</v>
      </c>
      <c r="E58" s="130">
        <v>0.489</v>
      </c>
      <c r="F58" s="130">
        <v>0.027</v>
      </c>
      <c r="G58" s="130">
        <v>0.015</v>
      </c>
      <c r="H58" s="130">
        <v>0.056</v>
      </c>
      <c r="I58" s="130">
        <v>0.095</v>
      </c>
      <c r="J58" s="130">
        <v>0.026</v>
      </c>
      <c r="K58" s="130">
        <v>1</v>
      </c>
      <c r="L58" s="131"/>
      <c r="M58" s="160"/>
      <c r="N58" s="2"/>
      <c r="O58" s="2"/>
      <c r="P58" s="2"/>
      <c r="Q58" s="152"/>
    </row>
    <row r="59" spans="2:15" ht="19.5" customHeight="1">
      <c r="B59" s="85" t="s">
        <v>19</v>
      </c>
      <c r="C59" s="161"/>
      <c r="D59" s="5"/>
      <c r="E59" s="5"/>
      <c r="F59" s="5"/>
      <c r="G59" s="5"/>
      <c r="H59" s="162"/>
      <c r="I59" s="162"/>
      <c r="J59" s="5"/>
      <c r="K59" s="94"/>
      <c r="L59" s="2"/>
      <c r="M59" s="2"/>
      <c r="N59" s="2"/>
      <c r="O59" s="2"/>
    </row>
    <row r="60" spans="8:9" ht="17.25">
      <c r="H60" s="145"/>
      <c r="I60" s="145"/>
    </row>
    <row r="61" spans="8:11" ht="17.25">
      <c r="H61" s="93"/>
      <c r="I61" s="145"/>
      <c r="J61" s="4"/>
      <c r="K61" s="157"/>
    </row>
    <row r="62" spans="8:11" ht="17.25">
      <c r="H62" s="145"/>
      <c r="I62" s="145"/>
      <c r="J62" s="4"/>
      <c r="K62" s="152"/>
    </row>
  </sheetData>
  <sheetProtection/>
  <mergeCells count="5">
    <mergeCell ref="D3:E4"/>
    <mergeCell ref="F3:G4"/>
    <mergeCell ref="H3:I4"/>
    <mergeCell ref="J3:K4"/>
    <mergeCell ref="L3:N4"/>
  </mergeCells>
  <printOptions/>
  <pageMargins left="0.6299212598425197" right="0.3937007874015748" top="0.5905511811023623" bottom="0.4330708661417323" header="0.5118110236220472" footer="0.5118110236220472"/>
  <pageSetup fitToHeight="0" fitToWidth="0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4"/>
  <sheetViews>
    <sheetView view="pageBreakPreview" zoomScale="60" zoomScaleNormal="75" zoomScalePageLayoutView="0" workbookViewId="0" topLeftCell="A34">
      <selection activeCell="D38" sqref="D38:K61"/>
    </sheetView>
  </sheetViews>
  <sheetFormatPr defaultColWidth="9.00390625" defaultRowHeight="12"/>
  <cols>
    <col min="1" max="1" width="9.125" style="3" customWidth="1"/>
    <col min="2" max="13" width="20.125" style="2" customWidth="1"/>
    <col min="14" max="15" width="11.25390625" style="3" bestFit="1" customWidth="1"/>
    <col min="16" max="16" width="9.125" style="3" customWidth="1"/>
    <col min="17" max="17" width="16.625" style="4" bestFit="1" customWidth="1"/>
    <col min="18" max="18" width="18.375" style="4" bestFit="1" customWidth="1"/>
    <col min="19" max="16384" width="9.125" style="3" customWidth="1"/>
  </cols>
  <sheetData>
    <row r="1" spans="2:3" ht="19.5" customHeight="1">
      <c r="B1" s="1" t="s">
        <v>40</v>
      </c>
      <c r="C1" s="1"/>
    </row>
    <row r="2" spans="2:13" ht="19.5" customHeight="1">
      <c r="B2" s="6"/>
      <c r="C2" s="6"/>
      <c r="D2" s="6"/>
      <c r="E2" s="6"/>
      <c r="F2" s="6"/>
      <c r="G2" s="6"/>
      <c r="H2" s="6"/>
      <c r="I2" s="6"/>
      <c r="J2" s="6"/>
      <c r="K2" s="6"/>
      <c r="M2" s="4" t="s">
        <v>41</v>
      </c>
    </row>
    <row r="3" spans="2:13" ht="19.5" customHeight="1">
      <c r="B3" s="165" t="s">
        <v>21</v>
      </c>
      <c r="C3" s="99"/>
      <c r="D3" s="9"/>
      <c r="E3" s="101"/>
      <c r="F3" s="166"/>
      <c r="G3" s="102"/>
      <c r="H3" s="102"/>
      <c r="I3" s="102"/>
      <c r="J3" s="102"/>
      <c r="K3" s="102"/>
      <c r="L3" s="9"/>
      <c r="M3" s="102"/>
    </row>
    <row r="4" spans="2:13" ht="19.5" customHeight="1">
      <c r="B4" s="66"/>
      <c r="C4" s="113"/>
      <c r="D4" s="167" t="s">
        <v>42</v>
      </c>
      <c r="E4" s="168" t="s">
        <v>43</v>
      </c>
      <c r="F4" s="169" t="s">
        <v>44</v>
      </c>
      <c r="G4" s="106" t="s">
        <v>45</v>
      </c>
      <c r="H4" s="106" t="s">
        <v>46</v>
      </c>
      <c r="I4" s="106" t="s">
        <v>47</v>
      </c>
      <c r="J4" s="106" t="s">
        <v>48</v>
      </c>
      <c r="K4" s="106" t="s">
        <v>49</v>
      </c>
      <c r="L4" s="167" t="s">
        <v>6</v>
      </c>
      <c r="M4" s="170" t="s">
        <v>30</v>
      </c>
    </row>
    <row r="5" spans="2:13" ht="19.5" customHeight="1">
      <c r="B5" s="171" t="s">
        <v>3</v>
      </c>
      <c r="C5" s="172"/>
      <c r="D5" s="173"/>
      <c r="E5" s="174"/>
      <c r="F5" s="175"/>
      <c r="G5" s="176"/>
      <c r="H5" s="176"/>
      <c r="I5" s="176"/>
      <c r="J5" s="176"/>
      <c r="K5" s="176"/>
      <c r="L5" s="173"/>
      <c r="M5" s="176"/>
    </row>
    <row r="6" spans="2:13" ht="19.5" customHeight="1">
      <c r="B6" s="66"/>
      <c r="C6" s="23" t="s">
        <v>9</v>
      </c>
      <c r="D6" s="177">
        <v>4181540</v>
      </c>
      <c r="E6" s="134">
        <v>2775871</v>
      </c>
      <c r="F6" s="178">
        <v>144890</v>
      </c>
      <c r="G6" s="135">
        <v>609532</v>
      </c>
      <c r="H6" s="135">
        <v>1566667</v>
      </c>
      <c r="I6" s="135">
        <v>1281965</v>
      </c>
      <c r="J6" s="135">
        <v>1118225</v>
      </c>
      <c r="K6" s="135">
        <v>2236132</v>
      </c>
      <c r="L6" s="136">
        <v>6957411</v>
      </c>
      <c r="M6" s="179">
        <v>0.192</v>
      </c>
    </row>
    <row r="7" spans="2:18" ht="19.5" customHeight="1">
      <c r="B7" s="14" t="s">
        <v>10</v>
      </c>
      <c r="C7" s="35" t="s">
        <v>11</v>
      </c>
      <c r="D7" s="138">
        <v>4407264</v>
      </c>
      <c r="E7" s="73">
        <v>3498528</v>
      </c>
      <c r="F7" s="180">
        <v>74757</v>
      </c>
      <c r="G7" s="123">
        <v>782432</v>
      </c>
      <c r="H7" s="123">
        <v>1866538</v>
      </c>
      <c r="I7" s="123">
        <v>1525180</v>
      </c>
      <c r="J7" s="123">
        <v>1300686</v>
      </c>
      <c r="K7" s="123">
        <v>2356199</v>
      </c>
      <c r="L7" s="123">
        <v>7905792</v>
      </c>
      <c r="M7" s="181">
        <v>0.206</v>
      </c>
      <c r="Q7" s="157"/>
      <c r="R7" s="157"/>
    </row>
    <row r="8" spans="2:13" ht="19.5" customHeight="1">
      <c r="B8" s="66"/>
      <c r="C8" s="67" t="s">
        <v>12</v>
      </c>
      <c r="D8" s="80">
        <v>5.398106917547119</v>
      </c>
      <c r="E8" s="80">
        <v>26.03352245115136</v>
      </c>
      <c r="F8" s="182">
        <v>-48.40430671543929</v>
      </c>
      <c r="G8" s="80">
        <v>28.36602508153796</v>
      </c>
      <c r="H8" s="80">
        <v>19.140698055170624</v>
      </c>
      <c r="I8" s="80">
        <v>18.97204681875091</v>
      </c>
      <c r="J8" s="80">
        <v>16.317020277672214</v>
      </c>
      <c r="K8" s="80">
        <v>5.369405741700395</v>
      </c>
      <c r="L8" s="150">
        <v>13.631234377270518</v>
      </c>
      <c r="M8" s="183"/>
    </row>
    <row r="9" spans="2:15" ht="19.5" customHeight="1">
      <c r="B9" s="184"/>
      <c r="C9" s="129" t="s">
        <v>50</v>
      </c>
      <c r="D9" s="185">
        <v>0.557</v>
      </c>
      <c r="E9" s="186">
        <v>0.443</v>
      </c>
      <c r="F9" s="187">
        <v>0.009</v>
      </c>
      <c r="G9" s="83">
        <v>0.099</v>
      </c>
      <c r="H9" s="83">
        <v>0.236</v>
      </c>
      <c r="I9" s="83">
        <v>0.193</v>
      </c>
      <c r="J9" s="83">
        <v>0.165</v>
      </c>
      <c r="K9" s="83">
        <v>0.298</v>
      </c>
      <c r="L9" s="83">
        <v>1</v>
      </c>
      <c r="M9" s="188"/>
      <c r="N9" s="152"/>
      <c r="O9" s="152"/>
    </row>
    <row r="10" spans="2:13" ht="19.5" customHeight="1">
      <c r="B10" s="68"/>
      <c r="C10" s="23" t="s">
        <v>9</v>
      </c>
      <c r="D10" s="189">
        <v>3858118</v>
      </c>
      <c r="E10" s="190">
        <v>2959726</v>
      </c>
      <c r="F10" s="191">
        <v>81877</v>
      </c>
      <c r="G10" s="192">
        <v>816461</v>
      </c>
      <c r="H10" s="192">
        <v>1525901</v>
      </c>
      <c r="I10" s="192">
        <v>1088848</v>
      </c>
      <c r="J10" s="192">
        <v>1136307</v>
      </c>
      <c r="K10" s="192">
        <v>2168450</v>
      </c>
      <c r="L10" s="193">
        <v>6817844</v>
      </c>
      <c r="M10" s="194">
        <v>0.188</v>
      </c>
    </row>
    <row r="11" spans="2:17" ht="19.5" customHeight="1">
      <c r="B11" s="14" t="s">
        <v>13</v>
      </c>
      <c r="C11" s="35" t="s">
        <v>11</v>
      </c>
      <c r="D11" s="138">
        <v>4384271</v>
      </c>
      <c r="E11" s="74">
        <v>3018244</v>
      </c>
      <c r="F11" s="195">
        <v>25332</v>
      </c>
      <c r="G11" s="123">
        <v>893891</v>
      </c>
      <c r="H11" s="123">
        <v>1567957</v>
      </c>
      <c r="I11" s="123">
        <v>1268244</v>
      </c>
      <c r="J11" s="123">
        <v>1331248</v>
      </c>
      <c r="K11" s="123">
        <v>2315843</v>
      </c>
      <c r="L11" s="123">
        <v>7402515</v>
      </c>
      <c r="M11" s="181">
        <v>0.193</v>
      </c>
      <c r="Q11" s="157"/>
    </row>
    <row r="12" spans="2:13" ht="19.5" customHeight="1">
      <c r="B12" s="66"/>
      <c r="C12" s="67" t="s">
        <v>12</v>
      </c>
      <c r="D12" s="80">
        <v>13.637555927527355</v>
      </c>
      <c r="E12" s="80">
        <v>1.9771424787294434</v>
      </c>
      <c r="F12" s="182">
        <v>-69.06090843582446</v>
      </c>
      <c r="G12" s="80">
        <v>9.48361281187957</v>
      </c>
      <c r="H12" s="80">
        <v>2.7561421088261984</v>
      </c>
      <c r="I12" s="80">
        <v>16.475761538800636</v>
      </c>
      <c r="J12" s="80">
        <v>17.155663038245827</v>
      </c>
      <c r="K12" s="80">
        <v>6.797159261223462</v>
      </c>
      <c r="L12" s="150">
        <v>8.575599559039482</v>
      </c>
      <c r="M12" s="196"/>
    </row>
    <row r="13" spans="2:15" ht="19.5" customHeight="1">
      <c r="B13" s="184"/>
      <c r="C13" s="129" t="s">
        <v>50</v>
      </c>
      <c r="D13" s="197">
        <v>0.592</v>
      </c>
      <c r="E13" s="198">
        <v>0.408</v>
      </c>
      <c r="F13" s="187">
        <v>0.003</v>
      </c>
      <c r="G13" s="83">
        <v>0.121</v>
      </c>
      <c r="H13" s="83">
        <v>0.212</v>
      </c>
      <c r="I13" s="83">
        <v>0.171</v>
      </c>
      <c r="J13" s="83">
        <v>0.18</v>
      </c>
      <c r="K13" s="83">
        <v>0.313</v>
      </c>
      <c r="L13" s="83">
        <v>1</v>
      </c>
      <c r="M13" s="199"/>
      <c r="N13" s="152"/>
      <c r="O13" s="152"/>
    </row>
    <row r="14" spans="2:13" ht="19.5" customHeight="1">
      <c r="B14" s="66"/>
      <c r="C14" s="23" t="s">
        <v>9</v>
      </c>
      <c r="D14" s="192">
        <v>4804245</v>
      </c>
      <c r="E14" s="200">
        <v>3405814</v>
      </c>
      <c r="F14" s="191">
        <v>85086</v>
      </c>
      <c r="G14" s="192">
        <v>625647</v>
      </c>
      <c r="H14" s="192">
        <v>1385582</v>
      </c>
      <c r="I14" s="192">
        <v>1389723</v>
      </c>
      <c r="J14" s="192">
        <v>1689258</v>
      </c>
      <c r="K14" s="192">
        <v>3034763</v>
      </c>
      <c r="L14" s="193">
        <v>8210059</v>
      </c>
      <c r="M14" s="194">
        <v>0.227</v>
      </c>
    </row>
    <row r="15" spans="2:13" ht="19.5" customHeight="1">
      <c r="B15" s="14" t="s">
        <v>14</v>
      </c>
      <c r="C15" s="35" t="s">
        <v>11</v>
      </c>
      <c r="D15" s="138">
        <v>4616643</v>
      </c>
      <c r="E15" s="74">
        <v>3748162</v>
      </c>
      <c r="F15" s="180">
        <v>61113</v>
      </c>
      <c r="G15" s="123">
        <v>652362</v>
      </c>
      <c r="H15" s="123">
        <v>1486943</v>
      </c>
      <c r="I15" s="123">
        <v>1553061</v>
      </c>
      <c r="J15" s="123">
        <v>1572934</v>
      </c>
      <c r="K15" s="123">
        <v>3038392</v>
      </c>
      <c r="L15" s="138">
        <v>8364805</v>
      </c>
      <c r="M15" s="181">
        <v>0.218</v>
      </c>
    </row>
    <row r="16" spans="2:13" ht="19.5" customHeight="1">
      <c r="B16" s="66"/>
      <c r="C16" s="67" t="s">
        <v>12</v>
      </c>
      <c r="D16" s="80">
        <v>-3.9049215849732866</v>
      </c>
      <c r="E16" s="80">
        <v>10.051870125614615</v>
      </c>
      <c r="F16" s="182">
        <v>-28.175022917988855</v>
      </c>
      <c r="G16" s="80">
        <v>4.269979716996963</v>
      </c>
      <c r="H16" s="80">
        <v>7.315409697874253</v>
      </c>
      <c r="I16" s="80">
        <v>11.753277451693611</v>
      </c>
      <c r="J16" s="80">
        <v>-6.886100287818675</v>
      </c>
      <c r="K16" s="80">
        <v>0.11958100187725584</v>
      </c>
      <c r="L16" s="150">
        <v>1.8848342015568953</v>
      </c>
      <c r="M16" s="196"/>
    </row>
    <row r="17" spans="2:15" ht="19.5" customHeight="1">
      <c r="B17" s="184"/>
      <c r="C17" s="129" t="s">
        <v>50</v>
      </c>
      <c r="D17" s="197">
        <v>0.552</v>
      </c>
      <c r="E17" s="198">
        <v>0.448</v>
      </c>
      <c r="F17" s="187">
        <v>0.007</v>
      </c>
      <c r="G17" s="83">
        <v>0.078</v>
      </c>
      <c r="H17" s="83">
        <v>0.178</v>
      </c>
      <c r="I17" s="83">
        <v>0.186</v>
      </c>
      <c r="J17" s="83">
        <v>0.188</v>
      </c>
      <c r="K17" s="83">
        <v>0.363</v>
      </c>
      <c r="L17" s="130">
        <v>1</v>
      </c>
      <c r="M17" s="188"/>
      <c r="N17" s="152"/>
      <c r="O17" s="152"/>
    </row>
    <row r="18" spans="2:13" ht="19.5" customHeight="1">
      <c r="B18" s="68"/>
      <c r="C18" s="23" t="s">
        <v>9</v>
      </c>
      <c r="D18" s="192">
        <v>4851872.808</v>
      </c>
      <c r="E18" s="200">
        <v>4047781</v>
      </c>
      <c r="F18" s="191">
        <v>75096</v>
      </c>
      <c r="G18" s="192">
        <v>641052</v>
      </c>
      <c r="H18" s="192">
        <v>1460917</v>
      </c>
      <c r="I18" s="192">
        <v>1637191</v>
      </c>
      <c r="J18" s="192">
        <v>2139291</v>
      </c>
      <c r="K18" s="192">
        <v>2946107</v>
      </c>
      <c r="L18" s="193">
        <v>8899653.808</v>
      </c>
      <c r="M18" s="194">
        <v>0.246</v>
      </c>
    </row>
    <row r="19" spans="2:13" ht="19.5" customHeight="1">
      <c r="B19" s="14" t="s">
        <v>15</v>
      </c>
      <c r="C19" s="35" t="s">
        <v>11</v>
      </c>
      <c r="D19" s="138">
        <v>5635153</v>
      </c>
      <c r="E19" s="74">
        <v>3240348</v>
      </c>
      <c r="F19" s="180">
        <v>18137</v>
      </c>
      <c r="G19" s="123">
        <v>801817</v>
      </c>
      <c r="H19" s="123">
        <v>1358875</v>
      </c>
      <c r="I19" s="123">
        <v>1751011</v>
      </c>
      <c r="J19" s="123">
        <v>1865386</v>
      </c>
      <c r="K19" s="123">
        <v>3080275</v>
      </c>
      <c r="L19" s="138">
        <v>8875501</v>
      </c>
      <c r="M19" s="181">
        <v>0.231</v>
      </c>
    </row>
    <row r="20" spans="2:13" ht="19.5" customHeight="1">
      <c r="B20" s="66"/>
      <c r="C20" s="67" t="s">
        <v>12</v>
      </c>
      <c r="D20" s="80">
        <v>16.143873159834076</v>
      </c>
      <c r="E20" s="80">
        <v>-19.947546569342556</v>
      </c>
      <c r="F20" s="182">
        <v>-75.84824757643548</v>
      </c>
      <c r="G20" s="80">
        <v>25.078308779942972</v>
      </c>
      <c r="H20" s="80">
        <v>-6.9847910593141105</v>
      </c>
      <c r="I20" s="80">
        <v>6.95215158158089</v>
      </c>
      <c r="J20" s="80">
        <v>-12.803540986242634</v>
      </c>
      <c r="K20" s="80">
        <v>4.5540776353336865</v>
      </c>
      <c r="L20" s="150">
        <v>-0.27139042170706285</v>
      </c>
      <c r="M20" s="196"/>
    </row>
    <row r="21" spans="2:15" ht="19.5" customHeight="1">
      <c r="B21" s="184"/>
      <c r="C21" s="129" t="s">
        <v>50</v>
      </c>
      <c r="D21" s="197">
        <v>0.635</v>
      </c>
      <c r="E21" s="198">
        <v>0.365</v>
      </c>
      <c r="F21" s="187">
        <v>0.002</v>
      </c>
      <c r="G21" s="83">
        <v>0.09</v>
      </c>
      <c r="H21" s="83">
        <v>0.153</v>
      </c>
      <c r="I21" s="83">
        <v>0.197</v>
      </c>
      <c r="J21" s="83">
        <v>0.21</v>
      </c>
      <c r="K21" s="83">
        <v>0.347</v>
      </c>
      <c r="L21" s="83">
        <v>1</v>
      </c>
      <c r="M21" s="199"/>
      <c r="N21" s="152"/>
      <c r="O21" s="152"/>
    </row>
    <row r="22" spans="2:13" ht="19.5" customHeight="1">
      <c r="B22" s="66"/>
      <c r="C22" s="23" t="s">
        <v>9</v>
      </c>
      <c r="D22" s="192">
        <v>2652667</v>
      </c>
      <c r="E22" s="190">
        <v>2655640</v>
      </c>
      <c r="F22" s="191">
        <v>60862</v>
      </c>
      <c r="G22" s="192">
        <v>993990</v>
      </c>
      <c r="H22" s="192">
        <v>947958</v>
      </c>
      <c r="I22" s="192">
        <v>958099</v>
      </c>
      <c r="J22" s="192">
        <v>887135</v>
      </c>
      <c r="K22" s="192">
        <v>1460263</v>
      </c>
      <c r="L22" s="193">
        <v>4548622</v>
      </c>
      <c r="M22" s="194">
        <v>0.147</v>
      </c>
    </row>
    <row r="23" spans="2:13" ht="19.5" customHeight="1">
      <c r="B23" s="14" t="s">
        <v>16</v>
      </c>
      <c r="C23" s="35" t="s">
        <v>11</v>
      </c>
      <c r="D23" s="138">
        <v>2957731</v>
      </c>
      <c r="E23" s="74">
        <v>2934619</v>
      </c>
      <c r="F23" s="180">
        <v>106042</v>
      </c>
      <c r="G23" s="123">
        <v>911482</v>
      </c>
      <c r="H23" s="123">
        <v>1061028</v>
      </c>
      <c r="I23" s="123">
        <v>993739</v>
      </c>
      <c r="J23" s="123">
        <v>1220459</v>
      </c>
      <c r="K23" s="123">
        <v>1599600</v>
      </c>
      <c r="L23" s="138">
        <v>5892350</v>
      </c>
      <c r="M23" s="181">
        <v>0.153</v>
      </c>
    </row>
    <row r="24" spans="2:13" ht="19.5" customHeight="1">
      <c r="B24" s="66"/>
      <c r="C24" s="67" t="s">
        <v>12</v>
      </c>
      <c r="D24" s="80">
        <v>11.50027500624844</v>
      </c>
      <c r="E24" s="80">
        <v>10.505151300628102</v>
      </c>
      <c r="F24" s="182">
        <v>74.23351187933358</v>
      </c>
      <c r="G24" s="80">
        <v>-8.300687129649187</v>
      </c>
      <c r="H24" s="80">
        <v>11.927743634211652</v>
      </c>
      <c r="I24" s="80">
        <v>3.7198661098696517</v>
      </c>
      <c r="J24" s="80">
        <v>37.57308639609529</v>
      </c>
      <c r="K24" s="80">
        <v>9.541911285843717</v>
      </c>
      <c r="L24" s="150">
        <v>29.541430349675135</v>
      </c>
      <c r="M24" s="196"/>
    </row>
    <row r="25" spans="2:15" ht="19.5" customHeight="1">
      <c r="B25" s="184"/>
      <c r="C25" s="129" t="s">
        <v>50</v>
      </c>
      <c r="D25" s="197">
        <v>0.502</v>
      </c>
      <c r="E25" s="198">
        <v>0.498</v>
      </c>
      <c r="F25" s="187">
        <v>0.018</v>
      </c>
      <c r="G25" s="83">
        <v>0.155</v>
      </c>
      <c r="H25" s="83">
        <v>0.18</v>
      </c>
      <c r="I25" s="83">
        <v>0.169</v>
      </c>
      <c r="J25" s="83">
        <v>0.207</v>
      </c>
      <c r="K25" s="83">
        <v>0.271</v>
      </c>
      <c r="L25" s="83">
        <v>1</v>
      </c>
      <c r="M25" s="199"/>
      <c r="N25" s="152"/>
      <c r="O25" s="152"/>
    </row>
    <row r="26" spans="2:13" ht="19.5" customHeight="1">
      <c r="B26" s="68"/>
      <c r="C26" s="23" t="s">
        <v>9</v>
      </c>
      <c r="D26" s="193">
        <v>20348442.808</v>
      </c>
      <c r="E26" s="201">
        <v>15844832</v>
      </c>
      <c r="F26" s="202">
        <v>447811</v>
      </c>
      <c r="G26" s="203">
        <v>3686682</v>
      </c>
      <c r="H26" s="203">
        <v>6887025</v>
      </c>
      <c r="I26" s="203">
        <v>6355826</v>
      </c>
      <c r="J26" s="203">
        <v>6970216</v>
      </c>
      <c r="K26" s="203">
        <v>11845715</v>
      </c>
      <c r="L26" s="203">
        <v>36193274.808</v>
      </c>
      <c r="M26" s="194">
        <v>1</v>
      </c>
    </row>
    <row r="27" spans="2:18" ht="19.5" customHeight="1">
      <c r="B27" s="14" t="s">
        <v>17</v>
      </c>
      <c r="C27" s="35" t="s">
        <v>11</v>
      </c>
      <c r="D27" s="138">
        <v>22001062</v>
      </c>
      <c r="E27" s="74">
        <v>16439901</v>
      </c>
      <c r="F27" s="180">
        <v>285381</v>
      </c>
      <c r="G27" s="123">
        <v>4041984</v>
      </c>
      <c r="H27" s="123">
        <v>7341341</v>
      </c>
      <c r="I27" s="123">
        <v>7091235</v>
      </c>
      <c r="J27" s="123">
        <v>7290713</v>
      </c>
      <c r="K27" s="123">
        <v>12390309</v>
      </c>
      <c r="L27" s="123">
        <v>38440963</v>
      </c>
      <c r="M27" s="181">
        <v>1</v>
      </c>
      <c r="R27" s="157"/>
    </row>
    <row r="28" spans="2:13" ht="19.5" customHeight="1">
      <c r="B28" s="66"/>
      <c r="C28" s="67" t="s">
        <v>12</v>
      </c>
      <c r="D28" s="80">
        <v>8.121600299312703</v>
      </c>
      <c r="E28" s="80">
        <v>3.755603088754733</v>
      </c>
      <c r="F28" s="182">
        <v>-36.271998678013716</v>
      </c>
      <c r="G28" s="80">
        <v>9.63744635420143</v>
      </c>
      <c r="H28" s="80">
        <v>6.59669450887721</v>
      </c>
      <c r="I28" s="80">
        <v>11.570628270817984</v>
      </c>
      <c r="J28" s="80">
        <v>4.598092799419695</v>
      </c>
      <c r="K28" s="80">
        <v>4.597392390412902</v>
      </c>
      <c r="L28" s="150">
        <v>6.210237133621255</v>
      </c>
      <c r="M28" s="196"/>
    </row>
    <row r="29" spans="2:15" ht="19.5" customHeight="1">
      <c r="B29" s="184"/>
      <c r="C29" s="129" t="s">
        <v>50</v>
      </c>
      <c r="D29" s="197">
        <v>0.572</v>
      </c>
      <c r="E29" s="198">
        <v>0.428</v>
      </c>
      <c r="F29" s="187">
        <v>0.007</v>
      </c>
      <c r="G29" s="83">
        <v>0.105</v>
      </c>
      <c r="H29" s="83">
        <v>0.191</v>
      </c>
      <c r="I29" s="83">
        <v>0.184</v>
      </c>
      <c r="J29" s="83">
        <v>0.19</v>
      </c>
      <c r="K29" s="82">
        <v>0.322</v>
      </c>
      <c r="L29" s="83">
        <v>1</v>
      </c>
      <c r="M29" s="188"/>
      <c r="N29" s="152"/>
      <c r="O29" s="152"/>
    </row>
    <row r="30" spans="2:18" ht="19.5" customHeight="1">
      <c r="B30" s="85" t="s">
        <v>19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52"/>
      <c r="R30" s="157"/>
    </row>
    <row r="31" spans="2:13" ht="19.5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9.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2:3" ht="19.5" customHeight="1">
      <c r="B33" s="1" t="s">
        <v>51</v>
      </c>
      <c r="C33" s="1"/>
    </row>
    <row r="34" spans="2:13" ht="19.5" customHeight="1">
      <c r="B34" s="6"/>
      <c r="C34" s="6"/>
      <c r="D34" s="6"/>
      <c r="E34" s="6"/>
      <c r="F34" s="6"/>
      <c r="G34" s="6"/>
      <c r="H34" s="6"/>
      <c r="I34" s="6"/>
      <c r="J34" s="3"/>
      <c r="K34" s="4" t="s">
        <v>41</v>
      </c>
      <c r="L34" s="6"/>
      <c r="M34" s="6"/>
    </row>
    <row r="35" spans="2:13" ht="19.5" customHeight="1">
      <c r="B35" s="165" t="s">
        <v>21</v>
      </c>
      <c r="C35" s="165"/>
      <c r="D35" s="132"/>
      <c r="E35" s="204"/>
      <c r="F35" s="132"/>
      <c r="G35" s="10"/>
      <c r="H35" s="132"/>
      <c r="I35" s="132"/>
      <c r="J35" s="132"/>
      <c r="K35" s="104"/>
      <c r="L35" s="6"/>
      <c r="M35" s="6"/>
    </row>
    <row r="36" spans="2:13" ht="19.5" customHeight="1">
      <c r="B36" s="205"/>
      <c r="C36" s="205"/>
      <c r="D36" s="206" t="s">
        <v>52</v>
      </c>
      <c r="E36" s="207" t="s">
        <v>53</v>
      </c>
      <c r="F36" s="206" t="s">
        <v>1063</v>
      </c>
      <c r="G36" s="208" t="s">
        <v>1064</v>
      </c>
      <c r="H36" s="206" t="s">
        <v>1065</v>
      </c>
      <c r="I36" s="206" t="s">
        <v>1066</v>
      </c>
      <c r="J36" s="106" t="s">
        <v>6</v>
      </c>
      <c r="K36" s="108" t="s">
        <v>30</v>
      </c>
      <c r="L36" s="6"/>
      <c r="M36" s="6"/>
    </row>
    <row r="37" spans="2:13" ht="19.5" customHeight="1">
      <c r="B37" s="66" t="s">
        <v>3</v>
      </c>
      <c r="C37" s="66"/>
      <c r="D37" s="113"/>
      <c r="E37" s="146"/>
      <c r="F37" s="113"/>
      <c r="G37" s="15"/>
      <c r="H37" s="172"/>
      <c r="I37" s="172"/>
      <c r="J37" s="113"/>
      <c r="K37" s="81"/>
      <c r="L37" s="6"/>
      <c r="M37" s="6"/>
    </row>
    <row r="38" spans="2:11" ht="19.5" customHeight="1">
      <c r="B38" s="68"/>
      <c r="C38" s="23" t="s">
        <v>9</v>
      </c>
      <c r="D38" s="192">
        <v>82716</v>
      </c>
      <c r="E38" s="190">
        <v>365788</v>
      </c>
      <c r="F38" s="192">
        <v>83592</v>
      </c>
      <c r="G38" s="189">
        <v>54291</v>
      </c>
      <c r="H38" s="192">
        <v>5383721</v>
      </c>
      <c r="I38" s="192">
        <v>987303</v>
      </c>
      <c r="J38" s="203">
        <v>6957411</v>
      </c>
      <c r="K38" s="179">
        <v>0.192</v>
      </c>
    </row>
    <row r="39" spans="2:11" ht="19.5" customHeight="1">
      <c r="B39" s="14" t="s">
        <v>10</v>
      </c>
      <c r="C39" s="35" t="s">
        <v>11</v>
      </c>
      <c r="D39" s="209">
        <v>143801</v>
      </c>
      <c r="E39" s="210">
        <v>328761</v>
      </c>
      <c r="F39" s="209">
        <v>72796</v>
      </c>
      <c r="G39" s="211">
        <v>101860</v>
      </c>
      <c r="H39" s="209">
        <v>6066375</v>
      </c>
      <c r="I39" s="209">
        <v>1192199</v>
      </c>
      <c r="J39" s="209">
        <v>7905792</v>
      </c>
      <c r="K39" s="181">
        <v>0.206</v>
      </c>
    </row>
    <row r="40" spans="2:11" ht="19.5" customHeight="1">
      <c r="B40" s="113"/>
      <c r="C40" s="67" t="s">
        <v>12</v>
      </c>
      <c r="D40" s="150">
        <v>73.84907393974565</v>
      </c>
      <c r="E40" s="150">
        <v>-10.122529990048879</v>
      </c>
      <c r="F40" s="150">
        <v>-12.91511149392286</v>
      </c>
      <c r="G40" s="150">
        <v>87.6185739809545</v>
      </c>
      <c r="H40" s="150">
        <v>12.679966142376253</v>
      </c>
      <c r="I40" s="150">
        <v>20.753102137844202</v>
      </c>
      <c r="J40" s="150">
        <v>13.631234377270518</v>
      </c>
      <c r="K40" s="150"/>
    </row>
    <row r="41" spans="2:14" ht="19.5" customHeight="1">
      <c r="B41" s="212"/>
      <c r="C41" s="129" t="s">
        <v>54</v>
      </c>
      <c r="D41" s="213">
        <v>0.018</v>
      </c>
      <c r="E41" s="213">
        <v>0.042</v>
      </c>
      <c r="F41" s="213">
        <v>0.009</v>
      </c>
      <c r="G41" s="213">
        <v>0.013</v>
      </c>
      <c r="H41" s="213">
        <v>0.767</v>
      </c>
      <c r="I41" s="213">
        <v>0.151</v>
      </c>
      <c r="J41" s="213">
        <v>1</v>
      </c>
      <c r="K41" s="188"/>
      <c r="N41" s="152"/>
    </row>
    <row r="42" spans="2:11" ht="19.5" customHeight="1">
      <c r="B42" s="66"/>
      <c r="C42" s="23" t="s">
        <v>9</v>
      </c>
      <c r="D42" s="192">
        <v>64713</v>
      </c>
      <c r="E42" s="190">
        <v>135001</v>
      </c>
      <c r="F42" s="192">
        <v>6011</v>
      </c>
      <c r="G42" s="189">
        <v>356023</v>
      </c>
      <c r="H42" s="192">
        <v>6002827</v>
      </c>
      <c r="I42" s="192">
        <v>253269</v>
      </c>
      <c r="J42" s="203">
        <v>6817844</v>
      </c>
      <c r="K42" s="194">
        <v>0.188</v>
      </c>
    </row>
    <row r="43" spans="2:11" ht="19.5" customHeight="1">
      <c r="B43" s="14" t="s">
        <v>13</v>
      </c>
      <c r="C43" s="35" t="s">
        <v>11</v>
      </c>
      <c r="D43" s="209">
        <v>38673</v>
      </c>
      <c r="E43" s="210">
        <v>145040</v>
      </c>
      <c r="F43" s="209">
        <v>6272</v>
      </c>
      <c r="G43" s="211">
        <v>185556</v>
      </c>
      <c r="H43" s="209">
        <v>6622778</v>
      </c>
      <c r="I43" s="209">
        <v>404196</v>
      </c>
      <c r="J43" s="209">
        <v>7402515</v>
      </c>
      <c r="K43" s="181">
        <v>0.193</v>
      </c>
    </row>
    <row r="44" spans="2:11" ht="19.5" customHeight="1">
      <c r="B44" s="113"/>
      <c r="C44" s="67" t="s">
        <v>12</v>
      </c>
      <c r="D44" s="150">
        <v>-40.23921005053081</v>
      </c>
      <c r="E44" s="150">
        <v>7.436241213028061</v>
      </c>
      <c r="F44" s="150">
        <v>4.342039594077529</v>
      </c>
      <c r="G44" s="150">
        <v>-47.88089533541372</v>
      </c>
      <c r="H44" s="150">
        <v>10.327650621948624</v>
      </c>
      <c r="I44" s="150">
        <v>59.59158049346742</v>
      </c>
      <c r="J44" s="150">
        <v>8.575599559039482</v>
      </c>
      <c r="K44" s="150"/>
    </row>
    <row r="45" spans="2:14" ht="19.5" customHeight="1">
      <c r="B45" s="212"/>
      <c r="C45" s="129" t="s">
        <v>54</v>
      </c>
      <c r="D45" s="213">
        <v>0.005</v>
      </c>
      <c r="E45" s="213">
        <v>0.02</v>
      </c>
      <c r="F45" s="213">
        <v>0.001</v>
      </c>
      <c r="G45" s="213">
        <v>0.025</v>
      </c>
      <c r="H45" s="213">
        <v>0.895</v>
      </c>
      <c r="I45" s="213">
        <v>0.055</v>
      </c>
      <c r="J45" s="82">
        <v>1</v>
      </c>
      <c r="K45" s="199"/>
      <c r="N45" s="152"/>
    </row>
    <row r="46" spans="2:11" ht="19.5" customHeight="1">
      <c r="B46" s="68"/>
      <c r="C46" s="23" t="s">
        <v>9</v>
      </c>
      <c r="D46" s="192">
        <v>128663</v>
      </c>
      <c r="E46" s="190">
        <v>157951</v>
      </c>
      <c r="F46" s="192">
        <v>53693</v>
      </c>
      <c r="G46" s="189">
        <v>714817</v>
      </c>
      <c r="H46" s="192">
        <v>6930016</v>
      </c>
      <c r="I46" s="192">
        <v>224919</v>
      </c>
      <c r="J46" s="203">
        <v>8210059</v>
      </c>
      <c r="K46" s="194">
        <v>0.227</v>
      </c>
    </row>
    <row r="47" spans="2:11" ht="19.5" customHeight="1">
      <c r="B47" s="14" t="s">
        <v>14</v>
      </c>
      <c r="C47" s="35" t="s">
        <v>11</v>
      </c>
      <c r="D47" s="209">
        <v>46488</v>
      </c>
      <c r="E47" s="210">
        <v>100370</v>
      </c>
      <c r="F47" s="209">
        <v>127141</v>
      </c>
      <c r="G47" s="211">
        <v>710896</v>
      </c>
      <c r="H47" s="209">
        <v>6915351</v>
      </c>
      <c r="I47" s="209">
        <v>464559</v>
      </c>
      <c r="J47" s="209">
        <v>8364805</v>
      </c>
      <c r="K47" s="181">
        <v>0.218</v>
      </c>
    </row>
    <row r="48" spans="2:11" ht="19.5" customHeight="1">
      <c r="B48" s="113"/>
      <c r="C48" s="67" t="s">
        <v>12</v>
      </c>
      <c r="D48" s="150">
        <v>-63.868400394829905</v>
      </c>
      <c r="E48" s="150">
        <v>-36.454976543358384</v>
      </c>
      <c r="F48" s="150">
        <v>136.7925055407595</v>
      </c>
      <c r="G48" s="150">
        <v>-0.5485320018969841</v>
      </c>
      <c r="H48" s="150">
        <v>-0.21161567303740192</v>
      </c>
      <c r="I48" s="150">
        <v>106.54502287490163</v>
      </c>
      <c r="J48" s="150">
        <v>1.8848342015568953</v>
      </c>
      <c r="K48" s="150"/>
    </row>
    <row r="49" spans="2:14" ht="19.5" customHeight="1">
      <c r="B49" s="212"/>
      <c r="C49" s="129" t="s">
        <v>54</v>
      </c>
      <c r="D49" s="213">
        <v>0.006</v>
      </c>
      <c r="E49" s="213">
        <v>0.012</v>
      </c>
      <c r="F49" s="213">
        <v>0.015</v>
      </c>
      <c r="G49" s="213">
        <v>0.085</v>
      </c>
      <c r="H49" s="213">
        <v>0.827</v>
      </c>
      <c r="I49" s="213">
        <v>0.056</v>
      </c>
      <c r="J49" s="213">
        <v>1</v>
      </c>
      <c r="K49" s="188"/>
      <c r="N49" s="152"/>
    </row>
    <row r="50" spans="2:11" ht="19.5" customHeight="1">
      <c r="B50" s="66"/>
      <c r="C50" s="23" t="s">
        <v>9</v>
      </c>
      <c r="D50" s="192">
        <v>78096</v>
      </c>
      <c r="E50" s="190">
        <v>137686</v>
      </c>
      <c r="F50" s="192">
        <v>20059</v>
      </c>
      <c r="G50" s="189">
        <v>921617</v>
      </c>
      <c r="H50" s="192">
        <v>7449902</v>
      </c>
      <c r="I50" s="192">
        <v>292294</v>
      </c>
      <c r="J50" s="203">
        <v>8899654</v>
      </c>
      <c r="K50" s="194">
        <v>0.246</v>
      </c>
    </row>
    <row r="51" spans="2:11" ht="19.5" customHeight="1">
      <c r="B51" s="14" t="s">
        <v>15</v>
      </c>
      <c r="C51" s="35" t="s">
        <v>11</v>
      </c>
      <c r="D51" s="209">
        <v>52793</v>
      </c>
      <c r="E51" s="210">
        <v>182850</v>
      </c>
      <c r="F51" s="209">
        <v>41891</v>
      </c>
      <c r="G51" s="211">
        <v>892374</v>
      </c>
      <c r="H51" s="209">
        <v>7420769</v>
      </c>
      <c r="I51" s="209">
        <v>284824</v>
      </c>
      <c r="J51" s="209">
        <v>8875501</v>
      </c>
      <c r="K51" s="181">
        <v>0.231</v>
      </c>
    </row>
    <row r="52" spans="2:11" ht="19.5" customHeight="1">
      <c r="B52" s="113"/>
      <c r="C52" s="67" t="s">
        <v>12</v>
      </c>
      <c r="D52" s="150">
        <v>-32.399866830567504</v>
      </c>
      <c r="E52" s="150">
        <v>32.80217306044189</v>
      </c>
      <c r="F52" s="150">
        <v>108.83892517074631</v>
      </c>
      <c r="G52" s="150">
        <v>-3.1730100464726685</v>
      </c>
      <c r="H52" s="150">
        <v>-0.39105212390713184</v>
      </c>
      <c r="I52" s="150">
        <v>-2.55564602762971</v>
      </c>
      <c r="J52" s="150">
        <v>-0.2713925732393596</v>
      </c>
      <c r="K52" s="150"/>
    </row>
    <row r="53" spans="2:14" ht="19.5" customHeight="1">
      <c r="B53" s="212"/>
      <c r="C53" s="129" t="s">
        <v>54</v>
      </c>
      <c r="D53" s="213">
        <v>0.006</v>
      </c>
      <c r="E53" s="213">
        <v>0.021</v>
      </c>
      <c r="F53" s="213">
        <v>0.005</v>
      </c>
      <c r="G53" s="213">
        <v>0.101</v>
      </c>
      <c r="H53" s="213">
        <v>0.836</v>
      </c>
      <c r="I53" s="213">
        <v>0.032</v>
      </c>
      <c r="J53" s="82">
        <v>1</v>
      </c>
      <c r="K53" s="199"/>
      <c r="N53" s="152"/>
    </row>
    <row r="54" spans="2:11" ht="19.5" customHeight="1">
      <c r="B54" s="68"/>
      <c r="C54" s="23" t="s">
        <v>9</v>
      </c>
      <c r="D54" s="192">
        <v>327732</v>
      </c>
      <c r="E54" s="190">
        <v>1020093</v>
      </c>
      <c r="F54" s="192">
        <v>239571</v>
      </c>
      <c r="G54" s="189">
        <v>973298</v>
      </c>
      <c r="H54" s="192">
        <v>2530035</v>
      </c>
      <c r="I54" s="192">
        <v>217578</v>
      </c>
      <c r="J54" s="203">
        <v>5308307</v>
      </c>
      <c r="K54" s="194">
        <v>0.147</v>
      </c>
    </row>
    <row r="55" spans="2:11" ht="19.5" customHeight="1">
      <c r="B55" s="14" t="s">
        <v>16</v>
      </c>
      <c r="C55" s="35" t="s">
        <v>11</v>
      </c>
      <c r="D55" s="209">
        <v>378886</v>
      </c>
      <c r="E55" s="210">
        <v>1290433</v>
      </c>
      <c r="F55" s="209">
        <v>368085</v>
      </c>
      <c r="G55" s="211">
        <v>834164</v>
      </c>
      <c r="H55" s="209">
        <v>2710503</v>
      </c>
      <c r="I55" s="209">
        <v>310279</v>
      </c>
      <c r="J55" s="209">
        <v>5892350</v>
      </c>
      <c r="K55" s="181">
        <v>0.153</v>
      </c>
    </row>
    <row r="56" spans="2:11" ht="19.5" customHeight="1">
      <c r="B56" s="113"/>
      <c r="C56" s="67" t="s">
        <v>12</v>
      </c>
      <c r="D56" s="150">
        <v>15.608484981631342</v>
      </c>
      <c r="E56" s="150">
        <v>26.501505254913038</v>
      </c>
      <c r="F56" s="150">
        <v>53.64338755525502</v>
      </c>
      <c r="G56" s="150">
        <v>-14.295107973097654</v>
      </c>
      <c r="H56" s="150">
        <v>7.133023851448694</v>
      </c>
      <c r="I56" s="150">
        <v>42.60587007877634</v>
      </c>
      <c r="J56" s="150">
        <v>11.002434486174216</v>
      </c>
      <c r="K56" s="150"/>
    </row>
    <row r="57" spans="2:14" ht="19.5" customHeight="1">
      <c r="B57" s="212"/>
      <c r="C57" s="129" t="s">
        <v>54</v>
      </c>
      <c r="D57" s="213">
        <v>0.064</v>
      </c>
      <c r="E57" s="213">
        <v>0.219</v>
      </c>
      <c r="F57" s="213">
        <v>0.062</v>
      </c>
      <c r="G57" s="213">
        <v>0.142</v>
      </c>
      <c r="H57" s="213">
        <v>0.46</v>
      </c>
      <c r="I57" s="213">
        <v>0.053</v>
      </c>
      <c r="J57" s="82">
        <v>1</v>
      </c>
      <c r="K57" s="199"/>
      <c r="N57" s="152"/>
    </row>
    <row r="58" spans="2:14" ht="19.5" customHeight="1">
      <c r="B58" s="66"/>
      <c r="C58" s="23" t="s">
        <v>9</v>
      </c>
      <c r="D58" s="203">
        <v>681920</v>
      </c>
      <c r="E58" s="214">
        <v>1816519</v>
      </c>
      <c r="F58" s="203">
        <v>402926</v>
      </c>
      <c r="G58" s="193">
        <v>3020046</v>
      </c>
      <c r="H58" s="203">
        <v>28296501</v>
      </c>
      <c r="I58" s="203">
        <v>1975363</v>
      </c>
      <c r="J58" s="203">
        <v>36193275</v>
      </c>
      <c r="K58" s="194">
        <v>1</v>
      </c>
      <c r="N58" s="152"/>
    </row>
    <row r="59" spans="2:11" ht="19.5" customHeight="1">
      <c r="B59" s="14" t="s">
        <v>17</v>
      </c>
      <c r="C59" s="35" t="s">
        <v>11</v>
      </c>
      <c r="D59" s="209">
        <v>660641</v>
      </c>
      <c r="E59" s="210">
        <v>2047454</v>
      </c>
      <c r="F59" s="209">
        <v>616185</v>
      </c>
      <c r="G59" s="211">
        <v>2724850</v>
      </c>
      <c r="H59" s="209">
        <v>29735776</v>
      </c>
      <c r="I59" s="209">
        <v>2656057</v>
      </c>
      <c r="J59" s="209">
        <v>38440963</v>
      </c>
      <c r="K59" s="181">
        <v>1</v>
      </c>
    </row>
    <row r="60" spans="2:11" ht="19.5" customHeight="1">
      <c r="B60" s="113"/>
      <c r="C60" s="67" t="s">
        <v>12</v>
      </c>
      <c r="D60" s="150">
        <v>-3.120454012200846</v>
      </c>
      <c r="E60" s="150">
        <v>12.713051721451851</v>
      </c>
      <c r="F60" s="150">
        <v>52.92758471778938</v>
      </c>
      <c r="G60" s="150">
        <v>-9.774553102833528</v>
      </c>
      <c r="H60" s="150">
        <v>5.086406266272991</v>
      </c>
      <c r="I60" s="150">
        <v>34.459185476289676</v>
      </c>
      <c r="J60" s="150">
        <v>6.210236570191552</v>
      </c>
      <c r="K60" s="150"/>
    </row>
    <row r="61" spans="2:14" ht="19.5" customHeight="1">
      <c r="B61" s="212"/>
      <c r="C61" s="129" t="s">
        <v>54</v>
      </c>
      <c r="D61" s="213">
        <v>0.017</v>
      </c>
      <c r="E61" s="213">
        <v>0.053</v>
      </c>
      <c r="F61" s="213">
        <v>0.016</v>
      </c>
      <c r="G61" s="213">
        <v>0.071</v>
      </c>
      <c r="H61" s="213">
        <v>0.774</v>
      </c>
      <c r="I61" s="213">
        <v>0.069</v>
      </c>
      <c r="J61" s="82">
        <v>1</v>
      </c>
      <c r="K61" s="188"/>
      <c r="N61" s="152"/>
    </row>
    <row r="62" spans="2:9" ht="18.75" customHeight="1">
      <c r="B62" s="85" t="s">
        <v>19</v>
      </c>
      <c r="C62" s="215"/>
      <c r="I62" s="216"/>
    </row>
    <row r="63" spans="2:3" ht="17.25">
      <c r="B63" s="215"/>
      <c r="C63" s="215"/>
    </row>
    <row r="64" spans="2:3" ht="17.25">
      <c r="B64" s="215"/>
      <c r="C64" s="215"/>
    </row>
  </sheetData>
  <sheetProtection/>
  <printOptions/>
  <pageMargins left="0.5905511811023623" right="0.5905511811023623" top="0.2362204724409449" bottom="0.1968503937007874" header="0.31496062992125984" footer="0.1968503937007874"/>
  <pageSetup fitToHeight="0" fitToWidth="0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5"/>
  <sheetViews>
    <sheetView view="pageBreakPreview" zoomScale="60" zoomScaleNormal="75" zoomScalePageLayoutView="0" workbookViewId="0" topLeftCell="A1">
      <selection activeCell="D6" sqref="D6:J29"/>
    </sheetView>
  </sheetViews>
  <sheetFormatPr defaultColWidth="9.00390625" defaultRowHeight="12"/>
  <cols>
    <col min="1" max="1" width="9.125" style="3" customWidth="1"/>
    <col min="2" max="13" width="20.125" style="3" customWidth="1"/>
    <col min="14" max="16384" width="9.125" style="3" customWidth="1"/>
  </cols>
  <sheetData>
    <row r="1" spans="2:9" ht="19.5" customHeight="1">
      <c r="B1" s="1" t="s">
        <v>55</v>
      </c>
      <c r="C1" s="1"/>
      <c r="D1" s="2"/>
      <c r="E1" s="2"/>
      <c r="F1" s="2"/>
      <c r="G1" s="2"/>
      <c r="H1" s="2"/>
      <c r="I1" s="2"/>
    </row>
    <row r="2" spans="2:10" ht="19.5" customHeight="1">
      <c r="B2" s="6"/>
      <c r="C2" s="6"/>
      <c r="D2" s="6"/>
      <c r="E2" s="6"/>
      <c r="F2" s="6"/>
      <c r="G2" s="6"/>
      <c r="H2" s="6"/>
      <c r="J2" s="4" t="s">
        <v>41</v>
      </c>
    </row>
    <row r="3" spans="2:10" ht="19.5" customHeight="1">
      <c r="B3" s="165" t="s">
        <v>21</v>
      </c>
      <c r="C3" s="165"/>
      <c r="D3" s="132"/>
      <c r="E3" s="204"/>
      <c r="F3" s="132"/>
      <c r="G3" s="10"/>
      <c r="H3" s="132"/>
      <c r="I3" s="132"/>
      <c r="J3" s="217"/>
    </row>
    <row r="4" spans="2:10" ht="19.5" customHeight="1">
      <c r="B4" s="66"/>
      <c r="C4" s="66"/>
      <c r="D4" s="106" t="s">
        <v>56</v>
      </c>
      <c r="E4" s="168" t="s">
        <v>57</v>
      </c>
      <c r="F4" s="106" t="s">
        <v>58</v>
      </c>
      <c r="G4" s="167" t="s">
        <v>59</v>
      </c>
      <c r="H4" s="106" t="s">
        <v>60</v>
      </c>
      <c r="I4" s="106" t="s">
        <v>6</v>
      </c>
      <c r="J4" s="170" t="s">
        <v>30</v>
      </c>
    </row>
    <row r="5" spans="2:10" ht="19.5" customHeight="1">
      <c r="B5" s="66" t="s">
        <v>3</v>
      </c>
      <c r="C5" s="66"/>
      <c r="D5" s="113"/>
      <c r="E5" s="146"/>
      <c r="F5" s="113"/>
      <c r="G5" s="15"/>
      <c r="H5" s="113"/>
      <c r="I5" s="113"/>
      <c r="J5" s="218"/>
    </row>
    <row r="6" spans="2:10" ht="19.5" customHeight="1">
      <c r="B6" s="68"/>
      <c r="C6" s="23" t="s">
        <v>9</v>
      </c>
      <c r="D6" s="192">
        <v>646659</v>
      </c>
      <c r="E6" s="190">
        <v>4308519</v>
      </c>
      <c r="F6" s="192">
        <v>1637425</v>
      </c>
      <c r="G6" s="189">
        <v>288183</v>
      </c>
      <c r="H6" s="192">
        <v>76625</v>
      </c>
      <c r="I6" s="203">
        <v>6957411</v>
      </c>
      <c r="J6" s="179">
        <v>0.192</v>
      </c>
    </row>
    <row r="7" spans="2:10" ht="19.5" customHeight="1">
      <c r="B7" s="14" t="s">
        <v>10</v>
      </c>
      <c r="C7" s="35" t="s">
        <v>11</v>
      </c>
      <c r="D7" s="209">
        <v>647281</v>
      </c>
      <c r="E7" s="219">
        <v>4780693</v>
      </c>
      <c r="F7" s="209">
        <v>1943322</v>
      </c>
      <c r="G7" s="211">
        <v>422249</v>
      </c>
      <c r="H7" s="209">
        <v>112247</v>
      </c>
      <c r="I7" s="209">
        <v>7905792</v>
      </c>
      <c r="J7" s="181">
        <v>0.206</v>
      </c>
    </row>
    <row r="8" spans="2:10" ht="19.5" customHeight="1">
      <c r="B8" s="113"/>
      <c r="C8" s="67" t="s">
        <v>12</v>
      </c>
      <c r="D8" s="150">
        <v>0.09618670736817325</v>
      </c>
      <c r="E8" s="150">
        <v>10.959078978182536</v>
      </c>
      <c r="F8" s="150">
        <v>18.681588469700895</v>
      </c>
      <c r="G8" s="150">
        <v>46.52113414045935</v>
      </c>
      <c r="H8" s="150">
        <v>46.48874388254487</v>
      </c>
      <c r="I8" s="150">
        <v>13.631234377270518</v>
      </c>
      <c r="J8" s="183"/>
    </row>
    <row r="9" spans="2:10" ht="19.5" customHeight="1">
      <c r="B9" s="220"/>
      <c r="C9" s="221" t="s">
        <v>61</v>
      </c>
      <c r="D9" s="130">
        <v>0.082</v>
      </c>
      <c r="E9" s="130">
        <v>0.605</v>
      </c>
      <c r="F9" s="130">
        <v>0.246</v>
      </c>
      <c r="G9" s="130">
        <v>0.053</v>
      </c>
      <c r="H9" s="130">
        <v>0.014</v>
      </c>
      <c r="I9" s="130">
        <v>1</v>
      </c>
      <c r="J9" s="188"/>
    </row>
    <row r="10" spans="2:10" ht="19.5" customHeight="1">
      <c r="B10" s="66"/>
      <c r="C10" s="23" t="s">
        <v>9</v>
      </c>
      <c r="D10" s="192">
        <v>507449</v>
      </c>
      <c r="E10" s="190">
        <v>4330940</v>
      </c>
      <c r="F10" s="192">
        <v>1424310</v>
      </c>
      <c r="G10" s="189">
        <v>332151</v>
      </c>
      <c r="H10" s="192">
        <v>222994</v>
      </c>
      <c r="I10" s="203">
        <v>6817844</v>
      </c>
      <c r="J10" s="194">
        <v>0.188</v>
      </c>
    </row>
    <row r="11" spans="2:10" ht="19.5" customHeight="1">
      <c r="B11" s="14" t="s">
        <v>13</v>
      </c>
      <c r="C11" s="35" t="s">
        <v>11</v>
      </c>
      <c r="D11" s="209">
        <v>547997</v>
      </c>
      <c r="E11" s="219">
        <v>4802167</v>
      </c>
      <c r="F11" s="209">
        <v>1526402</v>
      </c>
      <c r="G11" s="211">
        <v>417615</v>
      </c>
      <c r="H11" s="209">
        <v>108334</v>
      </c>
      <c r="I11" s="209">
        <v>7402515</v>
      </c>
      <c r="J11" s="181">
        <v>0.193</v>
      </c>
    </row>
    <row r="12" spans="2:10" ht="19.5" customHeight="1">
      <c r="B12" s="66"/>
      <c r="C12" s="67" t="s">
        <v>12</v>
      </c>
      <c r="D12" s="150">
        <v>7.99055668648474</v>
      </c>
      <c r="E12" s="150">
        <v>10.880478602797549</v>
      </c>
      <c r="F12" s="150">
        <v>7.167821611868197</v>
      </c>
      <c r="G12" s="150">
        <v>25.730465962769955</v>
      </c>
      <c r="H12" s="150">
        <v>-51.41842381409365</v>
      </c>
      <c r="I12" s="150">
        <v>8.575599559039482</v>
      </c>
      <c r="J12" s="196"/>
    </row>
    <row r="13" spans="2:10" ht="19.5" customHeight="1">
      <c r="B13" s="220"/>
      <c r="C13" s="221" t="s">
        <v>61</v>
      </c>
      <c r="D13" s="130">
        <v>0.074</v>
      </c>
      <c r="E13" s="130">
        <v>0.649</v>
      </c>
      <c r="F13" s="130">
        <v>0.206</v>
      </c>
      <c r="G13" s="130">
        <v>0.056</v>
      </c>
      <c r="H13" s="130">
        <v>0.015</v>
      </c>
      <c r="I13" s="83">
        <v>1</v>
      </c>
      <c r="J13" s="199"/>
    </row>
    <row r="14" spans="2:10" ht="19.5" customHeight="1">
      <c r="B14" s="68"/>
      <c r="C14" s="23" t="s">
        <v>9</v>
      </c>
      <c r="D14" s="192">
        <v>562301</v>
      </c>
      <c r="E14" s="190">
        <v>5469411</v>
      </c>
      <c r="F14" s="192">
        <v>1460885</v>
      </c>
      <c r="G14" s="189">
        <v>379367</v>
      </c>
      <c r="H14" s="192">
        <v>338095</v>
      </c>
      <c r="I14" s="203">
        <v>8210059</v>
      </c>
      <c r="J14" s="194">
        <v>0.227</v>
      </c>
    </row>
    <row r="15" spans="2:10" ht="19.5" customHeight="1">
      <c r="B15" s="14" t="s">
        <v>14</v>
      </c>
      <c r="C15" s="35" t="s">
        <v>11</v>
      </c>
      <c r="D15" s="209">
        <v>812187</v>
      </c>
      <c r="E15" s="219">
        <v>5022296</v>
      </c>
      <c r="F15" s="209">
        <v>1526142</v>
      </c>
      <c r="G15" s="211">
        <v>497168</v>
      </c>
      <c r="H15" s="209">
        <v>507012</v>
      </c>
      <c r="I15" s="209">
        <v>8364805</v>
      </c>
      <c r="J15" s="181">
        <v>0.218</v>
      </c>
    </row>
    <row r="16" spans="2:10" ht="19.5" customHeight="1">
      <c r="B16" s="66"/>
      <c r="C16" s="67" t="s">
        <v>12</v>
      </c>
      <c r="D16" s="150">
        <v>44.439899626712375</v>
      </c>
      <c r="E16" s="150">
        <v>-8.174829062946632</v>
      </c>
      <c r="F16" s="150">
        <v>4.466949828357469</v>
      </c>
      <c r="G16" s="150">
        <v>31.05198923469885</v>
      </c>
      <c r="H16" s="150">
        <v>49.96140138126859</v>
      </c>
      <c r="I16" s="150">
        <v>1.8848342015568953</v>
      </c>
      <c r="J16" s="196"/>
    </row>
    <row r="17" spans="2:10" ht="19.5" customHeight="1">
      <c r="B17" s="220"/>
      <c r="C17" s="221" t="s">
        <v>61</v>
      </c>
      <c r="D17" s="130">
        <v>0.097</v>
      </c>
      <c r="E17" s="130">
        <v>0.6</v>
      </c>
      <c r="F17" s="130">
        <v>0.182</v>
      </c>
      <c r="G17" s="130">
        <v>0.059</v>
      </c>
      <c r="H17" s="130">
        <v>0.061</v>
      </c>
      <c r="I17" s="130">
        <v>1</v>
      </c>
      <c r="J17" s="188"/>
    </row>
    <row r="18" spans="2:10" ht="19.5" customHeight="1">
      <c r="B18" s="66"/>
      <c r="C18" s="23" t="s">
        <v>9</v>
      </c>
      <c r="D18" s="192">
        <v>479694</v>
      </c>
      <c r="E18" s="190">
        <v>5848142</v>
      </c>
      <c r="F18" s="192">
        <v>1705813</v>
      </c>
      <c r="G18" s="189">
        <v>503727</v>
      </c>
      <c r="H18" s="192">
        <v>362278</v>
      </c>
      <c r="I18" s="203">
        <v>8899654</v>
      </c>
      <c r="J18" s="194">
        <v>0.246</v>
      </c>
    </row>
    <row r="19" spans="2:10" ht="19.5" customHeight="1">
      <c r="B19" s="14" t="s">
        <v>15</v>
      </c>
      <c r="C19" s="35" t="s">
        <v>11</v>
      </c>
      <c r="D19" s="209">
        <v>610234</v>
      </c>
      <c r="E19" s="219">
        <v>5657401</v>
      </c>
      <c r="F19" s="209">
        <v>1497794</v>
      </c>
      <c r="G19" s="211">
        <v>547216</v>
      </c>
      <c r="H19" s="209">
        <v>562856</v>
      </c>
      <c r="I19" s="209">
        <v>8875501</v>
      </c>
      <c r="J19" s="181">
        <v>0.231</v>
      </c>
    </row>
    <row r="20" spans="2:10" ht="19.5" customHeight="1">
      <c r="B20" s="66"/>
      <c r="C20" s="67" t="s">
        <v>12</v>
      </c>
      <c r="D20" s="150">
        <v>27.213181736690473</v>
      </c>
      <c r="E20" s="150">
        <v>-3.2615658101325162</v>
      </c>
      <c r="F20" s="150">
        <v>-12.19471301953966</v>
      </c>
      <c r="G20" s="150">
        <v>8.633446291344328</v>
      </c>
      <c r="H20" s="150">
        <v>55.365768829462446</v>
      </c>
      <c r="I20" s="150">
        <v>-0.2713925732393596</v>
      </c>
      <c r="J20" s="196"/>
    </row>
    <row r="21" spans="2:10" ht="19.5" customHeight="1">
      <c r="B21" s="220"/>
      <c r="C21" s="221" t="s">
        <v>61</v>
      </c>
      <c r="D21" s="130">
        <v>0.069</v>
      </c>
      <c r="E21" s="130">
        <v>0.637</v>
      </c>
      <c r="F21" s="130">
        <v>0.169</v>
      </c>
      <c r="G21" s="130">
        <v>0.062</v>
      </c>
      <c r="H21" s="130">
        <v>0.063</v>
      </c>
      <c r="I21" s="83">
        <v>1</v>
      </c>
      <c r="J21" s="199"/>
    </row>
    <row r="22" spans="2:10" ht="19.5" customHeight="1">
      <c r="B22" s="68"/>
      <c r="C22" s="23" t="s">
        <v>9</v>
      </c>
      <c r="D22" s="192">
        <v>318556</v>
      </c>
      <c r="E22" s="190">
        <v>3127946</v>
      </c>
      <c r="F22" s="192">
        <v>1110747</v>
      </c>
      <c r="G22" s="189">
        <v>415903</v>
      </c>
      <c r="H22" s="192">
        <v>335155</v>
      </c>
      <c r="I22" s="203">
        <v>5308307</v>
      </c>
      <c r="J22" s="194">
        <v>0.147</v>
      </c>
    </row>
    <row r="23" spans="2:10" ht="19.5" customHeight="1">
      <c r="B23" s="14" t="s">
        <v>16</v>
      </c>
      <c r="C23" s="35" t="s">
        <v>11</v>
      </c>
      <c r="D23" s="209">
        <v>380695</v>
      </c>
      <c r="E23" s="219">
        <v>3820742</v>
      </c>
      <c r="F23" s="209">
        <v>982457</v>
      </c>
      <c r="G23" s="211">
        <v>426275</v>
      </c>
      <c r="H23" s="209">
        <v>282181</v>
      </c>
      <c r="I23" s="209">
        <v>5892350</v>
      </c>
      <c r="J23" s="181">
        <v>0.153</v>
      </c>
    </row>
    <row r="24" spans="2:10" ht="19.5" customHeight="1">
      <c r="B24" s="66"/>
      <c r="C24" s="67" t="s">
        <v>12</v>
      </c>
      <c r="D24" s="150">
        <v>19.50646040256658</v>
      </c>
      <c r="E24" s="150">
        <v>22.14859207927502</v>
      </c>
      <c r="F24" s="150">
        <v>-11.549884897280837</v>
      </c>
      <c r="G24" s="150">
        <v>2.493850729617253</v>
      </c>
      <c r="H24" s="150">
        <v>-15.805821187211889</v>
      </c>
      <c r="I24" s="150">
        <v>11.002434486174216</v>
      </c>
      <c r="J24" s="196"/>
    </row>
    <row r="25" spans="2:10" ht="19.5" customHeight="1">
      <c r="B25" s="220"/>
      <c r="C25" s="221" t="s">
        <v>61</v>
      </c>
      <c r="D25" s="130">
        <v>0.065</v>
      </c>
      <c r="E25" s="130">
        <v>0.648</v>
      </c>
      <c r="F25" s="130">
        <v>0.167</v>
      </c>
      <c r="G25" s="130">
        <v>0.072</v>
      </c>
      <c r="H25" s="130">
        <v>0.048</v>
      </c>
      <c r="I25" s="83">
        <v>1</v>
      </c>
      <c r="J25" s="199"/>
    </row>
    <row r="26" spans="2:10" ht="19.5" customHeight="1">
      <c r="B26" s="66"/>
      <c r="C26" s="23" t="s">
        <v>9</v>
      </c>
      <c r="D26" s="203">
        <v>2514659</v>
      </c>
      <c r="E26" s="214">
        <v>23084958</v>
      </c>
      <c r="F26" s="203">
        <v>7339180</v>
      </c>
      <c r="G26" s="193">
        <v>1919331</v>
      </c>
      <c r="H26" s="203">
        <v>1335147</v>
      </c>
      <c r="I26" s="203">
        <v>36193275</v>
      </c>
      <c r="J26" s="194">
        <v>1</v>
      </c>
    </row>
    <row r="27" spans="2:11" ht="19.5" customHeight="1">
      <c r="B27" s="14" t="s">
        <v>17</v>
      </c>
      <c r="C27" s="35" t="s">
        <v>11</v>
      </c>
      <c r="D27" s="209">
        <v>2998394</v>
      </c>
      <c r="E27" s="219">
        <v>24083299</v>
      </c>
      <c r="F27" s="209">
        <v>7476117</v>
      </c>
      <c r="G27" s="211">
        <v>2310523</v>
      </c>
      <c r="H27" s="209">
        <v>1572630</v>
      </c>
      <c r="I27" s="209">
        <v>38440963</v>
      </c>
      <c r="J27" s="181">
        <v>1</v>
      </c>
      <c r="K27" s="222"/>
    </row>
    <row r="28" spans="2:10" ht="19.5" customHeight="1">
      <c r="B28" s="66"/>
      <c r="C28" s="67" t="s">
        <v>12</v>
      </c>
      <c r="D28" s="150">
        <v>19.236604247335332</v>
      </c>
      <c r="E28" s="150">
        <v>4.324638580672313</v>
      </c>
      <c r="F28" s="150">
        <v>1.8658351477958135</v>
      </c>
      <c r="G28" s="150">
        <v>20.381685076727262</v>
      </c>
      <c r="H28" s="150">
        <v>17.787030192181085</v>
      </c>
      <c r="I28" s="150">
        <v>6.210236570191552</v>
      </c>
      <c r="J28" s="196"/>
    </row>
    <row r="29" spans="2:10" ht="19.5" customHeight="1">
      <c r="B29" s="220"/>
      <c r="C29" s="221" t="s">
        <v>61</v>
      </c>
      <c r="D29" s="130">
        <v>0.078</v>
      </c>
      <c r="E29" s="130">
        <v>0.627</v>
      </c>
      <c r="F29" s="130">
        <v>0.194</v>
      </c>
      <c r="G29" s="130">
        <v>0.06</v>
      </c>
      <c r="H29" s="130">
        <v>0.041</v>
      </c>
      <c r="I29" s="83">
        <v>1</v>
      </c>
      <c r="J29" s="188"/>
    </row>
    <row r="30" spans="2:9" ht="19.5" customHeight="1">
      <c r="B30" s="85" t="s">
        <v>19</v>
      </c>
      <c r="C30" s="145"/>
      <c r="D30" s="223"/>
      <c r="E30" s="223"/>
      <c r="F30" s="223"/>
      <c r="G30" s="223"/>
      <c r="H30" s="223"/>
      <c r="I30" s="223"/>
    </row>
    <row r="31" spans="2:9" ht="19.5" customHeight="1">
      <c r="B31" s="145"/>
      <c r="C31" s="145"/>
      <c r="D31" s="145"/>
      <c r="E31" s="145"/>
      <c r="F31" s="145"/>
      <c r="G31" s="145"/>
      <c r="H31" s="145"/>
      <c r="I31" s="145"/>
    </row>
    <row r="32" spans="2:9" ht="19.5" customHeight="1">
      <c r="B32" s="145"/>
      <c r="C32" s="145"/>
      <c r="D32" s="145"/>
      <c r="E32" s="145"/>
      <c r="F32" s="145"/>
      <c r="G32" s="145"/>
      <c r="H32" s="145"/>
      <c r="I32" s="145"/>
    </row>
    <row r="33" spans="2:13" ht="19.5" customHeight="1">
      <c r="B33" s="1" t="s">
        <v>62</v>
      </c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9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M34" s="4" t="s">
        <v>41</v>
      </c>
    </row>
    <row r="35" spans="2:13" ht="19.5" customHeight="1">
      <c r="B35" s="165" t="s">
        <v>21</v>
      </c>
      <c r="C35" s="165"/>
      <c r="D35" s="1010" t="s">
        <v>63</v>
      </c>
      <c r="E35" s="1011"/>
      <c r="F35" s="1011"/>
      <c r="G35" s="1012"/>
      <c r="H35" s="102"/>
      <c r="I35" s="102"/>
      <c r="J35" s="102"/>
      <c r="K35" s="102"/>
      <c r="L35" s="9"/>
      <c r="M35" s="102"/>
    </row>
    <row r="36" spans="2:13" ht="19.5" customHeight="1">
      <c r="B36" s="66"/>
      <c r="C36" s="66"/>
      <c r="D36" s="1013" t="s">
        <v>64</v>
      </c>
      <c r="E36" s="1013" t="s">
        <v>65</v>
      </c>
      <c r="F36" s="1015" t="s">
        <v>66</v>
      </c>
      <c r="G36" s="996" t="s">
        <v>67</v>
      </c>
      <c r="H36" s="225" t="s">
        <v>1067</v>
      </c>
      <c r="I36" s="106" t="s">
        <v>68</v>
      </c>
      <c r="J36" s="106" t="s">
        <v>69</v>
      </c>
      <c r="K36" s="106" t="s">
        <v>70</v>
      </c>
      <c r="L36" s="167" t="s">
        <v>6</v>
      </c>
      <c r="M36" s="170" t="s">
        <v>30</v>
      </c>
    </row>
    <row r="37" spans="2:13" ht="19.5" customHeight="1">
      <c r="B37" s="66" t="s">
        <v>3</v>
      </c>
      <c r="C37" s="66"/>
      <c r="D37" s="1014"/>
      <c r="E37" s="1014"/>
      <c r="F37" s="1016"/>
      <c r="G37" s="1017"/>
      <c r="H37" s="106"/>
      <c r="I37" s="106"/>
      <c r="J37" s="106"/>
      <c r="K37" s="106"/>
      <c r="L37" s="167"/>
      <c r="M37" s="176"/>
    </row>
    <row r="38" spans="2:13" ht="19.5" customHeight="1">
      <c r="B38" s="68"/>
      <c r="C38" s="23" t="s">
        <v>9</v>
      </c>
      <c r="D38" s="192">
        <v>25847</v>
      </c>
      <c r="E38" s="190">
        <v>57362</v>
      </c>
      <c r="F38" s="192">
        <v>0</v>
      </c>
      <c r="G38" s="189">
        <v>83209</v>
      </c>
      <c r="H38" s="192">
        <v>177881</v>
      </c>
      <c r="I38" s="192">
        <v>923299</v>
      </c>
      <c r="J38" s="192">
        <v>5746944</v>
      </c>
      <c r="K38" s="192">
        <v>26078</v>
      </c>
      <c r="L38" s="193">
        <v>6957411</v>
      </c>
      <c r="M38" s="179">
        <v>0.192</v>
      </c>
    </row>
    <row r="39" spans="2:13" ht="19.5" customHeight="1">
      <c r="B39" s="14" t="s">
        <v>10</v>
      </c>
      <c r="C39" s="35" t="s">
        <v>11</v>
      </c>
      <c r="D39" s="123">
        <v>129470</v>
      </c>
      <c r="E39" s="73">
        <v>39144</v>
      </c>
      <c r="F39" s="123">
        <v>8436</v>
      </c>
      <c r="G39" s="138">
        <v>177050</v>
      </c>
      <c r="H39" s="123">
        <v>166554</v>
      </c>
      <c r="I39" s="123">
        <v>961127</v>
      </c>
      <c r="J39" s="123">
        <v>6592645</v>
      </c>
      <c r="K39" s="123">
        <v>8416</v>
      </c>
      <c r="L39" s="138">
        <v>7905792</v>
      </c>
      <c r="M39" s="181">
        <v>0.206</v>
      </c>
    </row>
    <row r="40" spans="2:13" ht="19.5" customHeight="1">
      <c r="B40" s="113"/>
      <c r="C40" s="67" t="s">
        <v>12</v>
      </c>
      <c r="D40" s="150">
        <v>400.90919642511705</v>
      </c>
      <c r="E40" s="150">
        <v>-31.759701544576547</v>
      </c>
      <c r="F40" s="127" t="s">
        <v>1046</v>
      </c>
      <c r="G40" s="150">
        <v>112.77746397625256</v>
      </c>
      <c r="H40" s="150">
        <v>-6.367740230828478</v>
      </c>
      <c r="I40" s="150">
        <v>4.097047651952401</v>
      </c>
      <c r="J40" s="150">
        <v>14.715664534054973</v>
      </c>
      <c r="K40" s="150">
        <v>-67.72758647135517</v>
      </c>
      <c r="L40" s="150">
        <v>13.631234377270518</v>
      </c>
      <c r="M40" s="183"/>
    </row>
    <row r="41" spans="2:13" ht="19.5" customHeight="1">
      <c r="B41" s="226"/>
      <c r="C41" s="227" t="s">
        <v>72</v>
      </c>
      <c r="D41" s="130">
        <v>0.016</v>
      </c>
      <c r="E41" s="130">
        <v>0.005</v>
      </c>
      <c r="F41" s="130">
        <v>0.001</v>
      </c>
      <c r="G41" s="130">
        <v>0.022</v>
      </c>
      <c r="H41" s="130">
        <v>0.021</v>
      </c>
      <c r="I41" s="130">
        <v>0.122</v>
      </c>
      <c r="J41" s="130">
        <v>0.834</v>
      </c>
      <c r="K41" s="130">
        <v>0.001</v>
      </c>
      <c r="L41" s="130">
        <v>1</v>
      </c>
      <c r="M41" s="188"/>
    </row>
    <row r="42" spans="2:13" ht="19.5" customHeight="1">
      <c r="B42" s="66"/>
      <c r="C42" s="23" t="s">
        <v>9</v>
      </c>
      <c r="D42" s="192">
        <v>206350</v>
      </c>
      <c r="E42" s="192">
        <v>46041</v>
      </c>
      <c r="F42" s="228">
        <v>0</v>
      </c>
      <c r="G42" s="189">
        <v>252391</v>
      </c>
      <c r="H42" s="192">
        <v>53469</v>
      </c>
      <c r="I42" s="192">
        <v>1071146</v>
      </c>
      <c r="J42" s="192">
        <v>5369175</v>
      </c>
      <c r="K42" s="192">
        <v>71663</v>
      </c>
      <c r="L42" s="193">
        <v>6817844</v>
      </c>
      <c r="M42" s="194">
        <v>0.188</v>
      </c>
    </row>
    <row r="43" spans="2:13" ht="19.5" customHeight="1">
      <c r="B43" s="14" t="s">
        <v>13</v>
      </c>
      <c r="C43" s="35" t="s">
        <v>11</v>
      </c>
      <c r="D43" s="123">
        <v>134313</v>
      </c>
      <c r="E43" s="123">
        <v>0</v>
      </c>
      <c r="F43" s="138">
        <v>8836</v>
      </c>
      <c r="G43" s="138">
        <v>143149</v>
      </c>
      <c r="H43" s="123">
        <v>295665</v>
      </c>
      <c r="I43" s="123">
        <v>899737</v>
      </c>
      <c r="J43" s="123">
        <v>6055149</v>
      </c>
      <c r="K43" s="123">
        <v>8815</v>
      </c>
      <c r="L43" s="138">
        <v>7402515</v>
      </c>
      <c r="M43" s="181">
        <v>0.193</v>
      </c>
    </row>
    <row r="44" spans="2:13" ht="19.5" customHeight="1">
      <c r="B44" s="113"/>
      <c r="C44" s="67" t="s">
        <v>12</v>
      </c>
      <c r="D44" s="150">
        <v>-34.91010419190695</v>
      </c>
      <c r="E44" s="150">
        <v>-100</v>
      </c>
      <c r="F44" s="127" t="s">
        <v>1046</v>
      </c>
      <c r="G44" s="150">
        <v>-43.28284289059435</v>
      </c>
      <c r="H44" s="150">
        <v>452.9652695954665</v>
      </c>
      <c r="I44" s="150">
        <v>-16.002393697964614</v>
      </c>
      <c r="J44" s="150">
        <v>12.776152760899029</v>
      </c>
      <c r="K44" s="150">
        <v>-87.69937066547591</v>
      </c>
      <c r="L44" s="150">
        <v>8.575599559039482</v>
      </c>
      <c r="M44" s="196"/>
    </row>
    <row r="45" spans="2:13" ht="19.5" customHeight="1">
      <c r="B45" s="226"/>
      <c r="C45" s="227" t="s">
        <v>72</v>
      </c>
      <c r="D45" s="130">
        <v>0.018</v>
      </c>
      <c r="E45" s="130">
        <v>0</v>
      </c>
      <c r="F45" s="130">
        <v>0.001</v>
      </c>
      <c r="G45" s="130">
        <v>0.019</v>
      </c>
      <c r="H45" s="130">
        <v>0.04</v>
      </c>
      <c r="I45" s="130">
        <v>0.122</v>
      </c>
      <c r="J45" s="130">
        <v>0.818</v>
      </c>
      <c r="K45" s="130">
        <v>0.001</v>
      </c>
      <c r="L45" s="83">
        <v>1</v>
      </c>
      <c r="M45" s="199"/>
    </row>
    <row r="46" spans="2:13" ht="19.5" customHeight="1">
      <c r="B46" s="68"/>
      <c r="C46" s="23" t="s">
        <v>9</v>
      </c>
      <c r="D46" s="192">
        <v>150995</v>
      </c>
      <c r="E46" s="190">
        <v>144966</v>
      </c>
      <c r="F46" s="192">
        <v>8018</v>
      </c>
      <c r="G46" s="189">
        <v>303979</v>
      </c>
      <c r="H46" s="192">
        <v>120121</v>
      </c>
      <c r="I46" s="192">
        <v>1371246</v>
      </c>
      <c r="J46" s="192">
        <v>6275135</v>
      </c>
      <c r="K46" s="192">
        <v>139578</v>
      </c>
      <c r="L46" s="193">
        <v>8210059</v>
      </c>
      <c r="M46" s="194">
        <v>0.227</v>
      </c>
    </row>
    <row r="47" spans="2:13" ht="19.5" customHeight="1">
      <c r="B47" s="14" t="s">
        <v>14</v>
      </c>
      <c r="C47" s="35" t="s">
        <v>11</v>
      </c>
      <c r="D47" s="123">
        <v>454230</v>
      </c>
      <c r="E47" s="73">
        <v>156761</v>
      </c>
      <c r="F47" s="123">
        <v>114922</v>
      </c>
      <c r="G47" s="138">
        <v>725913</v>
      </c>
      <c r="H47" s="123">
        <v>164638</v>
      </c>
      <c r="I47" s="123">
        <v>1224846</v>
      </c>
      <c r="J47" s="123">
        <v>6221202</v>
      </c>
      <c r="K47" s="123">
        <v>28206</v>
      </c>
      <c r="L47" s="138">
        <v>8364805</v>
      </c>
      <c r="M47" s="181">
        <v>0.218</v>
      </c>
    </row>
    <row r="48" spans="2:13" ht="19.5" customHeight="1">
      <c r="B48" s="113"/>
      <c r="C48" s="67" t="s">
        <v>12</v>
      </c>
      <c r="D48" s="150">
        <v>200.82453061359647</v>
      </c>
      <c r="E48" s="150">
        <v>8.136390601934252</v>
      </c>
      <c r="F48" s="150">
        <v>1333.300074831629</v>
      </c>
      <c r="G48" s="150">
        <v>138.80366735860042</v>
      </c>
      <c r="H48" s="150">
        <v>37.06013103454018</v>
      </c>
      <c r="I48" s="150">
        <v>-10.676421298585371</v>
      </c>
      <c r="J48" s="150">
        <v>-0.8594715492176608</v>
      </c>
      <c r="K48" s="150">
        <v>-79.79194428921463</v>
      </c>
      <c r="L48" s="150">
        <v>1.8848342015568953</v>
      </c>
      <c r="M48" s="196"/>
    </row>
    <row r="49" spans="2:13" ht="19.5" customHeight="1">
      <c r="B49" s="226"/>
      <c r="C49" s="227" t="s">
        <v>72</v>
      </c>
      <c r="D49" s="130">
        <v>0.054</v>
      </c>
      <c r="E49" s="130">
        <v>0.019</v>
      </c>
      <c r="F49" s="130">
        <v>0.014</v>
      </c>
      <c r="G49" s="130">
        <v>0.087</v>
      </c>
      <c r="H49" s="130">
        <v>0.02</v>
      </c>
      <c r="I49" s="130">
        <v>0.146</v>
      </c>
      <c r="J49" s="130">
        <v>0.744</v>
      </c>
      <c r="K49" s="130">
        <v>0.003</v>
      </c>
      <c r="L49" s="130">
        <v>1</v>
      </c>
      <c r="M49" s="188"/>
    </row>
    <row r="50" spans="2:13" ht="19.5" customHeight="1">
      <c r="B50" s="66"/>
      <c r="C50" s="23" t="s">
        <v>9</v>
      </c>
      <c r="D50" s="192">
        <v>175120</v>
      </c>
      <c r="E50" s="190">
        <v>77714</v>
      </c>
      <c r="F50" s="192">
        <v>88376</v>
      </c>
      <c r="G50" s="189">
        <v>341210</v>
      </c>
      <c r="H50" s="192">
        <v>186517</v>
      </c>
      <c r="I50" s="192">
        <v>1305654</v>
      </c>
      <c r="J50" s="192">
        <v>6917108</v>
      </c>
      <c r="K50" s="192">
        <v>149165</v>
      </c>
      <c r="L50" s="193">
        <v>8899654</v>
      </c>
      <c r="M50" s="194">
        <v>0.246</v>
      </c>
    </row>
    <row r="51" spans="2:13" ht="19.5" customHeight="1">
      <c r="B51" s="14" t="s">
        <v>15</v>
      </c>
      <c r="C51" s="35" t="s">
        <v>11</v>
      </c>
      <c r="D51" s="123">
        <v>322029</v>
      </c>
      <c r="E51" s="73">
        <v>170216</v>
      </c>
      <c r="F51" s="123">
        <v>22463</v>
      </c>
      <c r="G51" s="138">
        <v>514708</v>
      </c>
      <c r="H51" s="123">
        <v>197973</v>
      </c>
      <c r="I51" s="123">
        <v>1418914</v>
      </c>
      <c r="J51" s="123">
        <v>6727492</v>
      </c>
      <c r="K51" s="123">
        <v>16414</v>
      </c>
      <c r="L51" s="138">
        <v>8875501</v>
      </c>
      <c r="M51" s="181">
        <v>0.231</v>
      </c>
    </row>
    <row r="52" spans="2:13" ht="19.5" customHeight="1">
      <c r="B52" s="66"/>
      <c r="C52" s="67" t="s">
        <v>12</v>
      </c>
      <c r="D52" s="150">
        <v>83.89047510278667</v>
      </c>
      <c r="E52" s="150">
        <v>119.02874642921479</v>
      </c>
      <c r="F52" s="150">
        <v>-74.58246582782657</v>
      </c>
      <c r="G52" s="150">
        <v>50.84786495120308</v>
      </c>
      <c r="H52" s="150">
        <v>6.142067479103774</v>
      </c>
      <c r="I52" s="150">
        <v>8.674579942312445</v>
      </c>
      <c r="J52" s="150">
        <v>-2.7412612322953445</v>
      </c>
      <c r="K52" s="150">
        <v>-88.99607816847116</v>
      </c>
      <c r="L52" s="150">
        <v>-0.2713925732393596</v>
      </c>
      <c r="M52" s="196"/>
    </row>
    <row r="53" spans="2:13" ht="19.5" customHeight="1">
      <c r="B53" s="226"/>
      <c r="C53" s="227" t="s">
        <v>72</v>
      </c>
      <c r="D53" s="130">
        <v>0.036</v>
      </c>
      <c r="E53" s="130">
        <v>0.019</v>
      </c>
      <c r="F53" s="130">
        <v>0.003</v>
      </c>
      <c r="G53" s="130">
        <v>0.058</v>
      </c>
      <c r="H53" s="130">
        <v>0.022</v>
      </c>
      <c r="I53" s="130">
        <v>0.16</v>
      </c>
      <c r="J53" s="130">
        <v>0.758</v>
      </c>
      <c r="K53" s="130">
        <v>0.002</v>
      </c>
      <c r="L53" s="83">
        <v>1</v>
      </c>
      <c r="M53" s="199"/>
    </row>
    <row r="54" spans="2:13" ht="19.5" customHeight="1">
      <c r="B54" s="68"/>
      <c r="C54" s="23" t="s">
        <v>9</v>
      </c>
      <c r="D54" s="192">
        <v>131289</v>
      </c>
      <c r="E54" s="190">
        <v>233381</v>
      </c>
      <c r="F54" s="192">
        <v>23552</v>
      </c>
      <c r="G54" s="189">
        <v>388222</v>
      </c>
      <c r="H54" s="192">
        <v>50641</v>
      </c>
      <c r="I54" s="192">
        <v>1420406</v>
      </c>
      <c r="J54" s="192">
        <v>3386196</v>
      </c>
      <c r="K54" s="192">
        <v>62842</v>
      </c>
      <c r="L54" s="193">
        <v>5308307</v>
      </c>
      <c r="M54" s="194">
        <v>0.147</v>
      </c>
    </row>
    <row r="55" spans="2:13" ht="19.5" customHeight="1">
      <c r="B55" s="14" t="s">
        <v>16</v>
      </c>
      <c r="C55" s="35" t="s">
        <v>11</v>
      </c>
      <c r="D55" s="123">
        <v>169732</v>
      </c>
      <c r="E55" s="73">
        <v>161463</v>
      </c>
      <c r="F55" s="123">
        <v>55876</v>
      </c>
      <c r="G55" s="138">
        <v>387071</v>
      </c>
      <c r="H55" s="123">
        <v>141894</v>
      </c>
      <c r="I55" s="123">
        <v>1506001</v>
      </c>
      <c r="J55" s="123">
        <v>3815322</v>
      </c>
      <c r="K55" s="123">
        <v>42062</v>
      </c>
      <c r="L55" s="138">
        <v>5892350</v>
      </c>
      <c r="M55" s="181">
        <v>0.153</v>
      </c>
    </row>
    <row r="56" spans="2:13" ht="19.5" customHeight="1">
      <c r="B56" s="66"/>
      <c r="C56" s="67" t="s">
        <v>12</v>
      </c>
      <c r="D56" s="150">
        <v>29.281204061269417</v>
      </c>
      <c r="E56" s="150">
        <v>-30.8157047917354</v>
      </c>
      <c r="F56" s="150">
        <v>137.24524456521738</v>
      </c>
      <c r="G56" s="150">
        <v>-0.2964798491584708</v>
      </c>
      <c r="H56" s="150">
        <v>180.19588870677907</v>
      </c>
      <c r="I56" s="150">
        <v>6.02609394778677</v>
      </c>
      <c r="J56" s="150">
        <v>12.672804527558368</v>
      </c>
      <c r="K56" s="150">
        <v>-33.06705706374717</v>
      </c>
      <c r="L56" s="150">
        <v>11.002434486174216</v>
      </c>
      <c r="M56" s="196"/>
    </row>
    <row r="57" spans="2:13" ht="19.5" customHeight="1">
      <c r="B57" s="226"/>
      <c r="C57" s="227" t="s">
        <v>72</v>
      </c>
      <c r="D57" s="130">
        <v>0.029</v>
      </c>
      <c r="E57" s="130">
        <v>0.027</v>
      </c>
      <c r="F57" s="130">
        <v>0.009</v>
      </c>
      <c r="G57" s="130">
        <v>0.066</v>
      </c>
      <c r="H57" s="130">
        <v>0.024</v>
      </c>
      <c r="I57" s="130">
        <v>0.256</v>
      </c>
      <c r="J57" s="130">
        <v>0.648</v>
      </c>
      <c r="K57" s="130">
        <v>0.007</v>
      </c>
      <c r="L57" s="83">
        <v>1</v>
      </c>
      <c r="M57" s="199"/>
    </row>
    <row r="58" spans="2:13" ht="19.5" customHeight="1">
      <c r="B58" s="66"/>
      <c r="C58" s="23" t="s">
        <v>9</v>
      </c>
      <c r="D58" s="203">
        <v>689601</v>
      </c>
      <c r="E58" s="214">
        <v>559464</v>
      </c>
      <c r="F58" s="203">
        <v>119946</v>
      </c>
      <c r="G58" s="189">
        <v>1369011</v>
      </c>
      <c r="H58" s="203">
        <v>588629</v>
      </c>
      <c r="I58" s="203">
        <v>6091751</v>
      </c>
      <c r="J58" s="203">
        <v>27694558</v>
      </c>
      <c r="K58" s="203">
        <v>449326</v>
      </c>
      <c r="L58" s="193">
        <v>36193275</v>
      </c>
      <c r="M58" s="194">
        <v>1</v>
      </c>
    </row>
    <row r="59" spans="2:13" ht="19.5" customHeight="1">
      <c r="B59" s="14" t="s">
        <v>17</v>
      </c>
      <c r="C59" s="35" t="s">
        <v>11</v>
      </c>
      <c r="D59" s="123">
        <v>1209774</v>
      </c>
      <c r="E59" s="73">
        <v>527584</v>
      </c>
      <c r="F59" s="123">
        <v>210533</v>
      </c>
      <c r="G59" s="138">
        <v>1947891</v>
      </c>
      <c r="H59" s="123">
        <v>966724</v>
      </c>
      <c r="I59" s="123">
        <v>6010625</v>
      </c>
      <c r="J59" s="123">
        <v>29411810</v>
      </c>
      <c r="K59" s="123">
        <v>103913</v>
      </c>
      <c r="L59" s="138">
        <v>38440963</v>
      </c>
      <c r="M59" s="181">
        <v>1</v>
      </c>
    </row>
    <row r="60" spans="2:13" ht="19.5" customHeight="1">
      <c r="B60" s="113"/>
      <c r="C60" s="67" t="s">
        <v>12</v>
      </c>
      <c r="D60" s="150">
        <v>75.43101010584381</v>
      </c>
      <c r="E60" s="150">
        <v>-5.698311240759013</v>
      </c>
      <c r="F60" s="150">
        <v>75.52315208510495</v>
      </c>
      <c r="G60" s="150">
        <v>42.28453971516664</v>
      </c>
      <c r="H60" s="150">
        <v>64.23315874685073</v>
      </c>
      <c r="I60" s="150">
        <v>-1.3317353253604725</v>
      </c>
      <c r="J60" s="150">
        <v>6.200683903314141</v>
      </c>
      <c r="K60" s="150">
        <v>-76.87358399024316</v>
      </c>
      <c r="L60" s="150">
        <v>6.210236570191552</v>
      </c>
      <c r="M60" s="196"/>
    </row>
    <row r="61" spans="2:13" ht="19.5" customHeight="1">
      <c r="B61" s="226"/>
      <c r="C61" s="227" t="s">
        <v>72</v>
      </c>
      <c r="D61" s="130">
        <v>0.031</v>
      </c>
      <c r="E61" s="130">
        <v>0.014</v>
      </c>
      <c r="F61" s="130">
        <v>0.005</v>
      </c>
      <c r="G61" s="130">
        <v>0.051</v>
      </c>
      <c r="H61" s="130">
        <v>0.025</v>
      </c>
      <c r="I61" s="130">
        <v>0.156</v>
      </c>
      <c r="J61" s="130">
        <v>0.765</v>
      </c>
      <c r="K61" s="130">
        <v>0.003</v>
      </c>
      <c r="L61" s="83">
        <v>1</v>
      </c>
      <c r="M61" s="188"/>
    </row>
    <row r="62" spans="2:13" ht="13.5" customHeight="1">
      <c r="B62" s="229" t="s">
        <v>73</v>
      </c>
      <c r="C62" s="229"/>
      <c r="D62" s="230">
        <f>ROUND(D59/G59,3)</f>
        <v>0.621</v>
      </c>
      <c r="E62" s="231">
        <f>ROUND(E59/G59,3)</f>
        <v>0.271</v>
      </c>
      <c r="F62" s="231">
        <f>ROUND(F59/G59,3)</f>
        <v>0.108</v>
      </c>
      <c r="G62" s="232">
        <v>1</v>
      </c>
      <c r="H62" s="96"/>
      <c r="K62" s="1008"/>
      <c r="L62" s="1008"/>
      <c r="M62" s="1008"/>
    </row>
    <row r="63" spans="2:13" ht="12" customHeight="1">
      <c r="B63" s="85" t="s">
        <v>19</v>
      </c>
      <c r="K63" s="1009"/>
      <c r="L63" s="1009"/>
      <c r="M63" s="1009"/>
    </row>
    <row r="64" spans="5:13" ht="17.25">
      <c r="E64" s="145"/>
      <c r="F64" s="93"/>
      <c r="G64" s="148"/>
      <c r="L64" s="233"/>
      <c r="M64" s="233"/>
    </row>
    <row r="65" spans="5:7" ht="12">
      <c r="E65" s="145"/>
      <c r="F65" s="145"/>
      <c r="G65" s="145"/>
    </row>
  </sheetData>
  <sheetProtection/>
  <mergeCells count="6">
    <mergeCell ref="K62:M63"/>
    <mergeCell ref="D35:G35"/>
    <mergeCell ref="D36:D37"/>
    <mergeCell ref="E36:E37"/>
    <mergeCell ref="F36:F37"/>
    <mergeCell ref="G36:G37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8"/>
  <sheetViews>
    <sheetView view="pageBreakPreview" zoomScale="60" zoomScaleNormal="75" zoomScalePageLayoutView="0" workbookViewId="0" topLeftCell="A33">
      <selection activeCell="D38" sqref="D38:J55"/>
    </sheetView>
  </sheetViews>
  <sheetFormatPr defaultColWidth="9.00390625" defaultRowHeight="12"/>
  <cols>
    <col min="1" max="1" width="9.125" style="3" customWidth="1"/>
    <col min="2" max="2" width="20.125" style="3" customWidth="1"/>
    <col min="3" max="6" width="23.625" style="3" customWidth="1"/>
    <col min="7" max="9" width="22.00390625" style="3" customWidth="1"/>
    <col min="10" max="11" width="21.875" style="3" customWidth="1"/>
    <col min="12" max="16384" width="9.125" style="3" customWidth="1"/>
  </cols>
  <sheetData>
    <row r="1" spans="2:11" ht="19.5" customHeight="1">
      <c r="B1" s="1" t="s">
        <v>74</v>
      </c>
      <c r="C1" s="2"/>
      <c r="D1" s="2"/>
      <c r="E1" s="2"/>
      <c r="F1" s="2"/>
      <c r="G1" s="2"/>
      <c r="H1" s="2"/>
      <c r="I1" s="2"/>
      <c r="J1" s="2"/>
      <c r="K1" s="2"/>
    </row>
    <row r="2" spans="2:11" ht="19.5" customHeight="1">
      <c r="B2" s="6"/>
      <c r="C2" s="6"/>
      <c r="D2" s="6"/>
      <c r="E2" s="6"/>
      <c r="F2" s="6"/>
      <c r="G2" s="6"/>
      <c r="H2" s="6"/>
      <c r="I2" s="6"/>
      <c r="J2" s="234"/>
      <c r="K2" s="234" t="s">
        <v>1068</v>
      </c>
    </row>
    <row r="3" spans="2:11" ht="19.5" customHeight="1">
      <c r="B3" s="165" t="s">
        <v>75</v>
      </c>
      <c r="C3" s="165"/>
      <c r="D3" s="102"/>
      <c r="E3" s="101"/>
      <c r="F3" s="102"/>
      <c r="G3" s="103"/>
      <c r="H3" s="102"/>
      <c r="I3" s="224"/>
      <c r="J3" s="102"/>
      <c r="K3" s="102"/>
    </row>
    <row r="4" spans="2:11" ht="19.5" customHeight="1">
      <c r="B4" s="66"/>
      <c r="C4" s="66"/>
      <c r="D4" s="106" t="s">
        <v>76</v>
      </c>
      <c r="E4" s="168" t="s">
        <v>77</v>
      </c>
      <c r="F4" s="106" t="s">
        <v>78</v>
      </c>
      <c r="G4" s="108" t="s">
        <v>1069</v>
      </c>
      <c r="H4" s="106" t="s">
        <v>79</v>
      </c>
      <c r="I4" s="14" t="s">
        <v>80</v>
      </c>
      <c r="J4" s="106" t="s">
        <v>6</v>
      </c>
      <c r="K4" s="170" t="s">
        <v>30</v>
      </c>
    </row>
    <row r="5" spans="2:11" ht="19.5" customHeight="1">
      <c r="B5" s="66" t="s">
        <v>81</v>
      </c>
      <c r="C5" s="66"/>
      <c r="D5" s="106"/>
      <c r="E5" s="168"/>
      <c r="F5" s="106"/>
      <c r="G5" s="108"/>
      <c r="H5" s="235" t="s">
        <v>82</v>
      </c>
      <c r="I5" s="236"/>
      <c r="J5" s="106"/>
      <c r="K5" s="176"/>
    </row>
    <row r="6" spans="2:11" ht="19.5" customHeight="1">
      <c r="B6" s="68"/>
      <c r="C6" s="23" t="s">
        <v>9</v>
      </c>
      <c r="D6" s="121">
        <v>245935</v>
      </c>
      <c r="E6" s="120">
        <v>1676650</v>
      </c>
      <c r="F6" s="121">
        <v>355952</v>
      </c>
      <c r="G6" s="121">
        <v>1344956</v>
      </c>
      <c r="H6" s="121">
        <v>409575</v>
      </c>
      <c r="I6" s="237">
        <v>2924343</v>
      </c>
      <c r="J6" s="203">
        <v>6957411</v>
      </c>
      <c r="K6" s="179">
        <v>0.192</v>
      </c>
    </row>
    <row r="7" spans="2:11" ht="19.5" customHeight="1">
      <c r="B7" s="14" t="s">
        <v>10</v>
      </c>
      <c r="C7" s="35" t="s">
        <v>11</v>
      </c>
      <c r="D7" s="123">
        <v>261182</v>
      </c>
      <c r="E7" s="123">
        <v>1940419</v>
      </c>
      <c r="F7" s="123">
        <v>388320</v>
      </c>
      <c r="G7" s="123">
        <v>1635630</v>
      </c>
      <c r="H7" s="123">
        <v>451406</v>
      </c>
      <c r="I7" s="74">
        <v>3228835</v>
      </c>
      <c r="J7" s="123">
        <v>7905792</v>
      </c>
      <c r="K7" s="181">
        <v>0.206</v>
      </c>
    </row>
    <row r="8" spans="2:11" ht="19.5" customHeight="1">
      <c r="B8" s="113"/>
      <c r="C8" s="67" t="s">
        <v>12</v>
      </c>
      <c r="D8" s="150">
        <v>6.19960558684205</v>
      </c>
      <c r="E8" s="238">
        <v>15.731905883756303</v>
      </c>
      <c r="F8" s="238">
        <v>9.093360902593606</v>
      </c>
      <c r="G8" s="150">
        <v>21.61215682892228</v>
      </c>
      <c r="H8" s="238">
        <v>10.2132698528963</v>
      </c>
      <c r="I8" s="79">
        <v>10.412321673620362</v>
      </c>
      <c r="J8" s="150">
        <v>13.631234377270518</v>
      </c>
      <c r="K8" s="183">
        <v>7.291666666666652</v>
      </c>
    </row>
    <row r="9" spans="2:11" ht="19.5" customHeight="1">
      <c r="B9" s="220"/>
      <c r="C9" s="239" t="s">
        <v>83</v>
      </c>
      <c r="D9" s="213">
        <v>0.033</v>
      </c>
      <c r="E9" s="213">
        <v>0.245</v>
      </c>
      <c r="F9" s="213">
        <v>0.049</v>
      </c>
      <c r="G9" s="213">
        <v>0.207</v>
      </c>
      <c r="H9" s="213">
        <v>0.057</v>
      </c>
      <c r="I9" s="240">
        <v>0.408</v>
      </c>
      <c r="J9" s="213">
        <v>1</v>
      </c>
      <c r="K9" s="241"/>
    </row>
    <row r="10" spans="2:11" ht="19.5" customHeight="1">
      <c r="B10" s="66"/>
      <c r="C10" s="23" t="s">
        <v>9</v>
      </c>
      <c r="D10" s="121">
        <v>289969</v>
      </c>
      <c r="E10" s="120">
        <v>2434537</v>
      </c>
      <c r="F10" s="121">
        <v>1049732</v>
      </c>
      <c r="G10" s="121">
        <v>1646662</v>
      </c>
      <c r="H10" s="121">
        <v>233721</v>
      </c>
      <c r="I10" s="237">
        <v>1163223</v>
      </c>
      <c r="J10" s="192">
        <v>6817844</v>
      </c>
      <c r="K10" s="242">
        <v>0.188</v>
      </c>
    </row>
    <row r="11" spans="2:11" ht="19.5" customHeight="1">
      <c r="B11" s="14" t="s">
        <v>13</v>
      </c>
      <c r="C11" s="35" t="s">
        <v>11</v>
      </c>
      <c r="D11" s="123">
        <v>308849</v>
      </c>
      <c r="E11" s="123">
        <v>2621347</v>
      </c>
      <c r="F11" s="123">
        <v>1152251</v>
      </c>
      <c r="G11" s="123">
        <v>1860355</v>
      </c>
      <c r="H11" s="123">
        <v>220665</v>
      </c>
      <c r="I11" s="74">
        <v>1239048</v>
      </c>
      <c r="J11" s="123">
        <v>7402515</v>
      </c>
      <c r="K11" s="181">
        <v>0.193</v>
      </c>
    </row>
    <row r="12" spans="2:11" ht="19.5" customHeight="1">
      <c r="B12" s="113"/>
      <c r="C12" s="67" t="s">
        <v>12</v>
      </c>
      <c r="D12" s="150">
        <v>6.51104083539964</v>
      </c>
      <c r="E12" s="238">
        <v>7.673327618352066</v>
      </c>
      <c r="F12" s="238">
        <v>9.766206993785076</v>
      </c>
      <c r="G12" s="150">
        <v>12.977344470206997</v>
      </c>
      <c r="H12" s="238">
        <v>-5.586147586224599</v>
      </c>
      <c r="I12" s="79">
        <v>6.51852654220213</v>
      </c>
      <c r="J12" s="150">
        <v>8.575599559039482</v>
      </c>
      <c r="K12" s="183">
        <v>2.659574468085113</v>
      </c>
    </row>
    <row r="13" spans="2:11" ht="19.5" customHeight="1">
      <c r="B13" s="220"/>
      <c r="C13" s="239" t="s">
        <v>83</v>
      </c>
      <c r="D13" s="213">
        <v>0.042</v>
      </c>
      <c r="E13" s="213">
        <v>0.354</v>
      </c>
      <c r="F13" s="213">
        <v>0.156</v>
      </c>
      <c r="G13" s="213">
        <v>0.251</v>
      </c>
      <c r="H13" s="213">
        <v>0.03</v>
      </c>
      <c r="I13" s="240">
        <v>0.167</v>
      </c>
      <c r="J13" s="213">
        <v>1</v>
      </c>
      <c r="K13" s="243"/>
    </row>
    <row r="14" spans="2:11" ht="19.5" customHeight="1">
      <c r="B14" s="68"/>
      <c r="C14" s="23" t="s">
        <v>9</v>
      </c>
      <c r="D14" s="121">
        <v>342169</v>
      </c>
      <c r="E14" s="120">
        <v>811772</v>
      </c>
      <c r="F14" s="121">
        <v>1268117</v>
      </c>
      <c r="G14" s="121">
        <v>2965365</v>
      </c>
      <c r="H14" s="121">
        <v>772556</v>
      </c>
      <c r="I14" s="237">
        <v>2050080</v>
      </c>
      <c r="J14" s="192">
        <v>8210059</v>
      </c>
      <c r="K14" s="242">
        <v>0.227</v>
      </c>
    </row>
    <row r="15" spans="2:11" ht="19.5" customHeight="1">
      <c r="B15" s="14" t="s">
        <v>14</v>
      </c>
      <c r="C15" s="35" t="s">
        <v>11</v>
      </c>
      <c r="D15" s="123">
        <v>327554</v>
      </c>
      <c r="E15" s="123">
        <v>846478</v>
      </c>
      <c r="F15" s="123">
        <v>1417368</v>
      </c>
      <c r="G15" s="123">
        <v>2965379</v>
      </c>
      <c r="H15" s="123">
        <v>777714</v>
      </c>
      <c r="I15" s="74">
        <v>2030312</v>
      </c>
      <c r="J15" s="123">
        <v>8364805</v>
      </c>
      <c r="K15" s="181">
        <v>0.218</v>
      </c>
    </row>
    <row r="16" spans="2:11" ht="19.5" customHeight="1">
      <c r="B16" s="66"/>
      <c r="C16" s="67" t="s">
        <v>12</v>
      </c>
      <c r="D16" s="150">
        <v>-4.271281150542572</v>
      </c>
      <c r="E16" s="238">
        <v>4.275338395510064</v>
      </c>
      <c r="F16" s="238">
        <v>11.769497609447699</v>
      </c>
      <c r="G16" s="150">
        <v>0.00047211726044160685</v>
      </c>
      <c r="H16" s="238">
        <v>0.6676538658686226</v>
      </c>
      <c r="I16" s="79">
        <v>-0.964255053461327</v>
      </c>
      <c r="J16" s="150">
        <v>1.8848342015568953</v>
      </c>
      <c r="K16" s="183">
        <v>-3.96475770925111</v>
      </c>
    </row>
    <row r="17" spans="2:11" ht="19.5" customHeight="1">
      <c r="B17" s="220"/>
      <c r="C17" s="239" t="s">
        <v>83</v>
      </c>
      <c r="D17" s="213">
        <v>0.039</v>
      </c>
      <c r="E17" s="213">
        <v>0.101</v>
      </c>
      <c r="F17" s="213">
        <v>0.169</v>
      </c>
      <c r="G17" s="213">
        <v>0.355</v>
      </c>
      <c r="H17" s="213">
        <v>0.093</v>
      </c>
      <c r="I17" s="240">
        <v>0.243</v>
      </c>
      <c r="J17" s="213">
        <v>1</v>
      </c>
      <c r="K17" s="241"/>
    </row>
    <row r="18" spans="2:11" ht="19.5" customHeight="1">
      <c r="B18" s="66"/>
      <c r="C18" s="23" t="s">
        <v>9</v>
      </c>
      <c r="D18" s="121">
        <v>490371</v>
      </c>
      <c r="E18" s="120">
        <v>1283480</v>
      </c>
      <c r="F18" s="121">
        <v>444771</v>
      </c>
      <c r="G18" s="121">
        <v>846074</v>
      </c>
      <c r="H18" s="121">
        <v>3608413</v>
      </c>
      <c r="I18" s="237">
        <v>2226545</v>
      </c>
      <c r="J18" s="192">
        <v>8899654</v>
      </c>
      <c r="K18" s="242">
        <v>0.246</v>
      </c>
    </row>
    <row r="19" spans="2:11" ht="19.5" customHeight="1">
      <c r="B19" s="14" t="s">
        <v>15</v>
      </c>
      <c r="C19" s="35" t="s">
        <v>11</v>
      </c>
      <c r="D19" s="123">
        <v>489157</v>
      </c>
      <c r="E19" s="123">
        <v>1310470</v>
      </c>
      <c r="F19" s="123">
        <v>399837</v>
      </c>
      <c r="G19" s="123">
        <v>854009</v>
      </c>
      <c r="H19" s="123">
        <v>3702221</v>
      </c>
      <c r="I19" s="74">
        <v>2119807</v>
      </c>
      <c r="J19" s="123">
        <v>8875501</v>
      </c>
      <c r="K19" s="181">
        <v>0.231</v>
      </c>
    </row>
    <row r="20" spans="2:11" ht="19.5" customHeight="1">
      <c r="B20" s="66"/>
      <c r="C20" s="67" t="s">
        <v>12</v>
      </c>
      <c r="D20" s="150">
        <v>-0.24756765795693747</v>
      </c>
      <c r="E20" s="238">
        <v>2.102876554367805</v>
      </c>
      <c r="F20" s="238">
        <v>-10.10272702132109</v>
      </c>
      <c r="G20" s="150">
        <v>0.9378612272685327</v>
      </c>
      <c r="H20" s="238">
        <v>2.599702417655636</v>
      </c>
      <c r="I20" s="79">
        <v>-4.793884695795503</v>
      </c>
      <c r="J20" s="150">
        <v>-0.2713925732393596</v>
      </c>
      <c r="K20" s="183">
        <v>-6.097560975609751</v>
      </c>
    </row>
    <row r="21" spans="2:11" ht="19.5" customHeight="1">
      <c r="B21" s="220"/>
      <c r="C21" s="239" t="s">
        <v>83</v>
      </c>
      <c r="D21" s="213">
        <v>0.055</v>
      </c>
      <c r="E21" s="213">
        <v>0.148</v>
      </c>
      <c r="F21" s="213">
        <v>0.045</v>
      </c>
      <c r="G21" s="213">
        <v>0.096</v>
      </c>
      <c r="H21" s="213">
        <v>0.417</v>
      </c>
      <c r="I21" s="240">
        <v>0.239</v>
      </c>
      <c r="J21" s="213">
        <v>1</v>
      </c>
      <c r="K21" s="243"/>
    </row>
    <row r="22" spans="2:11" ht="19.5" customHeight="1">
      <c r="B22" s="68"/>
      <c r="C22" s="23" t="s">
        <v>9</v>
      </c>
      <c r="D22" s="121">
        <v>500478</v>
      </c>
      <c r="E22" s="120">
        <v>2153971</v>
      </c>
      <c r="F22" s="121">
        <v>1290542</v>
      </c>
      <c r="G22" s="121">
        <v>457466</v>
      </c>
      <c r="H22" s="121">
        <v>87169</v>
      </c>
      <c r="I22" s="237">
        <v>818681</v>
      </c>
      <c r="J22" s="192">
        <v>5308307</v>
      </c>
      <c r="K22" s="242">
        <v>0.147</v>
      </c>
    </row>
    <row r="23" spans="2:11" ht="19.5" customHeight="1">
      <c r="B23" s="14" t="s">
        <v>16</v>
      </c>
      <c r="C23" s="35" t="s">
        <v>11</v>
      </c>
      <c r="D23" s="123">
        <v>460596</v>
      </c>
      <c r="E23" s="123">
        <v>2545746</v>
      </c>
      <c r="F23" s="123">
        <v>1395046</v>
      </c>
      <c r="G23" s="123">
        <v>489566</v>
      </c>
      <c r="H23" s="123">
        <v>131007</v>
      </c>
      <c r="I23" s="74">
        <v>870389</v>
      </c>
      <c r="J23" s="123">
        <v>5892350</v>
      </c>
      <c r="K23" s="181">
        <v>0.153</v>
      </c>
    </row>
    <row r="24" spans="2:11" ht="19.5" customHeight="1">
      <c r="B24" s="66"/>
      <c r="C24" s="67" t="s">
        <v>12</v>
      </c>
      <c r="D24" s="150">
        <v>-7.968781844556605</v>
      </c>
      <c r="E24" s="238">
        <v>18.188499288059123</v>
      </c>
      <c r="F24" s="238">
        <v>8.097682989007726</v>
      </c>
      <c r="G24" s="150">
        <v>7.0169149182671475</v>
      </c>
      <c r="H24" s="238">
        <v>50.29081439502576</v>
      </c>
      <c r="I24" s="79">
        <v>6.3160131968373445</v>
      </c>
      <c r="J24" s="150">
        <v>11.002434486174216</v>
      </c>
      <c r="K24" s="183">
        <v>4.081632653061229</v>
      </c>
    </row>
    <row r="25" spans="2:11" ht="19.5" customHeight="1">
      <c r="B25" s="220"/>
      <c r="C25" s="239" t="s">
        <v>83</v>
      </c>
      <c r="D25" s="213">
        <v>0.078</v>
      </c>
      <c r="E25" s="213">
        <v>0.432</v>
      </c>
      <c r="F25" s="213">
        <v>0.237</v>
      </c>
      <c r="G25" s="213">
        <v>0.083</v>
      </c>
      <c r="H25" s="213">
        <v>0.022</v>
      </c>
      <c r="I25" s="240">
        <v>0.148</v>
      </c>
      <c r="J25" s="213">
        <v>1</v>
      </c>
      <c r="K25" s="243"/>
    </row>
    <row r="26" spans="2:11" ht="19.5" customHeight="1">
      <c r="B26" s="66"/>
      <c r="C26" s="23" t="s">
        <v>9</v>
      </c>
      <c r="D26" s="121">
        <v>1868922</v>
      </c>
      <c r="E26" s="120">
        <v>8360410</v>
      </c>
      <c r="F26" s="121">
        <v>4409114</v>
      </c>
      <c r="G26" s="121">
        <v>7260523</v>
      </c>
      <c r="H26" s="121">
        <v>5111434</v>
      </c>
      <c r="I26" s="237">
        <v>9182872</v>
      </c>
      <c r="J26" s="192">
        <v>36193275</v>
      </c>
      <c r="K26" s="242">
        <v>1</v>
      </c>
    </row>
    <row r="27" spans="2:11" ht="19.5" customHeight="1">
      <c r="B27" s="14" t="s">
        <v>17</v>
      </c>
      <c r="C27" s="35" t="s">
        <v>11</v>
      </c>
      <c r="D27" s="123">
        <v>1847338</v>
      </c>
      <c r="E27" s="123">
        <v>9264460</v>
      </c>
      <c r="F27" s="123">
        <v>4752822</v>
      </c>
      <c r="G27" s="123">
        <v>7804939</v>
      </c>
      <c r="H27" s="123">
        <v>5283013</v>
      </c>
      <c r="I27" s="74">
        <v>9488391</v>
      </c>
      <c r="J27" s="123">
        <v>38440963</v>
      </c>
      <c r="K27" s="181">
        <v>1</v>
      </c>
    </row>
    <row r="28" spans="2:11" ht="19.5" customHeight="1">
      <c r="B28" s="66"/>
      <c r="C28" s="67" t="s">
        <v>12</v>
      </c>
      <c r="D28" s="150">
        <v>-1.1548903592552229</v>
      </c>
      <c r="E28" s="238">
        <v>10.813464889879798</v>
      </c>
      <c r="F28" s="238">
        <v>7.795398349872551</v>
      </c>
      <c r="G28" s="150">
        <v>7.498302808213686</v>
      </c>
      <c r="H28" s="238">
        <v>3.356768374589203</v>
      </c>
      <c r="I28" s="79">
        <v>3.327052800039021</v>
      </c>
      <c r="J28" s="150">
        <v>6.210236570191552</v>
      </c>
      <c r="K28" s="183">
        <v>0</v>
      </c>
    </row>
    <row r="29" spans="2:11" ht="19.5" customHeight="1">
      <c r="B29" s="220"/>
      <c r="C29" s="239" t="s">
        <v>83</v>
      </c>
      <c r="D29" s="213">
        <v>0.048</v>
      </c>
      <c r="E29" s="213">
        <v>0.241</v>
      </c>
      <c r="F29" s="213">
        <v>0.124</v>
      </c>
      <c r="G29" s="213">
        <v>0.203</v>
      </c>
      <c r="H29" s="213">
        <v>0.137</v>
      </c>
      <c r="I29" s="240">
        <v>0.247</v>
      </c>
      <c r="J29" s="213">
        <v>1</v>
      </c>
      <c r="K29" s="241"/>
    </row>
    <row r="30" spans="2:10" ht="19.5" customHeight="1">
      <c r="B30" s="85" t="s">
        <v>19</v>
      </c>
      <c r="C30" s="89"/>
      <c r="D30" s="89"/>
      <c r="E30" s="89"/>
      <c r="F30" s="89"/>
      <c r="G30" s="89"/>
      <c r="H30" s="89"/>
      <c r="I30" s="89"/>
      <c r="J30" s="168"/>
    </row>
    <row r="31" spans="2:11" ht="19.5" customHeight="1">
      <c r="B31" s="244"/>
      <c r="C31" s="89"/>
      <c r="D31" s="89"/>
      <c r="E31" s="89"/>
      <c r="F31" s="89"/>
      <c r="G31" s="89"/>
      <c r="H31" s="89"/>
      <c r="I31" s="89"/>
      <c r="J31" s="89"/>
      <c r="K31" s="245"/>
    </row>
    <row r="32" spans="2:11" ht="19.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19.5" customHeight="1">
      <c r="B33" s="1" t="s">
        <v>1070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19.5" customHeight="1">
      <c r="B34" s="6"/>
      <c r="C34" s="6"/>
      <c r="D34" s="6"/>
      <c r="E34" s="6"/>
      <c r="F34" s="6"/>
      <c r="H34" s="6"/>
      <c r="I34" s="6"/>
      <c r="J34" s="234" t="s">
        <v>1071</v>
      </c>
      <c r="K34" s="6"/>
    </row>
    <row r="35" spans="2:11" ht="19.5" customHeight="1">
      <c r="B35" s="68"/>
      <c r="C35" s="9" t="s">
        <v>21</v>
      </c>
      <c r="D35" s="246"/>
      <c r="E35" s="1006" t="s">
        <v>84</v>
      </c>
      <c r="F35" s="10"/>
      <c r="G35" s="217"/>
      <c r="H35" s="995" t="s">
        <v>1072</v>
      </c>
      <c r="I35" s="1006"/>
      <c r="J35" s="996"/>
      <c r="K35" s="6"/>
    </row>
    <row r="36" spans="2:11" ht="19.5" customHeight="1">
      <c r="B36" s="66"/>
      <c r="C36" s="15"/>
      <c r="D36" s="247"/>
      <c r="E36" s="1018"/>
      <c r="F36" s="248"/>
      <c r="G36" s="249"/>
      <c r="H36" s="1019"/>
      <c r="I36" s="1020"/>
      <c r="J36" s="1021"/>
      <c r="K36" s="6"/>
    </row>
    <row r="37" spans="2:11" ht="19.5" customHeight="1">
      <c r="B37" s="250" t="s">
        <v>3</v>
      </c>
      <c r="C37" s="248"/>
      <c r="D37" s="14" t="s">
        <v>85</v>
      </c>
      <c r="E37" s="106" t="s">
        <v>86</v>
      </c>
      <c r="F37" s="167" t="s">
        <v>6</v>
      </c>
      <c r="G37" s="251" t="s">
        <v>30</v>
      </c>
      <c r="H37" s="106" t="s">
        <v>85</v>
      </c>
      <c r="I37" s="168" t="s">
        <v>86</v>
      </c>
      <c r="J37" s="102" t="s">
        <v>6</v>
      </c>
      <c r="K37" s="6"/>
    </row>
    <row r="38" spans="2:11" ht="19.5" customHeight="1">
      <c r="B38" s="68"/>
      <c r="C38" s="23" t="s">
        <v>9</v>
      </c>
      <c r="D38" s="120">
        <v>23187007369</v>
      </c>
      <c r="E38" s="121">
        <v>15736636844</v>
      </c>
      <c r="F38" s="121">
        <v>38923644213</v>
      </c>
      <c r="G38" s="70">
        <v>0.158</v>
      </c>
      <c r="H38" s="121">
        <v>3782</v>
      </c>
      <c r="I38" s="120">
        <v>19051</v>
      </c>
      <c r="J38" s="121">
        <v>5595</v>
      </c>
      <c r="K38" s="2"/>
    </row>
    <row r="39" spans="2:11" ht="19.5" customHeight="1">
      <c r="B39" s="14" t="s">
        <v>10</v>
      </c>
      <c r="C39" s="35" t="s">
        <v>11</v>
      </c>
      <c r="D39" s="73">
        <v>22548200931</v>
      </c>
      <c r="E39" s="123">
        <v>25369385552</v>
      </c>
      <c r="F39" s="138">
        <v>47917586483</v>
      </c>
      <c r="G39" s="76">
        <v>0.18</v>
      </c>
      <c r="H39" s="123">
        <v>3312</v>
      </c>
      <c r="I39" s="73">
        <v>23103</v>
      </c>
      <c r="J39" s="123">
        <v>6061</v>
      </c>
      <c r="K39" s="252"/>
    </row>
    <row r="40" spans="2:11" ht="19.5" customHeight="1">
      <c r="B40" s="171"/>
      <c r="C40" s="253" t="s">
        <v>12</v>
      </c>
      <c r="D40" s="254">
        <v>-2.7550189113842105</v>
      </c>
      <c r="E40" s="254">
        <v>61.212245052682505</v>
      </c>
      <c r="F40" s="254">
        <v>23.10662953546405</v>
      </c>
      <c r="G40" s="254">
        <v>13.924050632911378</v>
      </c>
      <c r="H40" s="254">
        <v>-12.427287149656262</v>
      </c>
      <c r="I40" s="254">
        <v>21.26922471261352</v>
      </c>
      <c r="J40" s="254">
        <v>8.328865058087587</v>
      </c>
      <c r="K40" s="252"/>
    </row>
    <row r="41" spans="2:11" ht="19.5" customHeight="1">
      <c r="B41" s="66"/>
      <c r="C41" s="23" t="s">
        <v>9</v>
      </c>
      <c r="D41" s="148">
        <v>18914483600</v>
      </c>
      <c r="E41" s="149">
        <v>5481311642</v>
      </c>
      <c r="F41" s="255">
        <v>24395795242</v>
      </c>
      <c r="G41" s="256">
        <v>0.099</v>
      </c>
      <c r="H41" s="149">
        <v>2914</v>
      </c>
      <c r="I41" s="148">
        <v>16801</v>
      </c>
      <c r="J41" s="149">
        <v>3578</v>
      </c>
      <c r="K41" s="252"/>
    </row>
    <row r="42" spans="2:11" ht="19.5" customHeight="1">
      <c r="B42" s="14" t="s">
        <v>13</v>
      </c>
      <c r="C42" s="35" t="s">
        <v>11</v>
      </c>
      <c r="D42" s="73">
        <v>16523298686</v>
      </c>
      <c r="E42" s="123">
        <v>8513850916</v>
      </c>
      <c r="F42" s="138">
        <v>25037149602</v>
      </c>
      <c r="G42" s="76">
        <v>0.094</v>
      </c>
      <c r="H42" s="123">
        <v>2365</v>
      </c>
      <c r="I42" s="73">
        <v>20528</v>
      </c>
      <c r="J42" s="123">
        <v>3382</v>
      </c>
      <c r="K42" s="252"/>
    </row>
    <row r="43" spans="2:11" ht="19.5" customHeight="1">
      <c r="B43" s="66"/>
      <c r="C43" s="253" t="s">
        <v>12</v>
      </c>
      <c r="D43" s="254">
        <v>-12.64208404822641</v>
      </c>
      <c r="E43" s="254">
        <v>55.325065824819596</v>
      </c>
      <c r="F43" s="254">
        <v>2.6289545130131264</v>
      </c>
      <c r="G43" s="254">
        <v>-5.05050505050505</v>
      </c>
      <c r="H43" s="254">
        <v>-18.840082361015785</v>
      </c>
      <c r="I43" s="254">
        <v>22.18320338075115</v>
      </c>
      <c r="J43" s="254">
        <v>-5.477920626048071</v>
      </c>
      <c r="K43" s="252"/>
    </row>
    <row r="44" spans="2:11" ht="19.5" customHeight="1">
      <c r="B44" s="68"/>
      <c r="C44" s="23" t="s">
        <v>9</v>
      </c>
      <c r="D44" s="120">
        <v>32620037717</v>
      </c>
      <c r="E44" s="121">
        <v>6511045355</v>
      </c>
      <c r="F44" s="257">
        <v>39131083072</v>
      </c>
      <c r="G44" s="70">
        <v>0.159</v>
      </c>
      <c r="H44" s="121">
        <v>4127</v>
      </c>
      <c r="I44" s="120">
        <v>21307</v>
      </c>
      <c r="J44" s="121">
        <v>4766</v>
      </c>
      <c r="K44" s="252"/>
    </row>
    <row r="45" spans="2:11" ht="19.5" customHeight="1">
      <c r="B45" s="14" t="s">
        <v>14</v>
      </c>
      <c r="C45" s="35" t="s">
        <v>11</v>
      </c>
      <c r="D45" s="73">
        <v>30139843270</v>
      </c>
      <c r="E45" s="123">
        <v>7347935038</v>
      </c>
      <c r="F45" s="138">
        <v>37487778308</v>
      </c>
      <c r="G45" s="76">
        <v>0.141</v>
      </c>
      <c r="H45" s="123">
        <v>3733</v>
      </c>
      <c r="I45" s="73">
        <v>25327</v>
      </c>
      <c r="J45" s="123">
        <v>4482</v>
      </c>
      <c r="K45" s="252"/>
    </row>
    <row r="46" spans="2:11" ht="19.5" customHeight="1">
      <c r="B46" s="171"/>
      <c r="C46" s="253" t="s">
        <v>12</v>
      </c>
      <c r="D46" s="254">
        <v>-7.60328503761184</v>
      </c>
      <c r="E46" s="254">
        <v>12.85338432418277</v>
      </c>
      <c r="F46" s="254">
        <v>-4.199487044548111</v>
      </c>
      <c r="G46" s="254">
        <v>-11.32075471698114</v>
      </c>
      <c r="H46" s="254">
        <v>-9.546886358129392</v>
      </c>
      <c r="I46" s="254">
        <v>18.867039001267184</v>
      </c>
      <c r="J46" s="254">
        <v>-5.958875367184224</v>
      </c>
      <c r="K46" s="252"/>
    </row>
    <row r="47" spans="2:11" ht="19.5" customHeight="1">
      <c r="B47" s="66"/>
      <c r="C47" s="23" t="s">
        <v>9</v>
      </c>
      <c r="D47" s="148">
        <v>45709379292</v>
      </c>
      <c r="E47" s="149">
        <v>8366575365</v>
      </c>
      <c r="F47" s="255">
        <v>54075954657</v>
      </c>
      <c r="G47" s="70">
        <v>0.22</v>
      </c>
      <c r="H47" s="149">
        <v>5374</v>
      </c>
      <c r="I47" s="148">
        <v>21214</v>
      </c>
      <c r="J47" s="149">
        <v>6076</v>
      </c>
      <c r="K47" s="252"/>
    </row>
    <row r="48" spans="2:11" ht="19.5" customHeight="1">
      <c r="B48" s="14" t="s">
        <v>15</v>
      </c>
      <c r="C48" s="35" t="s">
        <v>11</v>
      </c>
      <c r="D48" s="73">
        <v>35842901087</v>
      </c>
      <c r="E48" s="123">
        <v>10069496939</v>
      </c>
      <c r="F48" s="138">
        <v>45912398026</v>
      </c>
      <c r="G48" s="76">
        <v>0.173</v>
      </c>
      <c r="H48" s="123">
        <v>4285</v>
      </c>
      <c r="I48" s="73">
        <v>19744</v>
      </c>
      <c r="J48" s="123">
        <v>5173</v>
      </c>
      <c r="K48" s="252"/>
    </row>
    <row r="49" spans="2:11" ht="19.5" customHeight="1">
      <c r="B49" s="66"/>
      <c r="C49" s="253" t="s">
        <v>12</v>
      </c>
      <c r="D49" s="254">
        <v>-21.585237773567446</v>
      </c>
      <c r="E49" s="254">
        <v>20.353866423337962</v>
      </c>
      <c r="F49" s="254">
        <v>-15.096463266863935</v>
      </c>
      <c r="G49" s="254">
        <v>-21.363636363636374</v>
      </c>
      <c r="H49" s="254">
        <v>-20.26423520655005</v>
      </c>
      <c r="I49" s="254">
        <v>-6.929386254360326</v>
      </c>
      <c r="J49" s="254">
        <v>-14.861751152073733</v>
      </c>
      <c r="K49" s="252"/>
    </row>
    <row r="50" spans="2:11" ht="19.5" customHeight="1">
      <c r="B50" s="68"/>
      <c r="C50" s="23" t="s">
        <v>9</v>
      </c>
      <c r="D50" s="121">
        <v>20639572074</v>
      </c>
      <c r="E50" s="121">
        <v>68863100595</v>
      </c>
      <c r="F50" s="257">
        <v>89502672669</v>
      </c>
      <c r="G50" s="70">
        <v>0.364</v>
      </c>
      <c r="H50" s="121">
        <v>8200</v>
      </c>
      <c r="I50" s="120">
        <v>24670</v>
      </c>
      <c r="J50" s="121">
        <v>16861</v>
      </c>
      <c r="K50" s="252"/>
    </row>
    <row r="51" spans="2:11" ht="19.5" customHeight="1">
      <c r="B51" s="14" t="s">
        <v>16</v>
      </c>
      <c r="C51" s="35" t="s">
        <v>11</v>
      </c>
      <c r="D51" s="123">
        <v>20225989858</v>
      </c>
      <c r="E51" s="123">
        <v>89296013401</v>
      </c>
      <c r="F51" s="138">
        <v>109522003259</v>
      </c>
      <c r="G51" s="76">
        <v>0.412</v>
      </c>
      <c r="H51" s="123">
        <v>6964</v>
      </c>
      <c r="I51" s="73">
        <v>29884</v>
      </c>
      <c r="J51" s="123">
        <v>18587</v>
      </c>
      <c r="K51" s="252"/>
    </row>
    <row r="52" spans="2:11" ht="19.5" customHeight="1">
      <c r="B52" s="171"/>
      <c r="C52" s="253" t="s">
        <v>12</v>
      </c>
      <c r="D52" s="254">
        <v>-2.003831351334051</v>
      </c>
      <c r="E52" s="254">
        <v>29.67178740058589</v>
      </c>
      <c r="F52" s="254">
        <v>22.367299202377744</v>
      </c>
      <c r="G52" s="254">
        <v>13.186813186813184</v>
      </c>
      <c r="H52" s="254">
        <v>-15.07317073170732</v>
      </c>
      <c r="I52" s="254">
        <v>21.134981759221727</v>
      </c>
      <c r="J52" s="254">
        <v>10.236640768637685</v>
      </c>
      <c r="K52" s="252"/>
    </row>
    <row r="53" spans="2:11" ht="19.5" customHeight="1">
      <c r="B53" s="66"/>
      <c r="C53" s="23" t="s">
        <v>9</v>
      </c>
      <c r="D53" s="148">
        <v>141070480052</v>
      </c>
      <c r="E53" s="149">
        <v>104958669801</v>
      </c>
      <c r="F53" s="255">
        <v>246029149853</v>
      </c>
      <c r="G53" s="70">
        <v>1</v>
      </c>
      <c r="H53" s="121">
        <v>4471</v>
      </c>
      <c r="I53" s="120">
        <v>22603</v>
      </c>
      <c r="J53" s="121">
        <v>6798</v>
      </c>
      <c r="K53" s="252"/>
    </row>
    <row r="54" spans="2:11" ht="19.5" customHeight="1">
      <c r="B54" s="14" t="s">
        <v>17</v>
      </c>
      <c r="C54" s="35" t="s">
        <v>11</v>
      </c>
      <c r="D54" s="73">
        <v>125280233832</v>
      </c>
      <c r="E54" s="123">
        <v>140596681846</v>
      </c>
      <c r="F54" s="138">
        <v>265876915678</v>
      </c>
      <c r="G54" s="76">
        <v>1</v>
      </c>
      <c r="H54" s="123">
        <v>3780</v>
      </c>
      <c r="I54" s="73">
        <v>26522</v>
      </c>
      <c r="J54" s="123">
        <v>6916</v>
      </c>
      <c r="K54" s="252"/>
    </row>
    <row r="55" spans="2:11" ht="19.5" customHeight="1">
      <c r="B55" s="258"/>
      <c r="C55" s="77" t="s">
        <v>12</v>
      </c>
      <c r="D55" s="79">
        <v>-11.193161187357948</v>
      </c>
      <c r="E55" s="150">
        <v>33.95432898737105</v>
      </c>
      <c r="F55" s="238">
        <v>8.067241559326943</v>
      </c>
      <c r="G55" s="259">
        <v>0</v>
      </c>
      <c r="H55" s="254">
        <v>-15.455155446208902</v>
      </c>
      <c r="I55" s="260">
        <v>17.338406406229257</v>
      </c>
      <c r="J55" s="254">
        <v>1.7358046484259981</v>
      </c>
      <c r="K55" s="2"/>
    </row>
    <row r="56" spans="2:11" ht="19.5" customHeight="1">
      <c r="B56" s="261"/>
      <c r="C56" s="262" t="s">
        <v>87</v>
      </c>
      <c r="D56" s="82">
        <f>ROUND(D54/F54,3)</f>
        <v>0.471</v>
      </c>
      <c r="E56" s="82">
        <f>ROUND(E54/F54,3)</f>
        <v>0.529</v>
      </c>
      <c r="F56" s="82">
        <v>1</v>
      </c>
      <c r="G56" s="263"/>
      <c r="H56" s="264"/>
      <c r="I56" s="264"/>
      <c r="J56" s="264"/>
      <c r="K56" s="2"/>
    </row>
    <row r="57" ht="19.5" customHeight="1">
      <c r="B57" s="85" t="s">
        <v>19</v>
      </c>
    </row>
    <row r="58" ht="12">
      <c r="G58" s="265"/>
    </row>
  </sheetData>
  <sheetProtection/>
  <mergeCells count="2">
    <mergeCell ref="E35:E36"/>
    <mergeCell ref="H35:J36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0"/>
  <sheetViews>
    <sheetView view="pageBreakPreview" zoomScale="80" zoomScaleNormal="75" zoomScaleSheetLayoutView="80" zoomScalePageLayoutView="0" workbookViewId="0" topLeftCell="A1">
      <pane xSplit="3" ySplit="5" topLeftCell="D6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K13" sqref="K13"/>
    </sheetView>
  </sheetViews>
  <sheetFormatPr defaultColWidth="11.375" defaultRowHeight="12.75" customHeight="1"/>
  <cols>
    <col min="1" max="1" width="5.125" style="267" customWidth="1"/>
    <col min="2" max="2" width="5.75390625" style="571" customWidth="1"/>
    <col min="3" max="3" width="41.75390625" style="569" customWidth="1"/>
    <col min="4" max="7" width="15.75390625" style="572" customWidth="1"/>
    <col min="8" max="9" width="17.25390625" style="572" customWidth="1"/>
    <col min="10" max="10" width="17.25390625" style="268" customWidth="1"/>
    <col min="11" max="16384" width="11.375" style="267" customWidth="1"/>
  </cols>
  <sheetData>
    <row r="1" spans="1:9" ht="14.25">
      <c r="A1" s="1022" t="s">
        <v>88</v>
      </c>
      <c r="B1" s="1022"/>
      <c r="C1" s="1022"/>
      <c r="D1" s="1022"/>
      <c r="E1" s="1022"/>
      <c r="F1" s="1022"/>
      <c r="G1" s="1022"/>
      <c r="H1" s="1022"/>
      <c r="I1" s="267"/>
    </row>
    <row r="2" spans="2:10" ht="15" thickBot="1">
      <c r="B2" s="269"/>
      <c r="C2" s="270"/>
      <c r="D2" s="271"/>
      <c r="E2" s="271"/>
      <c r="F2" s="271"/>
      <c r="G2" s="271"/>
      <c r="H2" s="272"/>
      <c r="I2" s="272"/>
      <c r="J2" s="273" t="s">
        <v>89</v>
      </c>
    </row>
    <row r="3" spans="1:10" ht="12.75" customHeight="1">
      <c r="A3" s="274"/>
      <c r="B3" s="275" t="s">
        <v>90</v>
      </c>
      <c r="C3" s="276"/>
      <c r="D3" s="277"/>
      <c r="E3" s="277"/>
      <c r="F3" s="277"/>
      <c r="G3" s="278"/>
      <c r="H3" s="274"/>
      <c r="I3" s="274"/>
      <c r="J3" s="279"/>
    </row>
    <row r="4" spans="1:10" ht="12.75" customHeight="1">
      <c r="A4" s="280" t="s">
        <v>1037</v>
      </c>
      <c r="B4" s="281" t="s">
        <v>91</v>
      </c>
      <c r="C4" s="282" t="s">
        <v>92</v>
      </c>
      <c r="D4" s="283" t="s">
        <v>93</v>
      </c>
      <c r="E4" s="283" t="s">
        <v>94</v>
      </c>
      <c r="F4" s="283" t="s">
        <v>95</v>
      </c>
      <c r="G4" s="284" t="s">
        <v>96</v>
      </c>
      <c r="H4" s="280" t="s">
        <v>97</v>
      </c>
      <c r="I4" s="280" t="s">
        <v>98</v>
      </c>
      <c r="J4" s="285" t="s">
        <v>99</v>
      </c>
    </row>
    <row r="5" spans="1:10" ht="12.75" customHeight="1" thickBot="1">
      <c r="A5" s="286"/>
      <c r="B5" s="287" t="s">
        <v>100</v>
      </c>
      <c r="C5" s="288"/>
      <c r="D5" s="289"/>
      <c r="E5" s="289"/>
      <c r="F5" s="289"/>
      <c r="G5" s="290"/>
      <c r="H5" s="286"/>
      <c r="I5" s="286"/>
      <c r="J5" s="291"/>
    </row>
    <row r="6" spans="1:10" s="298" customFormat="1" ht="13.5" customHeight="1">
      <c r="A6" s="274">
        <v>1</v>
      </c>
      <c r="B6" s="275"/>
      <c r="C6" s="292" t="s">
        <v>101</v>
      </c>
      <c r="D6" s="293">
        <v>19905</v>
      </c>
      <c r="E6" s="293">
        <v>22133</v>
      </c>
      <c r="F6" s="293">
        <v>11308</v>
      </c>
      <c r="G6" s="294">
        <v>15560</v>
      </c>
      <c r="H6" s="295">
        <v>68906</v>
      </c>
      <c r="I6" s="296">
        <v>73118</v>
      </c>
      <c r="J6" s="297">
        <v>-4212</v>
      </c>
    </row>
    <row r="7" spans="1:10" s="298" customFormat="1" ht="13.5" customHeight="1">
      <c r="A7" s="299">
        <f>A6+1</f>
        <v>2</v>
      </c>
      <c r="B7" s="281" t="s">
        <v>102</v>
      </c>
      <c r="C7" s="300" t="s">
        <v>103</v>
      </c>
      <c r="D7" s="301">
        <v>15663</v>
      </c>
      <c r="E7" s="301">
        <v>21071</v>
      </c>
      <c r="F7" s="301">
        <v>32565</v>
      </c>
      <c r="G7" s="302">
        <v>16540</v>
      </c>
      <c r="H7" s="303">
        <v>85839</v>
      </c>
      <c r="I7" s="304">
        <v>89203</v>
      </c>
      <c r="J7" s="305">
        <v>-3364</v>
      </c>
    </row>
    <row r="8" spans="1:10" s="298" customFormat="1" ht="13.5" customHeight="1">
      <c r="A8" s="299">
        <f aca="true" t="shared" si="0" ref="A8:A22">A7+1</f>
        <v>3</v>
      </c>
      <c r="B8" s="281" t="s">
        <v>104</v>
      </c>
      <c r="C8" s="300" t="s">
        <v>105</v>
      </c>
      <c r="D8" s="306">
        <v>13153</v>
      </c>
      <c r="E8" s="306">
        <v>14664</v>
      </c>
      <c r="F8" s="306">
        <v>79178</v>
      </c>
      <c r="G8" s="307">
        <v>15574</v>
      </c>
      <c r="H8" s="304">
        <v>122569</v>
      </c>
      <c r="I8" s="304">
        <v>115663</v>
      </c>
      <c r="J8" s="305">
        <v>6906</v>
      </c>
    </row>
    <row r="9" spans="1:10" s="298" customFormat="1" ht="13.5" customHeight="1">
      <c r="A9" s="299">
        <f t="shared" si="0"/>
        <v>4</v>
      </c>
      <c r="B9" s="281" t="s">
        <v>106</v>
      </c>
      <c r="C9" s="300" t="s">
        <v>107</v>
      </c>
      <c r="D9" s="306">
        <v>92000</v>
      </c>
      <c r="E9" s="306">
        <v>23000</v>
      </c>
      <c r="F9" s="306">
        <v>18000</v>
      </c>
      <c r="G9" s="307">
        <v>17000</v>
      </c>
      <c r="H9" s="304">
        <v>150000</v>
      </c>
      <c r="I9" s="304">
        <v>90000</v>
      </c>
      <c r="J9" s="305">
        <v>60000</v>
      </c>
    </row>
    <row r="10" spans="1:10" s="298" customFormat="1" ht="13.5" customHeight="1">
      <c r="A10" s="299">
        <f t="shared" si="0"/>
        <v>5</v>
      </c>
      <c r="B10" s="281"/>
      <c r="C10" s="300" t="s">
        <v>108</v>
      </c>
      <c r="D10" s="306">
        <v>41525</v>
      </c>
      <c r="E10" s="306">
        <v>65488</v>
      </c>
      <c r="F10" s="306">
        <v>72248</v>
      </c>
      <c r="G10" s="307">
        <v>52087</v>
      </c>
      <c r="H10" s="304">
        <v>231348</v>
      </c>
      <c r="I10" s="304">
        <v>208220</v>
      </c>
      <c r="J10" s="305">
        <v>23128</v>
      </c>
    </row>
    <row r="11" spans="1:10" s="298" customFormat="1" ht="13.5" customHeight="1">
      <c r="A11" s="299">
        <f t="shared" si="0"/>
        <v>6</v>
      </c>
      <c r="B11" s="281"/>
      <c r="C11" s="300" t="s">
        <v>109</v>
      </c>
      <c r="D11" s="306">
        <v>70484</v>
      </c>
      <c r="E11" s="306">
        <v>16034</v>
      </c>
      <c r="F11" s="306">
        <v>17200</v>
      </c>
      <c r="G11" s="307">
        <v>13530</v>
      </c>
      <c r="H11" s="304">
        <v>117248</v>
      </c>
      <c r="I11" s="304">
        <v>129859</v>
      </c>
      <c r="J11" s="305">
        <v>-12611</v>
      </c>
    </row>
    <row r="12" spans="1:10" s="298" customFormat="1" ht="13.5" customHeight="1">
      <c r="A12" s="299">
        <f t="shared" si="0"/>
        <v>7</v>
      </c>
      <c r="B12" s="281"/>
      <c r="C12" s="300" t="s">
        <v>110</v>
      </c>
      <c r="D12" s="306">
        <v>36889</v>
      </c>
      <c r="E12" s="306">
        <v>46423</v>
      </c>
      <c r="F12" s="306">
        <v>60282</v>
      </c>
      <c r="G12" s="307">
        <v>57546</v>
      </c>
      <c r="H12" s="304">
        <v>201140</v>
      </c>
      <c r="I12" s="304">
        <v>208014</v>
      </c>
      <c r="J12" s="305">
        <v>-6874</v>
      </c>
    </row>
    <row r="13" spans="1:10" s="298" customFormat="1" ht="13.5" customHeight="1">
      <c r="A13" s="299">
        <f t="shared" si="0"/>
        <v>8</v>
      </c>
      <c r="B13" s="281"/>
      <c r="C13" s="300" t="s">
        <v>111</v>
      </c>
      <c r="D13" s="306">
        <v>60000</v>
      </c>
      <c r="E13" s="306">
        <v>60000</v>
      </c>
      <c r="F13" s="306">
        <v>60000</v>
      </c>
      <c r="G13" s="307">
        <v>60000</v>
      </c>
      <c r="H13" s="304">
        <v>240000</v>
      </c>
      <c r="I13" s="304">
        <v>240000</v>
      </c>
      <c r="J13" s="305">
        <v>0</v>
      </c>
    </row>
    <row r="14" spans="1:10" s="298" customFormat="1" ht="13.5" customHeight="1">
      <c r="A14" s="299">
        <f t="shared" si="0"/>
        <v>9</v>
      </c>
      <c r="B14" s="281"/>
      <c r="C14" s="300" t="s">
        <v>112</v>
      </c>
      <c r="D14" s="306">
        <v>38018</v>
      </c>
      <c r="E14" s="306">
        <v>60827</v>
      </c>
      <c r="F14" s="306">
        <v>33283</v>
      </c>
      <c r="G14" s="307">
        <v>57399</v>
      </c>
      <c r="H14" s="304">
        <v>189527</v>
      </c>
      <c r="I14" s="304">
        <v>207605</v>
      </c>
      <c r="J14" s="305">
        <v>-18078</v>
      </c>
    </row>
    <row r="15" spans="1:10" s="298" customFormat="1" ht="13.5" customHeight="1">
      <c r="A15" s="299">
        <f t="shared" si="0"/>
        <v>10</v>
      </c>
      <c r="B15" s="281"/>
      <c r="C15" s="300" t="s">
        <v>113</v>
      </c>
      <c r="D15" s="306">
        <v>33111</v>
      </c>
      <c r="E15" s="306">
        <v>32346</v>
      </c>
      <c r="F15" s="306">
        <v>33786</v>
      </c>
      <c r="G15" s="307">
        <v>34348</v>
      </c>
      <c r="H15" s="304">
        <v>133591</v>
      </c>
      <c r="I15" s="304">
        <v>139898</v>
      </c>
      <c r="J15" s="305">
        <v>-6307</v>
      </c>
    </row>
    <row r="16" spans="1:10" s="298" customFormat="1" ht="13.5" customHeight="1">
      <c r="A16" s="299">
        <f t="shared" si="0"/>
        <v>11</v>
      </c>
      <c r="B16" s="281"/>
      <c r="C16" s="300" t="s">
        <v>114</v>
      </c>
      <c r="D16" s="306">
        <v>101991</v>
      </c>
      <c r="E16" s="306">
        <v>122047</v>
      </c>
      <c r="F16" s="306">
        <v>70112</v>
      </c>
      <c r="G16" s="307">
        <v>100936</v>
      </c>
      <c r="H16" s="304">
        <v>395086</v>
      </c>
      <c r="I16" s="304">
        <v>355220</v>
      </c>
      <c r="J16" s="305">
        <v>39866</v>
      </c>
    </row>
    <row r="17" spans="1:10" s="298" customFormat="1" ht="13.5" customHeight="1">
      <c r="A17" s="299">
        <f t="shared" si="0"/>
        <v>12</v>
      </c>
      <c r="B17" s="281"/>
      <c r="C17" s="300" t="s">
        <v>115</v>
      </c>
      <c r="D17" s="306">
        <v>95846</v>
      </c>
      <c r="E17" s="306">
        <v>180094</v>
      </c>
      <c r="F17" s="306">
        <v>117195</v>
      </c>
      <c r="G17" s="307">
        <v>121895</v>
      </c>
      <c r="H17" s="304">
        <v>515030</v>
      </c>
      <c r="I17" s="304">
        <v>454491</v>
      </c>
      <c r="J17" s="305">
        <v>60539</v>
      </c>
    </row>
    <row r="18" spans="1:10" s="298" customFormat="1" ht="13.5" customHeight="1">
      <c r="A18" s="299">
        <f t="shared" si="0"/>
        <v>13</v>
      </c>
      <c r="B18" s="281"/>
      <c r="C18" s="300" t="s">
        <v>116</v>
      </c>
      <c r="D18" s="306">
        <v>164252</v>
      </c>
      <c r="E18" s="306">
        <v>253847</v>
      </c>
      <c r="F18" s="306">
        <v>296999</v>
      </c>
      <c r="G18" s="307">
        <v>215027</v>
      </c>
      <c r="H18" s="304">
        <v>930125</v>
      </c>
      <c r="I18" s="304">
        <v>849681</v>
      </c>
      <c r="J18" s="305">
        <v>80444</v>
      </c>
    </row>
    <row r="19" spans="1:10" s="298" customFormat="1" ht="13.5" customHeight="1">
      <c r="A19" s="299">
        <f t="shared" si="0"/>
        <v>14</v>
      </c>
      <c r="B19" s="281"/>
      <c r="C19" s="300" t="s">
        <v>117</v>
      </c>
      <c r="D19" s="306">
        <v>1172000</v>
      </c>
      <c r="E19" s="306">
        <v>134500</v>
      </c>
      <c r="F19" s="306">
        <v>59000</v>
      </c>
      <c r="G19" s="307">
        <v>131000</v>
      </c>
      <c r="H19" s="304">
        <v>1496500</v>
      </c>
      <c r="I19" s="304">
        <v>1546500</v>
      </c>
      <c r="J19" s="305">
        <v>-50000</v>
      </c>
    </row>
    <row r="20" spans="1:10" s="298" customFormat="1" ht="13.5" customHeight="1">
      <c r="A20" s="299">
        <f t="shared" si="0"/>
        <v>15</v>
      </c>
      <c r="B20" s="281"/>
      <c r="C20" s="300" t="s">
        <v>118</v>
      </c>
      <c r="D20" s="306">
        <v>207955</v>
      </c>
      <c r="E20" s="306">
        <v>371570</v>
      </c>
      <c r="F20" s="306">
        <v>392646</v>
      </c>
      <c r="G20" s="307">
        <v>235239</v>
      </c>
      <c r="H20" s="304">
        <v>1207410</v>
      </c>
      <c r="I20" s="304">
        <v>1643979</v>
      </c>
      <c r="J20" s="305">
        <v>-436569</v>
      </c>
    </row>
    <row r="21" spans="1:10" s="298" customFormat="1" ht="13.5" customHeight="1">
      <c r="A21" s="299">
        <f t="shared" si="0"/>
        <v>16</v>
      </c>
      <c r="B21" s="281"/>
      <c r="C21" s="300" t="s">
        <v>119</v>
      </c>
      <c r="D21" s="308">
        <v>0</v>
      </c>
      <c r="E21" s="308">
        <v>22859</v>
      </c>
      <c r="F21" s="308">
        <v>73482</v>
      </c>
      <c r="G21" s="309">
        <v>0</v>
      </c>
      <c r="H21" s="310">
        <v>96341</v>
      </c>
      <c r="I21" s="304">
        <v>105475</v>
      </c>
      <c r="J21" s="305">
        <v>-9134</v>
      </c>
    </row>
    <row r="22" spans="1:10" s="298" customFormat="1" ht="13.5" customHeight="1" thickBot="1">
      <c r="A22" s="299">
        <f t="shared" si="0"/>
        <v>17</v>
      </c>
      <c r="B22" s="281"/>
      <c r="C22" s="311" t="s">
        <v>120</v>
      </c>
      <c r="D22" s="308">
        <v>23220</v>
      </c>
      <c r="E22" s="308">
        <v>35291</v>
      </c>
      <c r="F22" s="308">
        <v>42041</v>
      </c>
      <c r="G22" s="309">
        <v>25862</v>
      </c>
      <c r="H22" s="310">
        <v>126414</v>
      </c>
      <c r="I22" s="312">
        <v>80369</v>
      </c>
      <c r="J22" s="313">
        <v>46045</v>
      </c>
    </row>
    <row r="23" spans="1:10" s="298" customFormat="1" ht="13.5" customHeight="1" thickBot="1" thickTop="1">
      <c r="A23" s="286"/>
      <c r="B23" s="287"/>
      <c r="C23" s="314" t="s">
        <v>67</v>
      </c>
      <c r="D23" s="315">
        <v>2186012</v>
      </c>
      <c r="E23" s="315">
        <v>1482194</v>
      </c>
      <c r="F23" s="315">
        <v>1469325</v>
      </c>
      <c r="G23" s="316">
        <v>1169543</v>
      </c>
      <c r="H23" s="317">
        <v>6307074</v>
      </c>
      <c r="I23" s="317">
        <v>6537295</v>
      </c>
      <c r="J23" s="318">
        <v>-230221</v>
      </c>
    </row>
    <row r="24" spans="1:10" s="298" customFormat="1" ht="13.5" customHeight="1">
      <c r="A24" s="319">
        <f>A22+1</f>
        <v>18</v>
      </c>
      <c r="B24" s="320" t="s">
        <v>121</v>
      </c>
      <c r="C24" s="292" t="s">
        <v>122</v>
      </c>
      <c r="D24" s="293">
        <v>47272</v>
      </c>
      <c r="E24" s="293">
        <v>39048</v>
      </c>
      <c r="F24" s="293">
        <v>28816</v>
      </c>
      <c r="G24" s="294">
        <v>35228</v>
      </c>
      <c r="H24" s="295">
        <v>150364</v>
      </c>
      <c r="I24" s="310">
        <v>145723</v>
      </c>
      <c r="J24" s="321">
        <v>4641</v>
      </c>
    </row>
    <row r="25" spans="1:10" s="298" customFormat="1" ht="13.5" customHeight="1">
      <c r="A25" s="322">
        <f>A24+1</f>
        <v>19</v>
      </c>
      <c r="B25" s="282" t="s">
        <v>123</v>
      </c>
      <c r="C25" s="300" t="s">
        <v>124</v>
      </c>
      <c r="D25" s="306">
        <v>57604</v>
      </c>
      <c r="E25" s="306">
        <v>48980</v>
      </c>
      <c r="F25" s="306">
        <v>43618</v>
      </c>
      <c r="G25" s="307">
        <v>51086</v>
      </c>
      <c r="H25" s="304">
        <v>201288</v>
      </c>
      <c r="I25" s="304">
        <v>213826</v>
      </c>
      <c r="J25" s="305">
        <v>-12538</v>
      </c>
    </row>
    <row r="26" spans="1:10" s="298" customFormat="1" ht="13.5" customHeight="1" thickBot="1">
      <c r="A26" s="322">
        <f>A25+1</f>
        <v>20</v>
      </c>
      <c r="B26" s="282" t="s">
        <v>106</v>
      </c>
      <c r="C26" s="323" t="s">
        <v>125</v>
      </c>
      <c r="D26" s="308">
        <v>1961</v>
      </c>
      <c r="E26" s="308">
        <v>7372</v>
      </c>
      <c r="F26" s="308">
        <v>1140</v>
      </c>
      <c r="G26" s="309">
        <v>2906</v>
      </c>
      <c r="H26" s="310">
        <v>13379</v>
      </c>
      <c r="I26" s="304">
        <v>11906</v>
      </c>
      <c r="J26" s="305">
        <v>1473</v>
      </c>
    </row>
    <row r="27" spans="1:10" s="298" customFormat="1" ht="13.5" customHeight="1" thickBot="1" thickTop="1">
      <c r="A27" s="324"/>
      <c r="B27" s="282"/>
      <c r="C27" s="325" t="s">
        <v>1038</v>
      </c>
      <c r="D27" s="326">
        <v>106837</v>
      </c>
      <c r="E27" s="326">
        <v>95400</v>
      </c>
      <c r="F27" s="326">
        <v>73574</v>
      </c>
      <c r="G27" s="327">
        <v>89220</v>
      </c>
      <c r="H27" s="317">
        <v>365031</v>
      </c>
      <c r="I27" s="317">
        <v>371455</v>
      </c>
      <c r="J27" s="318">
        <v>-6424</v>
      </c>
    </row>
    <row r="28" spans="1:10" s="298" customFormat="1" ht="13.5" customHeight="1">
      <c r="A28" s="319">
        <f>A26+1</f>
        <v>21</v>
      </c>
      <c r="B28" s="320"/>
      <c r="C28" s="292" t="s">
        <v>126</v>
      </c>
      <c r="D28" s="293">
        <v>7951</v>
      </c>
      <c r="E28" s="293">
        <v>9326</v>
      </c>
      <c r="F28" s="293">
        <v>8749</v>
      </c>
      <c r="G28" s="294">
        <v>8783</v>
      </c>
      <c r="H28" s="295">
        <v>34809</v>
      </c>
      <c r="I28" s="310">
        <v>35877</v>
      </c>
      <c r="J28" s="321">
        <v>-1068</v>
      </c>
    </row>
    <row r="29" spans="1:10" s="298" customFormat="1" ht="13.5" customHeight="1">
      <c r="A29" s="322">
        <f aca="true" t="shared" si="1" ref="A29:A35">A28+1</f>
        <v>22</v>
      </c>
      <c r="B29" s="282" t="s">
        <v>127</v>
      </c>
      <c r="C29" s="323" t="s">
        <v>128</v>
      </c>
      <c r="D29" s="306">
        <v>18773</v>
      </c>
      <c r="E29" s="306">
        <v>31944</v>
      </c>
      <c r="F29" s="306">
        <v>15840</v>
      </c>
      <c r="G29" s="307">
        <v>21554</v>
      </c>
      <c r="H29" s="304">
        <v>88111</v>
      </c>
      <c r="I29" s="304">
        <v>79949</v>
      </c>
      <c r="J29" s="305">
        <v>8162</v>
      </c>
    </row>
    <row r="30" spans="1:10" s="298" customFormat="1" ht="13.5" customHeight="1">
      <c r="A30" s="322">
        <f t="shared" si="1"/>
        <v>23</v>
      </c>
      <c r="B30" s="282" t="s">
        <v>129</v>
      </c>
      <c r="C30" s="300" t="s">
        <v>130</v>
      </c>
      <c r="D30" s="306">
        <v>24173</v>
      </c>
      <c r="E30" s="306">
        <v>30176</v>
      </c>
      <c r="F30" s="306">
        <v>40747</v>
      </c>
      <c r="G30" s="307">
        <v>28571</v>
      </c>
      <c r="H30" s="304">
        <v>123667</v>
      </c>
      <c r="I30" s="304">
        <v>110514</v>
      </c>
      <c r="J30" s="305">
        <v>13153</v>
      </c>
    </row>
    <row r="31" spans="1:10" s="298" customFormat="1" ht="13.5" customHeight="1">
      <c r="A31" s="322">
        <f t="shared" si="1"/>
        <v>24</v>
      </c>
      <c r="B31" s="282" t="s">
        <v>131</v>
      </c>
      <c r="C31" s="300" t="s">
        <v>132</v>
      </c>
      <c r="D31" s="306">
        <v>13632</v>
      </c>
      <c r="E31" s="306">
        <v>27409</v>
      </c>
      <c r="F31" s="306">
        <v>104500</v>
      </c>
      <c r="G31" s="307">
        <v>21103</v>
      </c>
      <c r="H31" s="304">
        <v>166644</v>
      </c>
      <c r="I31" s="304">
        <v>161226</v>
      </c>
      <c r="J31" s="305">
        <v>5418</v>
      </c>
    </row>
    <row r="32" spans="1:10" s="298" customFormat="1" ht="13.5" customHeight="1">
      <c r="A32" s="322">
        <f t="shared" si="1"/>
        <v>25</v>
      </c>
      <c r="B32" s="282" t="s">
        <v>133</v>
      </c>
      <c r="C32" s="300" t="s">
        <v>134</v>
      </c>
      <c r="D32" s="306">
        <v>75738</v>
      </c>
      <c r="E32" s="306">
        <v>95011</v>
      </c>
      <c r="F32" s="306">
        <v>45952</v>
      </c>
      <c r="G32" s="307">
        <v>86731</v>
      </c>
      <c r="H32" s="304">
        <v>303432</v>
      </c>
      <c r="I32" s="304">
        <v>279034</v>
      </c>
      <c r="J32" s="305">
        <v>24398</v>
      </c>
    </row>
    <row r="33" spans="1:10" s="298" customFormat="1" ht="13.5" customHeight="1">
      <c r="A33" s="322">
        <f t="shared" si="1"/>
        <v>26</v>
      </c>
      <c r="B33" s="282"/>
      <c r="C33" s="300" t="s">
        <v>135</v>
      </c>
      <c r="D33" s="306">
        <v>89808</v>
      </c>
      <c r="E33" s="306">
        <v>98559</v>
      </c>
      <c r="F33" s="306">
        <v>180769</v>
      </c>
      <c r="G33" s="307">
        <v>91109</v>
      </c>
      <c r="H33" s="304">
        <v>460245</v>
      </c>
      <c r="I33" s="304">
        <v>414619</v>
      </c>
      <c r="J33" s="305">
        <v>45626</v>
      </c>
    </row>
    <row r="34" spans="1:10" s="298" customFormat="1" ht="13.5" customHeight="1">
      <c r="A34" s="322">
        <f t="shared" si="1"/>
        <v>27</v>
      </c>
      <c r="B34" s="282"/>
      <c r="C34" s="300" t="s">
        <v>136</v>
      </c>
      <c r="D34" s="306">
        <v>777437</v>
      </c>
      <c r="E34" s="306">
        <v>1034976</v>
      </c>
      <c r="F34" s="306">
        <v>1408504</v>
      </c>
      <c r="G34" s="307">
        <v>920358</v>
      </c>
      <c r="H34" s="304">
        <v>4141275</v>
      </c>
      <c r="I34" s="304">
        <v>3759339</v>
      </c>
      <c r="J34" s="305">
        <v>381936</v>
      </c>
    </row>
    <row r="35" spans="1:10" s="298" customFormat="1" ht="13.5" customHeight="1" thickBot="1">
      <c r="A35" s="322">
        <f t="shared" si="1"/>
        <v>28</v>
      </c>
      <c r="B35" s="282"/>
      <c r="C35" s="300" t="s">
        <v>137</v>
      </c>
      <c r="D35" s="308">
        <v>0</v>
      </c>
      <c r="E35" s="308">
        <v>5125</v>
      </c>
      <c r="F35" s="308">
        <v>16725</v>
      </c>
      <c r="G35" s="309">
        <v>3179</v>
      </c>
      <c r="H35" s="310">
        <v>25029</v>
      </c>
      <c r="I35" s="304">
        <v>19719</v>
      </c>
      <c r="J35" s="305">
        <v>5310</v>
      </c>
    </row>
    <row r="36" spans="1:10" s="298" customFormat="1" ht="13.5" customHeight="1" thickBot="1" thickTop="1">
      <c r="A36" s="324"/>
      <c r="B36" s="328"/>
      <c r="C36" s="329" t="s">
        <v>1038</v>
      </c>
      <c r="D36" s="315">
        <v>1007512</v>
      </c>
      <c r="E36" s="315">
        <v>1332526</v>
      </c>
      <c r="F36" s="315">
        <v>1821786</v>
      </c>
      <c r="G36" s="316">
        <v>1181388</v>
      </c>
      <c r="H36" s="317">
        <v>5343212</v>
      </c>
      <c r="I36" s="317">
        <v>4860277</v>
      </c>
      <c r="J36" s="318">
        <v>482935</v>
      </c>
    </row>
    <row r="37" spans="1:10" s="298" customFormat="1" ht="13.5" customHeight="1">
      <c r="A37" s="322">
        <f>A35+1</f>
        <v>29</v>
      </c>
      <c r="B37" s="330"/>
      <c r="C37" s="331" t="s">
        <v>138</v>
      </c>
      <c r="D37" s="293">
        <v>3420</v>
      </c>
      <c r="E37" s="293">
        <v>1310</v>
      </c>
      <c r="F37" s="293">
        <v>2050</v>
      </c>
      <c r="G37" s="294">
        <v>4350</v>
      </c>
      <c r="H37" s="295">
        <v>11130</v>
      </c>
      <c r="I37" s="310">
        <v>9810</v>
      </c>
      <c r="J37" s="321">
        <v>1320</v>
      </c>
    </row>
    <row r="38" spans="1:10" s="298" customFormat="1" ht="13.5" customHeight="1">
      <c r="A38" s="322">
        <f>A37+1</f>
        <v>30</v>
      </c>
      <c r="B38" s="330" t="s">
        <v>139</v>
      </c>
      <c r="C38" s="300" t="s">
        <v>140</v>
      </c>
      <c r="D38" s="306">
        <v>6783</v>
      </c>
      <c r="E38" s="306">
        <v>8427</v>
      </c>
      <c r="F38" s="306">
        <v>9003</v>
      </c>
      <c r="G38" s="307">
        <v>10964</v>
      </c>
      <c r="H38" s="304">
        <v>35177</v>
      </c>
      <c r="I38" s="304">
        <v>36656</v>
      </c>
      <c r="J38" s="305">
        <v>-1479</v>
      </c>
    </row>
    <row r="39" spans="1:10" s="298" customFormat="1" ht="13.5" customHeight="1">
      <c r="A39" s="322">
        <f>A38+1</f>
        <v>31</v>
      </c>
      <c r="B39" s="282" t="s">
        <v>141</v>
      </c>
      <c r="C39" s="300" t="s">
        <v>142</v>
      </c>
      <c r="D39" s="306">
        <v>305</v>
      </c>
      <c r="E39" s="306">
        <v>1740</v>
      </c>
      <c r="F39" s="306">
        <v>8820</v>
      </c>
      <c r="G39" s="307">
        <v>1510</v>
      </c>
      <c r="H39" s="304">
        <v>12375</v>
      </c>
      <c r="I39" s="304">
        <v>13390</v>
      </c>
      <c r="J39" s="305">
        <v>-1015</v>
      </c>
    </row>
    <row r="40" spans="1:10" s="298" customFormat="1" ht="13.5" customHeight="1">
      <c r="A40" s="322">
        <f>A39+1</f>
        <v>32</v>
      </c>
      <c r="B40" s="282" t="s">
        <v>106</v>
      </c>
      <c r="C40" s="300" t="s">
        <v>143</v>
      </c>
      <c r="D40" s="306">
        <v>12690</v>
      </c>
      <c r="E40" s="306">
        <v>21820</v>
      </c>
      <c r="F40" s="306">
        <v>15850</v>
      </c>
      <c r="G40" s="307">
        <v>18778</v>
      </c>
      <c r="H40" s="304">
        <v>69138</v>
      </c>
      <c r="I40" s="304">
        <v>74000</v>
      </c>
      <c r="J40" s="305">
        <v>-4862</v>
      </c>
    </row>
    <row r="41" spans="1:10" s="298" customFormat="1" ht="13.5" customHeight="1" thickBot="1">
      <c r="A41" s="322">
        <f>A40+1</f>
        <v>33</v>
      </c>
      <c r="B41" s="330"/>
      <c r="C41" s="331" t="s">
        <v>144</v>
      </c>
      <c r="D41" s="308">
        <v>33100</v>
      </c>
      <c r="E41" s="308">
        <v>40000</v>
      </c>
      <c r="F41" s="308">
        <v>38200</v>
      </c>
      <c r="G41" s="309">
        <v>45800</v>
      </c>
      <c r="H41" s="310">
        <v>157100</v>
      </c>
      <c r="I41" s="304">
        <v>157500</v>
      </c>
      <c r="J41" s="305">
        <v>-400</v>
      </c>
    </row>
    <row r="42" spans="1:10" s="298" customFormat="1" ht="13.5" customHeight="1" thickBot="1" thickTop="1">
      <c r="A42" s="322"/>
      <c r="B42" s="332"/>
      <c r="C42" s="314" t="s">
        <v>1039</v>
      </c>
      <c r="D42" s="315">
        <v>56298</v>
      </c>
      <c r="E42" s="315">
        <v>73297</v>
      </c>
      <c r="F42" s="315">
        <v>73923</v>
      </c>
      <c r="G42" s="316">
        <v>81402</v>
      </c>
      <c r="H42" s="317">
        <v>284920</v>
      </c>
      <c r="I42" s="317">
        <v>291356</v>
      </c>
      <c r="J42" s="318">
        <v>-6436</v>
      </c>
    </row>
    <row r="43" spans="1:10" s="298" customFormat="1" ht="13.5" customHeight="1">
      <c r="A43" s="274">
        <f>A41+1</f>
        <v>34</v>
      </c>
      <c r="B43" s="320"/>
      <c r="C43" s="333" t="s">
        <v>145</v>
      </c>
      <c r="D43" s="334">
        <v>595</v>
      </c>
      <c r="E43" s="334">
        <v>2840</v>
      </c>
      <c r="F43" s="334">
        <v>9215</v>
      </c>
      <c r="G43" s="335">
        <v>2303</v>
      </c>
      <c r="H43" s="336">
        <v>14953</v>
      </c>
      <c r="I43" s="310">
        <v>12367</v>
      </c>
      <c r="J43" s="321">
        <v>2586</v>
      </c>
    </row>
    <row r="44" spans="1:10" s="298" customFormat="1" ht="13.5" customHeight="1">
      <c r="A44" s="299">
        <f>A43+1</f>
        <v>35</v>
      </c>
      <c r="B44" s="282" t="s">
        <v>146</v>
      </c>
      <c r="C44" s="300" t="s">
        <v>147</v>
      </c>
      <c r="D44" s="301">
        <v>0</v>
      </c>
      <c r="E44" s="301">
        <v>0</v>
      </c>
      <c r="F44" s="301">
        <v>40140</v>
      </c>
      <c r="G44" s="302">
        <v>0</v>
      </c>
      <c r="H44" s="303">
        <v>40140</v>
      </c>
      <c r="I44" s="304">
        <v>38199</v>
      </c>
      <c r="J44" s="305">
        <v>1941</v>
      </c>
    </row>
    <row r="45" spans="1:10" s="298" customFormat="1" ht="13.5" customHeight="1">
      <c r="A45" s="299">
        <f>A44+1</f>
        <v>36</v>
      </c>
      <c r="B45" s="282" t="s">
        <v>148</v>
      </c>
      <c r="C45" s="300" t="s">
        <v>149</v>
      </c>
      <c r="D45" s="306">
        <v>6893</v>
      </c>
      <c r="E45" s="306">
        <v>13735</v>
      </c>
      <c r="F45" s="306">
        <v>11561</v>
      </c>
      <c r="G45" s="307">
        <v>9936</v>
      </c>
      <c r="H45" s="304">
        <v>42125</v>
      </c>
      <c r="I45" s="304">
        <v>42583</v>
      </c>
      <c r="J45" s="305">
        <v>-458</v>
      </c>
    </row>
    <row r="46" spans="1:10" s="298" customFormat="1" ht="13.5" customHeight="1">
      <c r="A46" s="299">
        <f>A45+1</f>
        <v>37</v>
      </c>
      <c r="B46" s="282" t="s">
        <v>106</v>
      </c>
      <c r="C46" s="300" t="s">
        <v>150</v>
      </c>
      <c r="D46" s="306">
        <v>20329</v>
      </c>
      <c r="E46" s="306">
        <v>25471</v>
      </c>
      <c r="F46" s="306">
        <v>23935</v>
      </c>
      <c r="G46" s="307">
        <v>20740</v>
      </c>
      <c r="H46" s="304">
        <v>90475</v>
      </c>
      <c r="I46" s="304">
        <v>90131</v>
      </c>
      <c r="J46" s="305">
        <v>344</v>
      </c>
    </row>
    <row r="47" spans="1:10" s="298" customFormat="1" ht="13.5" customHeight="1">
      <c r="A47" s="299">
        <f>A46+1</f>
        <v>38</v>
      </c>
      <c r="B47" s="282"/>
      <c r="C47" s="300" t="s">
        <v>151</v>
      </c>
      <c r="D47" s="308">
        <v>31000</v>
      </c>
      <c r="E47" s="308">
        <v>148000</v>
      </c>
      <c r="F47" s="308">
        <v>40000</v>
      </c>
      <c r="G47" s="309">
        <v>13000</v>
      </c>
      <c r="H47" s="310">
        <v>232000</v>
      </c>
      <c r="I47" s="304">
        <v>237000</v>
      </c>
      <c r="J47" s="305">
        <v>-5000</v>
      </c>
    </row>
    <row r="48" spans="1:10" s="298" customFormat="1" ht="13.5" customHeight="1" thickBot="1">
      <c r="A48" s="299">
        <f>A47+1</f>
        <v>39</v>
      </c>
      <c r="B48" s="282"/>
      <c r="C48" s="300" t="s">
        <v>152</v>
      </c>
      <c r="D48" s="308">
        <v>53204</v>
      </c>
      <c r="E48" s="308">
        <v>93631</v>
      </c>
      <c r="F48" s="308">
        <v>82163</v>
      </c>
      <c r="G48" s="309">
        <v>116819</v>
      </c>
      <c r="H48" s="310">
        <v>345817</v>
      </c>
      <c r="I48" s="304">
        <v>342793</v>
      </c>
      <c r="J48" s="305">
        <v>3024</v>
      </c>
    </row>
    <row r="49" spans="1:10" s="298" customFormat="1" ht="13.5" customHeight="1" thickBot="1" thickTop="1">
      <c r="A49" s="324"/>
      <c r="B49" s="328"/>
      <c r="C49" s="329" t="s">
        <v>1039</v>
      </c>
      <c r="D49" s="337">
        <v>112021</v>
      </c>
      <c r="E49" s="337">
        <v>283677</v>
      </c>
      <c r="F49" s="337">
        <v>207014</v>
      </c>
      <c r="G49" s="338">
        <v>162798</v>
      </c>
      <c r="H49" s="317">
        <v>765510</v>
      </c>
      <c r="I49" s="317">
        <v>763073</v>
      </c>
      <c r="J49" s="318">
        <v>2437</v>
      </c>
    </row>
    <row r="50" spans="1:10" s="269" customFormat="1" ht="13.5" customHeight="1">
      <c r="A50" s="299">
        <f>A48+1</f>
        <v>40</v>
      </c>
      <c r="B50" s="1023" t="s">
        <v>153</v>
      </c>
      <c r="C50" s="339" t="s">
        <v>154</v>
      </c>
      <c r="D50" s="334">
        <v>5944</v>
      </c>
      <c r="E50" s="334">
        <v>8486</v>
      </c>
      <c r="F50" s="334">
        <v>10441</v>
      </c>
      <c r="G50" s="335">
        <v>5618</v>
      </c>
      <c r="H50" s="336">
        <v>30489</v>
      </c>
      <c r="I50" s="336">
        <v>31776</v>
      </c>
      <c r="J50" s="321">
        <v>-1287</v>
      </c>
    </row>
    <row r="51" spans="1:10" s="269" customFormat="1" ht="13.5" customHeight="1" thickBot="1">
      <c r="A51" s="299"/>
      <c r="B51" s="1023"/>
      <c r="C51" s="340"/>
      <c r="D51" s="341"/>
      <c r="E51" s="341"/>
      <c r="F51" s="341"/>
      <c r="G51" s="342"/>
      <c r="H51" s="343"/>
      <c r="I51" s="343"/>
      <c r="J51" s="344"/>
    </row>
    <row r="52" spans="1:10" s="269" customFormat="1" ht="13.5" customHeight="1" thickBot="1" thickTop="1">
      <c r="A52" s="286"/>
      <c r="B52" s="1024"/>
      <c r="C52" s="345" t="s">
        <v>67</v>
      </c>
      <c r="D52" s="337">
        <v>5944</v>
      </c>
      <c r="E52" s="337">
        <v>8486</v>
      </c>
      <c r="F52" s="337">
        <v>10441</v>
      </c>
      <c r="G52" s="338">
        <v>5618</v>
      </c>
      <c r="H52" s="317">
        <v>30489</v>
      </c>
      <c r="I52" s="317">
        <v>31776</v>
      </c>
      <c r="J52" s="318">
        <v>-1287</v>
      </c>
    </row>
    <row r="53" spans="1:10" s="269" customFormat="1" ht="13.5" customHeight="1" thickBot="1" thickTop="1">
      <c r="A53" s="346"/>
      <c r="B53" s="347"/>
      <c r="C53" s="348" t="s">
        <v>1040</v>
      </c>
      <c r="D53" s="349">
        <v>3474624</v>
      </c>
      <c r="E53" s="349">
        <v>3275580</v>
      </c>
      <c r="F53" s="349">
        <v>3656063</v>
      </c>
      <c r="G53" s="350">
        <v>2689969</v>
      </c>
      <c r="H53" s="351">
        <v>13096236</v>
      </c>
      <c r="I53" s="351">
        <v>12855232</v>
      </c>
      <c r="J53" s="318">
        <v>241004</v>
      </c>
    </row>
    <row r="54" spans="1:10" s="269" customFormat="1" ht="13.5" customHeight="1" thickBot="1">
      <c r="A54" s="319">
        <f>A50+1</f>
        <v>41</v>
      </c>
      <c r="B54" s="353"/>
      <c r="C54" s="292" t="s">
        <v>156</v>
      </c>
      <c r="D54" s="293">
        <v>6118</v>
      </c>
      <c r="E54" s="293">
        <v>24355</v>
      </c>
      <c r="F54" s="293">
        <v>29583</v>
      </c>
      <c r="G54" s="294">
        <v>11746</v>
      </c>
      <c r="H54" s="295">
        <v>71802</v>
      </c>
      <c r="I54" s="354">
        <v>55136</v>
      </c>
      <c r="J54" s="355">
        <v>16666</v>
      </c>
    </row>
    <row r="55" spans="1:10" s="269" customFormat="1" ht="13.5" customHeight="1">
      <c r="A55" s="322">
        <f>A54+1</f>
        <v>42</v>
      </c>
      <c r="B55" s="282" t="s">
        <v>157</v>
      </c>
      <c r="C55" s="300" t="s">
        <v>158</v>
      </c>
      <c r="D55" s="306">
        <v>9805</v>
      </c>
      <c r="E55" s="306">
        <v>22866</v>
      </c>
      <c r="F55" s="306">
        <v>18792</v>
      </c>
      <c r="G55" s="307">
        <v>17038</v>
      </c>
      <c r="H55" s="304">
        <v>68501</v>
      </c>
      <c r="I55" s="356">
        <v>61678</v>
      </c>
      <c r="J55" s="357">
        <v>6823</v>
      </c>
    </row>
    <row r="56" spans="1:10" s="269" customFormat="1" ht="13.5" customHeight="1">
      <c r="A56" s="322">
        <f aca="true" t="shared" si="2" ref="A56:A68">A55+1</f>
        <v>43</v>
      </c>
      <c r="B56" s="282" t="s">
        <v>159</v>
      </c>
      <c r="C56" s="300" t="s">
        <v>160</v>
      </c>
      <c r="D56" s="306">
        <v>8937</v>
      </c>
      <c r="E56" s="306">
        <v>11530</v>
      </c>
      <c r="F56" s="306">
        <v>13588</v>
      </c>
      <c r="G56" s="307">
        <v>10574</v>
      </c>
      <c r="H56" s="304">
        <v>44629</v>
      </c>
      <c r="I56" s="304">
        <v>47984</v>
      </c>
      <c r="J56" s="305">
        <v>-3355</v>
      </c>
    </row>
    <row r="57" spans="1:10" s="269" customFormat="1" ht="13.5" customHeight="1">
      <c r="A57" s="322">
        <f t="shared" si="2"/>
        <v>44</v>
      </c>
      <c r="B57" s="282" t="s">
        <v>133</v>
      </c>
      <c r="C57" s="333" t="s">
        <v>161</v>
      </c>
      <c r="D57" s="306">
        <v>8642</v>
      </c>
      <c r="E57" s="306">
        <v>14311</v>
      </c>
      <c r="F57" s="306">
        <v>6997</v>
      </c>
      <c r="G57" s="307">
        <v>5999</v>
      </c>
      <c r="H57" s="304">
        <v>35949</v>
      </c>
      <c r="I57" s="304">
        <v>26750</v>
      </c>
      <c r="J57" s="305">
        <v>9199</v>
      </c>
    </row>
    <row r="58" spans="1:10" s="269" customFormat="1" ht="13.5" customHeight="1">
      <c r="A58" s="322">
        <f t="shared" si="2"/>
        <v>45</v>
      </c>
      <c r="B58" s="282"/>
      <c r="C58" s="300" t="s">
        <v>162</v>
      </c>
      <c r="D58" s="306">
        <v>46566</v>
      </c>
      <c r="E58" s="306">
        <v>44704</v>
      </c>
      <c r="F58" s="306">
        <v>44378</v>
      </c>
      <c r="G58" s="307">
        <v>55512</v>
      </c>
      <c r="H58" s="304">
        <v>191160</v>
      </c>
      <c r="I58" s="304">
        <v>210113</v>
      </c>
      <c r="J58" s="305">
        <v>-18953</v>
      </c>
    </row>
    <row r="59" spans="1:10" s="269" customFormat="1" ht="13.5" customHeight="1">
      <c r="A59" s="322">
        <f t="shared" si="2"/>
        <v>46</v>
      </c>
      <c r="B59" s="358"/>
      <c r="C59" s="300" t="s">
        <v>163</v>
      </c>
      <c r="D59" s="306">
        <v>34450</v>
      </c>
      <c r="E59" s="306">
        <v>25812</v>
      </c>
      <c r="F59" s="306">
        <v>52573</v>
      </c>
      <c r="G59" s="307">
        <v>32946</v>
      </c>
      <c r="H59" s="304">
        <v>145781</v>
      </c>
      <c r="I59" s="304">
        <v>103841</v>
      </c>
      <c r="J59" s="305">
        <v>41940</v>
      </c>
    </row>
    <row r="60" spans="1:10" s="269" customFormat="1" ht="13.5" customHeight="1">
      <c r="A60" s="322">
        <f t="shared" si="2"/>
        <v>47</v>
      </c>
      <c r="B60" s="358"/>
      <c r="C60" s="300" t="s">
        <v>164</v>
      </c>
      <c r="D60" s="306">
        <v>26920</v>
      </c>
      <c r="E60" s="306">
        <v>24328</v>
      </c>
      <c r="F60" s="306">
        <v>54877</v>
      </c>
      <c r="G60" s="307">
        <v>22121</v>
      </c>
      <c r="H60" s="304">
        <v>128246</v>
      </c>
      <c r="I60" s="304">
        <v>114332</v>
      </c>
      <c r="J60" s="305">
        <v>13914</v>
      </c>
    </row>
    <row r="61" spans="1:10" s="269" customFormat="1" ht="13.5" customHeight="1">
      <c r="A61" s="322">
        <f t="shared" si="2"/>
        <v>48</v>
      </c>
      <c r="B61" s="358"/>
      <c r="C61" s="300" t="s">
        <v>165</v>
      </c>
      <c r="D61" s="306">
        <v>25451</v>
      </c>
      <c r="E61" s="306">
        <v>26751</v>
      </c>
      <c r="F61" s="306">
        <v>45356</v>
      </c>
      <c r="G61" s="307">
        <v>24010</v>
      </c>
      <c r="H61" s="304">
        <v>121568</v>
      </c>
      <c r="I61" s="304">
        <v>109975</v>
      </c>
      <c r="J61" s="305">
        <v>11593</v>
      </c>
    </row>
    <row r="62" spans="1:10" s="269" customFormat="1" ht="13.5" customHeight="1">
      <c r="A62" s="322">
        <f t="shared" si="2"/>
        <v>49</v>
      </c>
      <c r="B62" s="358"/>
      <c r="C62" s="300" t="s">
        <v>166</v>
      </c>
      <c r="D62" s="306">
        <v>0</v>
      </c>
      <c r="E62" s="306">
        <v>3650</v>
      </c>
      <c r="F62" s="306">
        <v>50000</v>
      </c>
      <c r="G62" s="307">
        <v>11500</v>
      </c>
      <c r="H62" s="304">
        <v>65150</v>
      </c>
      <c r="I62" s="304">
        <v>66900</v>
      </c>
      <c r="J62" s="305">
        <v>-1750</v>
      </c>
    </row>
    <row r="63" spans="1:10" s="269" customFormat="1" ht="13.5" customHeight="1">
      <c r="A63" s="322">
        <f t="shared" si="2"/>
        <v>50</v>
      </c>
      <c r="B63" s="358"/>
      <c r="C63" s="300" t="s">
        <v>167</v>
      </c>
      <c r="D63" s="359" t="s">
        <v>168</v>
      </c>
      <c r="E63" s="359" t="s">
        <v>168</v>
      </c>
      <c r="F63" s="359" t="s">
        <v>168</v>
      </c>
      <c r="G63" s="360" t="s">
        <v>168</v>
      </c>
      <c r="H63" s="361" t="s">
        <v>1041</v>
      </c>
      <c r="I63" s="304">
        <v>2754</v>
      </c>
      <c r="J63" s="305">
        <v>-2754</v>
      </c>
    </row>
    <row r="64" spans="1:10" s="269" customFormat="1" ht="13.5" customHeight="1">
      <c r="A64" s="322">
        <f t="shared" si="2"/>
        <v>51</v>
      </c>
      <c r="B64" s="358"/>
      <c r="C64" s="300" t="s">
        <v>169</v>
      </c>
      <c r="D64" s="306">
        <v>1113</v>
      </c>
      <c r="E64" s="306">
        <v>2317</v>
      </c>
      <c r="F64" s="306">
        <v>2405</v>
      </c>
      <c r="G64" s="307">
        <v>2009</v>
      </c>
      <c r="H64" s="304">
        <v>7844</v>
      </c>
      <c r="I64" s="304">
        <v>10009</v>
      </c>
      <c r="J64" s="305">
        <v>-2165</v>
      </c>
    </row>
    <row r="65" spans="1:10" s="269" customFormat="1" ht="13.5" customHeight="1">
      <c r="A65" s="322">
        <f t="shared" si="2"/>
        <v>52</v>
      </c>
      <c r="B65" s="358"/>
      <c r="C65" s="362" t="s">
        <v>170</v>
      </c>
      <c r="D65" s="306">
        <v>2466</v>
      </c>
      <c r="E65" s="306">
        <v>3662</v>
      </c>
      <c r="F65" s="306">
        <v>1370</v>
      </c>
      <c r="G65" s="307">
        <v>1572</v>
      </c>
      <c r="H65" s="304">
        <v>9070</v>
      </c>
      <c r="I65" s="304">
        <v>11328</v>
      </c>
      <c r="J65" s="305">
        <v>-2258</v>
      </c>
    </row>
    <row r="66" spans="1:10" s="269" customFormat="1" ht="13.5" customHeight="1">
      <c r="A66" s="322">
        <f t="shared" si="2"/>
        <v>53</v>
      </c>
      <c r="B66" s="363"/>
      <c r="C66" s="300" t="s">
        <v>171</v>
      </c>
      <c r="D66" s="306">
        <v>3259</v>
      </c>
      <c r="E66" s="306">
        <v>7809</v>
      </c>
      <c r="F66" s="306">
        <v>6810</v>
      </c>
      <c r="G66" s="307">
        <v>6775</v>
      </c>
      <c r="H66" s="304">
        <v>24653</v>
      </c>
      <c r="I66" s="361">
        <v>19725</v>
      </c>
      <c r="J66" s="364">
        <v>4928</v>
      </c>
    </row>
    <row r="67" spans="1:10" s="269" customFormat="1" ht="13.5" customHeight="1">
      <c r="A67" s="322">
        <f t="shared" si="2"/>
        <v>54</v>
      </c>
      <c r="B67" s="330"/>
      <c r="C67" s="300" t="s">
        <v>172</v>
      </c>
      <c r="D67" s="306">
        <v>2566</v>
      </c>
      <c r="E67" s="306">
        <v>1948</v>
      </c>
      <c r="F67" s="306">
        <v>5014</v>
      </c>
      <c r="G67" s="307">
        <v>2902</v>
      </c>
      <c r="H67" s="304">
        <v>12430</v>
      </c>
      <c r="I67" s="304">
        <v>13182</v>
      </c>
      <c r="J67" s="305">
        <v>-752</v>
      </c>
    </row>
    <row r="68" spans="1:10" s="269" customFormat="1" ht="13.5" customHeight="1" thickBot="1">
      <c r="A68" s="322">
        <f t="shared" si="2"/>
        <v>55</v>
      </c>
      <c r="B68" s="282"/>
      <c r="C68" s="300" t="s">
        <v>173</v>
      </c>
      <c r="D68" s="308">
        <v>48963</v>
      </c>
      <c r="E68" s="308">
        <v>82017</v>
      </c>
      <c r="F68" s="308">
        <v>66399</v>
      </c>
      <c r="G68" s="309">
        <v>69513</v>
      </c>
      <c r="H68" s="310">
        <v>266892</v>
      </c>
      <c r="I68" s="304">
        <v>187756</v>
      </c>
      <c r="J68" s="305">
        <v>79136</v>
      </c>
    </row>
    <row r="69" spans="1:10" s="269" customFormat="1" ht="13.5" customHeight="1" thickBot="1" thickTop="1">
      <c r="A69" s="322"/>
      <c r="B69" s="332"/>
      <c r="C69" s="314" t="s">
        <v>1039</v>
      </c>
      <c r="D69" s="365">
        <v>225256</v>
      </c>
      <c r="E69" s="365">
        <v>296060</v>
      </c>
      <c r="F69" s="365">
        <v>398142</v>
      </c>
      <c r="G69" s="366">
        <v>274217</v>
      </c>
      <c r="H69" s="367">
        <v>1193675</v>
      </c>
      <c r="I69" s="367">
        <v>1041463</v>
      </c>
      <c r="J69" s="368">
        <v>152212</v>
      </c>
    </row>
    <row r="70" spans="1:10" s="269" customFormat="1" ht="13.5" customHeight="1">
      <c r="A70" s="274">
        <f>A68+1</f>
        <v>56</v>
      </c>
      <c r="B70" s="320"/>
      <c r="C70" s="333" t="s">
        <v>174</v>
      </c>
      <c r="D70" s="293">
        <v>1652</v>
      </c>
      <c r="E70" s="293">
        <v>3193</v>
      </c>
      <c r="F70" s="293">
        <v>3253</v>
      </c>
      <c r="G70" s="294">
        <v>6701</v>
      </c>
      <c r="H70" s="369">
        <v>14799</v>
      </c>
      <c r="I70" s="370">
        <v>12392</v>
      </c>
      <c r="J70" s="355">
        <v>2407</v>
      </c>
    </row>
    <row r="71" spans="1:10" s="269" customFormat="1" ht="13.5" customHeight="1">
      <c r="A71" s="299">
        <f aca="true" t="shared" si="3" ref="A71:A76">A70+1</f>
        <v>57</v>
      </c>
      <c r="B71" s="282" t="s">
        <v>175</v>
      </c>
      <c r="C71" s="300" t="s">
        <v>176</v>
      </c>
      <c r="D71" s="306">
        <v>38756</v>
      </c>
      <c r="E71" s="306">
        <v>31396</v>
      </c>
      <c r="F71" s="306">
        <v>32673</v>
      </c>
      <c r="G71" s="307">
        <v>33812</v>
      </c>
      <c r="H71" s="356">
        <v>136637</v>
      </c>
      <c r="I71" s="310">
        <v>121794</v>
      </c>
      <c r="J71" s="321">
        <v>14843</v>
      </c>
    </row>
    <row r="72" spans="1:10" s="269" customFormat="1" ht="13.5" customHeight="1">
      <c r="A72" s="299">
        <f t="shared" si="3"/>
        <v>58</v>
      </c>
      <c r="B72" s="282" t="s">
        <v>177</v>
      </c>
      <c r="C72" s="300" t="s">
        <v>178</v>
      </c>
      <c r="D72" s="306">
        <v>121606</v>
      </c>
      <c r="E72" s="306">
        <v>96660</v>
      </c>
      <c r="F72" s="306">
        <v>84153</v>
      </c>
      <c r="G72" s="307">
        <v>97384</v>
      </c>
      <c r="H72" s="356">
        <v>399803</v>
      </c>
      <c r="I72" s="304">
        <v>420972</v>
      </c>
      <c r="J72" s="305">
        <v>-21169</v>
      </c>
    </row>
    <row r="73" spans="1:10" s="269" customFormat="1" ht="13.5" customHeight="1">
      <c r="A73" s="299">
        <f t="shared" si="3"/>
        <v>59</v>
      </c>
      <c r="B73" s="330" t="s">
        <v>106</v>
      </c>
      <c r="C73" s="300" t="s">
        <v>179</v>
      </c>
      <c r="D73" s="306">
        <v>157408</v>
      </c>
      <c r="E73" s="306">
        <v>115246</v>
      </c>
      <c r="F73" s="306">
        <v>103202</v>
      </c>
      <c r="G73" s="307">
        <v>155640</v>
      </c>
      <c r="H73" s="356">
        <v>531496</v>
      </c>
      <c r="I73" s="304">
        <v>519586</v>
      </c>
      <c r="J73" s="305">
        <v>11910</v>
      </c>
    </row>
    <row r="74" spans="1:10" s="269" customFormat="1" ht="13.5" customHeight="1">
      <c r="A74" s="299">
        <f t="shared" si="3"/>
        <v>60</v>
      </c>
      <c r="B74" s="330"/>
      <c r="C74" s="300" t="s">
        <v>180</v>
      </c>
      <c r="D74" s="306">
        <v>146531</v>
      </c>
      <c r="E74" s="306">
        <v>149432</v>
      </c>
      <c r="F74" s="306">
        <v>139828</v>
      </c>
      <c r="G74" s="307">
        <v>140422</v>
      </c>
      <c r="H74" s="356">
        <v>576213</v>
      </c>
      <c r="I74" s="304">
        <v>589734</v>
      </c>
      <c r="J74" s="305">
        <v>-13521</v>
      </c>
    </row>
    <row r="75" spans="1:10" s="269" customFormat="1" ht="13.5" customHeight="1">
      <c r="A75" s="299">
        <f t="shared" si="3"/>
        <v>61</v>
      </c>
      <c r="B75" s="330"/>
      <c r="C75" s="300" t="s">
        <v>181</v>
      </c>
      <c r="D75" s="306">
        <v>248913</v>
      </c>
      <c r="E75" s="306">
        <v>537919</v>
      </c>
      <c r="F75" s="306">
        <v>203777</v>
      </c>
      <c r="G75" s="307">
        <v>456781</v>
      </c>
      <c r="H75" s="356">
        <v>1447390</v>
      </c>
      <c r="I75" s="304">
        <v>1301274</v>
      </c>
      <c r="J75" s="305">
        <v>146116</v>
      </c>
    </row>
    <row r="76" spans="1:10" s="269" customFormat="1" ht="13.5" customHeight="1" thickBot="1">
      <c r="A76" s="299">
        <f t="shared" si="3"/>
        <v>62</v>
      </c>
      <c r="B76" s="330"/>
      <c r="C76" s="300" t="s">
        <v>182</v>
      </c>
      <c r="D76" s="308">
        <v>630106</v>
      </c>
      <c r="E76" s="308">
        <v>464273</v>
      </c>
      <c r="F76" s="308">
        <v>373726</v>
      </c>
      <c r="G76" s="309">
        <v>425714</v>
      </c>
      <c r="H76" s="371">
        <v>1893819</v>
      </c>
      <c r="I76" s="304">
        <v>1944482</v>
      </c>
      <c r="J76" s="305">
        <v>-50663</v>
      </c>
    </row>
    <row r="77" spans="1:10" s="269" customFormat="1" ht="13.5" customHeight="1" thickBot="1" thickTop="1">
      <c r="A77" s="286"/>
      <c r="B77" s="332"/>
      <c r="C77" s="314" t="s">
        <v>1038</v>
      </c>
      <c r="D77" s="315">
        <v>1344972</v>
      </c>
      <c r="E77" s="315">
        <v>1398119</v>
      </c>
      <c r="F77" s="315">
        <v>940612</v>
      </c>
      <c r="G77" s="316">
        <v>1316454</v>
      </c>
      <c r="H77" s="317">
        <v>5000157</v>
      </c>
      <c r="I77" s="317">
        <v>4910234</v>
      </c>
      <c r="J77" s="318">
        <v>89923</v>
      </c>
    </row>
    <row r="78" spans="1:10" s="269" customFormat="1" ht="13.5" customHeight="1">
      <c r="A78" s="319">
        <f>A76+1</f>
        <v>63</v>
      </c>
      <c r="B78" s="320"/>
      <c r="C78" s="333" t="s">
        <v>183</v>
      </c>
      <c r="D78" s="293">
        <v>8136</v>
      </c>
      <c r="E78" s="293">
        <v>20359</v>
      </c>
      <c r="F78" s="293">
        <v>16368</v>
      </c>
      <c r="G78" s="294">
        <v>14388</v>
      </c>
      <c r="H78" s="369">
        <v>59251</v>
      </c>
      <c r="I78" s="310">
        <v>55133</v>
      </c>
      <c r="J78" s="321">
        <v>4118</v>
      </c>
    </row>
    <row r="79" spans="1:10" s="269" customFormat="1" ht="13.5" customHeight="1">
      <c r="A79" s="322">
        <f>A78+1</f>
        <v>64</v>
      </c>
      <c r="B79" s="282" t="s">
        <v>184</v>
      </c>
      <c r="C79" s="300" t="s">
        <v>185</v>
      </c>
      <c r="D79" s="306">
        <v>9042</v>
      </c>
      <c r="E79" s="306">
        <v>22603</v>
      </c>
      <c r="F79" s="306">
        <v>18188</v>
      </c>
      <c r="G79" s="307">
        <v>15988</v>
      </c>
      <c r="H79" s="356">
        <v>65821</v>
      </c>
      <c r="I79" s="304">
        <v>61263</v>
      </c>
      <c r="J79" s="305">
        <v>4558</v>
      </c>
    </row>
    <row r="80" spans="1:10" s="269" customFormat="1" ht="13.5" customHeight="1">
      <c r="A80" s="322">
        <f>A79+1</f>
        <v>65</v>
      </c>
      <c r="B80" s="330" t="s">
        <v>186</v>
      </c>
      <c r="C80" s="300" t="s">
        <v>187</v>
      </c>
      <c r="D80" s="306">
        <v>22536</v>
      </c>
      <c r="E80" s="306">
        <v>49100</v>
      </c>
      <c r="F80" s="306">
        <v>28590</v>
      </c>
      <c r="G80" s="307">
        <v>38611</v>
      </c>
      <c r="H80" s="356">
        <v>138837</v>
      </c>
      <c r="I80" s="304">
        <v>129634</v>
      </c>
      <c r="J80" s="305">
        <v>9203</v>
      </c>
    </row>
    <row r="81" spans="1:10" s="269" customFormat="1" ht="13.5" customHeight="1">
      <c r="A81" s="322">
        <f>A80+1</f>
        <v>66</v>
      </c>
      <c r="B81" s="330" t="s">
        <v>188</v>
      </c>
      <c r="C81" s="300" t="s">
        <v>189</v>
      </c>
      <c r="D81" s="306">
        <v>60448</v>
      </c>
      <c r="E81" s="306">
        <v>55260</v>
      </c>
      <c r="F81" s="306">
        <v>58182</v>
      </c>
      <c r="G81" s="307">
        <v>56784</v>
      </c>
      <c r="H81" s="356">
        <v>230674</v>
      </c>
      <c r="I81" s="304">
        <v>207869</v>
      </c>
      <c r="J81" s="305">
        <v>22805</v>
      </c>
    </row>
    <row r="82" spans="1:10" s="269" customFormat="1" ht="13.5" customHeight="1" thickBot="1">
      <c r="A82" s="322">
        <f>A81+1</f>
        <v>67</v>
      </c>
      <c r="B82" s="330"/>
      <c r="C82" s="323" t="s">
        <v>190</v>
      </c>
      <c r="D82" s="308">
        <v>43317</v>
      </c>
      <c r="E82" s="308">
        <v>150420</v>
      </c>
      <c r="F82" s="308">
        <v>146864</v>
      </c>
      <c r="G82" s="309">
        <v>144923</v>
      </c>
      <c r="H82" s="371">
        <v>485524</v>
      </c>
      <c r="I82" s="303">
        <v>496207</v>
      </c>
      <c r="J82" s="344">
        <v>-10683</v>
      </c>
    </row>
    <row r="83" spans="1:10" s="269" customFormat="1" ht="13.5" customHeight="1" thickBot="1" thickTop="1">
      <c r="A83" s="324"/>
      <c r="B83" s="332"/>
      <c r="C83" s="329" t="s">
        <v>67</v>
      </c>
      <c r="D83" s="315">
        <v>143479</v>
      </c>
      <c r="E83" s="315">
        <v>297742</v>
      </c>
      <c r="F83" s="315">
        <v>268192</v>
      </c>
      <c r="G83" s="316">
        <v>270694</v>
      </c>
      <c r="H83" s="317">
        <v>980107</v>
      </c>
      <c r="I83" s="317">
        <v>950106</v>
      </c>
      <c r="J83" s="318">
        <v>30001</v>
      </c>
    </row>
    <row r="84" spans="1:10" s="269" customFormat="1" ht="13.5" customHeight="1">
      <c r="A84" s="299">
        <f>A82+1</f>
        <v>68</v>
      </c>
      <c r="B84" s="282" t="s">
        <v>191</v>
      </c>
      <c r="C84" s="300" t="s">
        <v>192</v>
      </c>
      <c r="D84" s="308">
        <v>307267</v>
      </c>
      <c r="E84" s="308">
        <v>24742</v>
      </c>
      <c r="F84" s="308">
        <v>28233</v>
      </c>
      <c r="G84" s="309">
        <v>39737</v>
      </c>
      <c r="H84" s="371">
        <v>399979</v>
      </c>
      <c r="I84" s="304">
        <v>389442</v>
      </c>
      <c r="J84" s="305">
        <v>10537</v>
      </c>
    </row>
    <row r="85" spans="1:10" s="269" customFormat="1" ht="13.5" customHeight="1" thickBot="1">
      <c r="A85" s="299"/>
      <c r="B85" s="282" t="s">
        <v>193</v>
      </c>
      <c r="C85" s="339"/>
      <c r="D85" s="334"/>
      <c r="E85" s="334"/>
      <c r="F85" s="334"/>
      <c r="G85" s="335"/>
      <c r="H85" s="372"/>
      <c r="I85" s="336"/>
      <c r="J85" s="373"/>
    </row>
    <row r="86" spans="1:10" s="269" customFormat="1" ht="13.5" customHeight="1" thickBot="1" thickTop="1">
      <c r="A86" s="286"/>
      <c r="B86" s="332" t="s">
        <v>194</v>
      </c>
      <c r="C86" s="329" t="s">
        <v>67</v>
      </c>
      <c r="D86" s="374">
        <v>307267</v>
      </c>
      <c r="E86" s="374">
        <v>24742</v>
      </c>
      <c r="F86" s="374">
        <v>28233</v>
      </c>
      <c r="G86" s="375">
        <v>39737</v>
      </c>
      <c r="H86" s="317">
        <v>399979</v>
      </c>
      <c r="I86" s="317">
        <v>389442</v>
      </c>
      <c r="J86" s="318">
        <v>10537</v>
      </c>
    </row>
    <row r="87" spans="1:10" s="269" customFormat="1" ht="13.5" customHeight="1">
      <c r="A87" s="319">
        <f>A84+1</f>
        <v>69</v>
      </c>
      <c r="B87" s="276"/>
      <c r="C87" s="376" t="s">
        <v>195</v>
      </c>
      <c r="D87" s="293">
        <v>0</v>
      </c>
      <c r="E87" s="293">
        <v>6500</v>
      </c>
      <c r="F87" s="293">
        <v>0</v>
      </c>
      <c r="G87" s="294">
        <v>0</v>
      </c>
      <c r="H87" s="372">
        <v>6500</v>
      </c>
      <c r="I87" s="310">
        <v>6500</v>
      </c>
      <c r="J87" s="377">
        <v>0</v>
      </c>
    </row>
    <row r="88" spans="1:10" s="269" customFormat="1" ht="13.5" customHeight="1">
      <c r="A88" s="322">
        <f>A87+1</f>
        <v>70</v>
      </c>
      <c r="B88" s="282" t="s">
        <v>196</v>
      </c>
      <c r="C88" s="378" t="s">
        <v>197</v>
      </c>
      <c r="D88" s="306">
        <v>3786</v>
      </c>
      <c r="E88" s="306">
        <v>8702</v>
      </c>
      <c r="F88" s="306">
        <v>12271</v>
      </c>
      <c r="G88" s="307">
        <v>6670</v>
      </c>
      <c r="H88" s="356">
        <v>31429</v>
      </c>
      <c r="I88" s="304">
        <v>34592</v>
      </c>
      <c r="J88" s="321">
        <v>-3163</v>
      </c>
    </row>
    <row r="89" spans="1:10" s="269" customFormat="1" ht="13.5" customHeight="1">
      <c r="A89" s="322">
        <f aca="true" t="shared" si="4" ref="A89:A95">A88+1</f>
        <v>71</v>
      </c>
      <c r="B89" s="282" t="s">
        <v>1042</v>
      </c>
      <c r="C89" s="378" t="s">
        <v>198</v>
      </c>
      <c r="D89" s="306">
        <v>3117</v>
      </c>
      <c r="E89" s="306">
        <v>8266</v>
      </c>
      <c r="F89" s="306">
        <v>14836</v>
      </c>
      <c r="G89" s="307">
        <v>5751</v>
      </c>
      <c r="H89" s="356">
        <v>31970</v>
      </c>
      <c r="I89" s="304">
        <v>34613</v>
      </c>
      <c r="J89" s="305">
        <v>-2643</v>
      </c>
    </row>
    <row r="90" spans="1:10" s="269" customFormat="1" ht="13.5" customHeight="1">
      <c r="A90" s="322">
        <f t="shared" si="4"/>
        <v>72</v>
      </c>
      <c r="B90" s="282" t="s">
        <v>199</v>
      </c>
      <c r="C90" s="378" t="s">
        <v>200</v>
      </c>
      <c r="D90" s="306">
        <v>2378</v>
      </c>
      <c r="E90" s="306">
        <v>9585</v>
      </c>
      <c r="F90" s="306">
        <v>37860</v>
      </c>
      <c r="G90" s="307">
        <v>5084</v>
      </c>
      <c r="H90" s="356">
        <v>54907</v>
      </c>
      <c r="I90" s="304">
        <v>49938</v>
      </c>
      <c r="J90" s="305">
        <v>4969</v>
      </c>
    </row>
    <row r="91" spans="1:10" s="269" customFormat="1" ht="13.5" customHeight="1">
      <c r="A91" s="322">
        <f t="shared" si="4"/>
        <v>73</v>
      </c>
      <c r="B91" s="282" t="s">
        <v>201</v>
      </c>
      <c r="C91" s="378" t="s">
        <v>202</v>
      </c>
      <c r="D91" s="306">
        <v>7193</v>
      </c>
      <c r="E91" s="306">
        <v>16533</v>
      </c>
      <c r="F91" s="306">
        <v>23314</v>
      </c>
      <c r="G91" s="307">
        <v>12673</v>
      </c>
      <c r="H91" s="356">
        <v>59713</v>
      </c>
      <c r="I91" s="304">
        <v>65721</v>
      </c>
      <c r="J91" s="305">
        <v>-6008</v>
      </c>
    </row>
    <row r="92" spans="1:10" s="269" customFormat="1" ht="13.5" customHeight="1">
      <c r="A92" s="322">
        <f t="shared" si="4"/>
        <v>74</v>
      </c>
      <c r="B92" s="282"/>
      <c r="C92" s="378" t="s">
        <v>203</v>
      </c>
      <c r="D92" s="306">
        <v>3500</v>
      </c>
      <c r="E92" s="306">
        <v>26000</v>
      </c>
      <c r="F92" s="306">
        <v>30000</v>
      </c>
      <c r="G92" s="307">
        <v>44500</v>
      </c>
      <c r="H92" s="356">
        <v>104000</v>
      </c>
      <c r="I92" s="304">
        <v>88000</v>
      </c>
      <c r="J92" s="305">
        <v>16000</v>
      </c>
    </row>
    <row r="93" spans="1:10" s="269" customFormat="1" ht="13.5" customHeight="1">
      <c r="A93" s="322">
        <f t="shared" si="4"/>
        <v>75</v>
      </c>
      <c r="B93" s="282"/>
      <c r="C93" s="378" t="s">
        <v>204</v>
      </c>
      <c r="D93" s="306">
        <v>46063</v>
      </c>
      <c r="E93" s="306">
        <v>48079</v>
      </c>
      <c r="F93" s="306">
        <v>38030</v>
      </c>
      <c r="G93" s="307">
        <v>60508</v>
      </c>
      <c r="H93" s="356">
        <v>192680</v>
      </c>
      <c r="I93" s="304">
        <v>243220</v>
      </c>
      <c r="J93" s="305">
        <v>-50540</v>
      </c>
    </row>
    <row r="94" spans="1:10" s="269" customFormat="1" ht="13.5" customHeight="1">
      <c r="A94" s="322">
        <f t="shared" si="4"/>
        <v>76</v>
      </c>
      <c r="B94" s="282"/>
      <c r="C94" s="378" t="s">
        <v>205</v>
      </c>
      <c r="D94" s="306">
        <v>0</v>
      </c>
      <c r="E94" s="306">
        <v>43300</v>
      </c>
      <c r="F94" s="306">
        <v>162400</v>
      </c>
      <c r="G94" s="307">
        <v>40900</v>
      </c>
      <c r="H94" s="356">
        <v>246600</v>
      </c>
      <c r="I94" s="304">
        <v>247100</v>
      </c>
      <c r="J94" s="305">
        <v>-500</v>
      </c>
    </row>
    <row r="95" spans="1:10" s="269" customFormat="1" ht="13.5" customHeight="1" thickBot="1">
      <c r="A95" s="322">
        <f t="shared" si="4"/>
        <v>77</v>
      </c>
      <c r="B95" s="282"/>
      <c r="C95" s="379" t="s">
        <v>206</v>
      </c>
      <c r="D95" s="308">
        <v>1923</v>
      </c>
      <c r="E95" s="308">
        <v>5898</v>
      </c>
      <c r="F95" s="308">
        <v>6416</v>
      </c>
      <c r="G95" s="309">
        <v>4019</v>
      </c>
      <c r="H95" s="371">
        <v>18256</v>
      </c>
      <c r="I95" s="304">
        <v>20255</v>
      </c>
      <c r="J95" s="305">
        <v>-1999</v>
      </c>
    </row>
    <row r="96" spans="1:10" s="269" customFormat="1" ht="13.5" customHeight="1" thickBot="1" thickTop="1">
      <c r="A96" s="286"/>
      <c r="B96" s="380"/>
      <c r="C96" s="329" t="s">
        <v>1043</v>
      </c>
      <c r="D96" s="374">
        <v>67960</v>
      </c>
      <c r="E96" s="374">
        <v>172863</v>
      </c>
      <c r="F96" s="374">
        <v>325127</v>
      </c>
      <c r="G96" s="375">
        <v>180105</v>
      </c>
      <c r="H96" s="367">
        <v>746055</v>
      </c>
      <c r="I96" s="317">
        <v>789939</v>
      </c>
      <c r="J96" s="368">
        <v>-43884</v>
      </c>
    </row>
    <row r="97" spans="1:10" s="269" customFormat="1" ht="13.5" customHeight="1">
      <c r="A97" s="274">
        <f>A95+1</f>
        <v>78</v>
      </c>
      <c r="B97" s="381" t="s">
        <v>207</v>
      </c>
      <c r="C97" s="382" t="s">
        <v>208</v>
      </c>
      <c r="D97" s="383">
        <v>68926</v>
      </c>
      <c r="E97" s="383">
        <v>55283</v>
      </c>
      <c r="F97" s="383">
        <v>52880</v>
      </c>
      <c r="G97" s="384">
        <v>58479</v>
      </c>
      <c r="H97" s="370">
        <v>235568</v>
      </c>
      <c r="I97" s="310">
        <v>196398</v>
      </c>
      <c r="J97" s="355">
        <v>39170</v>
      </c>
    </row>
    <row r="98" spans="1:10" s="269" customFormat="1" ht="13.5" customHeight="1" thickBot="1">
      <c r="A98" s="299"/>
      <c r="B98" s="385" t="s">
        <v>209</v>
      </c>
      <c r="C98" s="386"/>
      <c r="D98" s="387"/>
      <c r="E98" s="387"/>
      <c r="F98" s="387"/>
      <c r="G98" s="388"/>
      <c r="H98" s="389"/>
      <c r="I98" s="389"/>
      <c r="J98" s="390"/>
    </row>
    <row r="99" spans="1:10" s="269" customFormat="1" ht="13.5" customHeight="1" thickBot="1" thickTop="1">
      <c r="A99" s="286"/>
      <c r="B99" s="391" t="s">
        <v>194</v>
      </c>
      <c r="C99" s="392" t="s">
        <v>67</v>
      </c>
      <c r="D99" s="393">
        <v>68926</v>
      </c>
      <c r="E99" s="393">
        <v>55283</v>
      </c>
      <c r="F99" s="393">
        <v>52880</v>
      </c>
      <c r="G99" s="394">
        <v>58479</v>
      </c>
      <c r="H99" s="395">
        <v>235568</v>
      </c>
      <c r="I99" s="395">
        <v>196398</v>
      </c>
      <c r="J99" s="352">
        <v>39170</v>
      </c>
    </row>
    <row r="100" spans="1:10" s="269" customFormat="1" ht="13.5" customHeight="1" thickBot="1">
      <c r="A100" s="396"/>
      <c r="B100" s="397"/>
      <c r="C100" s="398" t="s">
        <v>210</v>
      </c>
      <c r="D100" s="399">
        <v>2157860</v>
      </c>
      <c r="E100" s="399">
        <v>2244809</v>
      </c>
      <c r="F100" s="399">
        <v>2013186</v>
      </c>
      <c r="G100" s="400">
        <v>2139686</v>
      </c>
      <c r="H100" s="351">
        <v>8555541</v>
      </c>
      <c r="I100" s="351">
        <v>8277582</v>
      </c>
      <c r="J100" s="401">
        <v>277959</v>
      </c>
    </row>
    <row r="101" spans="1:10" s="269" customFormat="1" ht="13.5" customHeight="1" thickTop="1">
      <c r="A101" s="402">
        <f>A97+1</f>
        <v>79</v>
      </c>
      <c r="B101" s="402"/>
      <c r="C101" s="403" t="s">
        <v>211</v>
      </c>
      <c r="D101" s="404">
        <v>15879</v>
      </c>
      <c r="E101" s="405">
        <v>1846</v>
      </c>
      <c r="F101" s="405">
        <v>6295</v>
      </c>
      <c r="G101" s="406">
        <v>913</v>
      </c>
      <c r="H101" s="407">
        <v>24933</v>
      </c>
      <c r="I101" s="407">
        <v>32988</v>
      </c>
      <c r="J101" s="408">
        <v>-8055</v>
      </c>
    </row>
    <row r="102" spans="1:10" s="269" customFormat="1" ht="13.5" customHeight="1">
      <c r="A102" s="322">
        <f aca="true" t="shared" si="5" ref="A102:A122">A101+1</f>
        <v>80</v>
      </c>
      <c r="B102" s="409" t="s">
        <v>212</v>
      </c>
      <c r="C102" s="410" t="s">
        <v>213</v>
      </c>
      <c r="D102" s="411">
        <v>0</v>
      </c>
      <c r="E102" s="411">
        <v>16796</v>
      </c>
      <c r="F102" s="411">
        <v>3674</v>
      </c>
      <c r="G102" s="412">
        <v>0</v>
      </c>
      <c r="H102" s="356">
        <v>20470</v>
      </c>
      <c r="I102" s="356">
        <v>24000</v>
      </c>
      <c r="J102" s="357">
        <v>-3530</v>
      </c>
    </row>
    <row r="103" spans="1:10" s="269" customFormat="1" ht="13.5" customHeight="1">
      <c r="A103" s="322">
        <f t="shared" si="5"/>
        <v>81</v>
      </c>
      <c r="B103" s="413" t="s">
        <v>214</v>
      </c>
      <c r="C103" s="414" t="s">
        <v>215</v>
      </c>
      <c r="D103" s="415">
        <v>3828</v>
      </c>
      <c r="E103" s="415">
        <v>6159</v>
      </c>
      <c r="F103" s="415">
        <v>4715</v>
      </c>
      <c r="G103" s="416">
        <v>787</v>
      </c>
      <c r="H103" s="310">
        <v>15489</v>
      </c>
      <c r="I103" s="310">
        <v>13840</v>
      </c>
      <c r="J103" s="321">
        <v>1649</v>
      </c>
    </row>
    <row r="104" spans="1:10" s="269" customFormat="1" ht="13.5" customHeight="1">
      <c r="A104" s="322">
        <f t="shared" si="5"/>
        <v>82</v>
      </c>
      <c r="B104" s="413" t="s">
        <v>216</v>
      </c>
      <c r="C104" s="414" t="s">
        <v>217</v>
      </c>
      <c r="D104" s="306">
        <v>16582</v>
      </c>
      <c r="E104" s="306">
        <v>14093</v>
      </c>
      <c r="F104" s="306">
        <v>14584</v>
      </c>
      <c r="G104" s="307">
        <v>13928</v>
      </c>
      <c r="H104" s="304">
        <v>59187</v>
      </c>
      <c r="I104" s="304">
        <v>58715</v>
      </c>
      <c r="J104" s="305">
        <v>472</v>
      </c>
    </row>
    <row r="105" spans="1:10" s="269" customFormat="1" ht="13.5" customHeight="1">
      <c r="A105" s="322">
        <f t="shared" si="5"/>
        <v>83</v>
      </c>
      <c r="B105" s="413" t="s">
        <v>194</v>
      </c>
      <c r="C105" s="414" t="s">
        <v>218</v>
      </c>
      <c r="D105" s="306">
        <v>8113</v>
      </c>
      <c r="E105" s="306">
        <v>7327</v>
      </c>
      <c r="F105" s="306">
        <v>7788</v>
      </c>
      <c r="G105" s="307">
        <v>7621</v>
      </c>
      <c r="H105" s="304">
        <v>30849</v>
      </c>
      <c r="I105" s="304">
        <v>38425</v>
      </c>
      <c r="J105" s="305">
        <v>-7576</v>
      </c>
    </row>
    <row r="106" spans="1:10" s="269" customFormat="1" ht="13.5" customHeight="1">
      <c r="A106" s="322">
        <f t="shared" si="5"/>
        <v>84</v>
      </c>
      <c r="B106" s="413"/>
      <c r="C106" s="414" t="s">
        <v>219</v>
      </c>
      <c r="D106" s="306">
        <v>11050</v>
      </c>
      <c r="E106" s="306">
        <v>35553</v>
      </c>
      <c r="F106" s="306">
        <v>25988</v>
      </c>
      <c r="G106" s="307">
        <v>30918</v>
      </c>
      <c r="H106" s="304">
        <v>103509</v>
      </c>
      <c r="I106" s="304">
        <v>103279</v>
      </c>
      <c r="J106" s="305">
        <v>230</v>
      </c>
    </row>
    <row r="107" spans="1:10" s="269" customFormat="1" ht="13.5" customHeight="1">
      <c r="A107" s="322">
        <f t="shared" si="5"/>
        <v>85</v>
      </c>
      <c r="B107" s="413"/>
      <c r="C107" s="414" t="s">
        <v>220</v>
      </c>
      <c r="D107" s="306">
        <v>0</v>
      </c>
      <c r="E107" s="306">
        <v>9035</v>
      </c>
      <c r="F107" s="306">
        <v>10528</v>
      </c>
      <c r="G107" s="307">
        <v>12016</v>
      </c>
      <c r="H107" s="304">
        <v>31579</v>
      </c>
      <c r="I107" s="304">
        <v>34943</v>
      </c>
      <c r="J107" s="305">
        <v>-3364</v>
      </c>
    </row>
    <row r="108" spans="1:10" s="269" customFormat="1" ht="13.5" customHeight="1">
      <c r="A108" s="322">
        <f t="shared" si="5"/>
        <v>86</v>
      </c>
      <c r="B108" s="413"/>
      <c r="C108" s="414" t="s">
        <v>221</v>
      </c>
      <c r="D108" s="306">
        <v>0</v>
      </c>
      <c r="E108" s="306">
        <v>0</v>
      </c>
      <c r="F108" s="306">
        <v>88100</v>
      </c>
      <c r="G108" s="307">
        <v>3400</v>
      </c>
      <c r="H108" s="304">
        <v>91500</v>
      </c>
      <c r="I108" s="304">
        <v>91550</v>
      </c>
      <c r="J108" s="305">
        <v>-50</v>
      </c>
    </row>
    <row r="109" spans="1:10" s="269" customFormat="1" ht="13.5" customHeight="1">
      <c r="A109" s="322">
        <f t="shared" si="5"/>
        <v>87</v>
      </c>
      <c r="B109" s="413"/>
      <c r="C109" s="414" t="s">
        <v>222</v>
      </c>
      <c r="D109" s="306">
        <v>10700</v>
      </c>
      <c r="E109" s="306">
        <v>12200</v>
      </c>
      <c r="F109" s="306">
        <v>7200</v>
      </c>
      <c r="G109" s="307">
        <v>51630</v>
      </c>
      <c r="H109" s="304">
        <v>81730</v>
      </c>
      <c r="I109" s="304">
        <v>94510</v>
      </c>
      <c r="J109" s="305">
        <v>-12780</v>
      </c>
    </row>
    <row r="110" spans="1:10" s="269" customFormat="1" ht="13.5" customHeight="1">
      <c r="A110" s="322">
        <f t="shared" si="5"/>
        <v>88</v>
      </c>
      <c r="B110" s="417"/>
      <c r="C110" s="414" t="s">
        <v>223</v>
      </c>
      <c r="D110" s="306">
        <v>33457</v>
      </c>
      <c r="E110" s="306">
        <v>34921</v>
      </c>
      <c r="F110" s="306">
        <v>34076</v>
      </c>
      <c r="G110" s="307">
        <v>33315</v>
      </c>
      <c r="H110" s="304">
        <v>135769</v>
      </c>
      <c r="I110" s="304">
        <v>135555</v>
      </c>
      <c r="J110" s="305">
        <v>214</v>
      </c>
    </row>
    <row r="111" spans="1:10" s="269" customFormat="1" ht="13.5" customHeight="1">
      <c r="A111" s="322">
        <f t="shared" si="5"/>
        <v>89</v>
      </c>
      <c r="B111" s="418"/>
      <c r="C111" s="414" t="s">
        <v>224</v>
      </c>
      <c r="D111" s="306">
        <v>54570</v>
      </c>
      <c r="E111" s="306">
        <v>123570</v>
      </c>
      <c r="F111" s="306">
        <v>112302</v>
      </c>
      <c r="G111" s="307">
        <v>110967</v>
      </c>
      <c r="H111" s="304">
        <v>401409</v>
      </c>
      <c r="I111" s="304">
        <v>403296</v>
      </c>
      <c r="J111" s="305">
        <v>-1887</v>
      </c>
    </row>
    <row r="112" spans="1:10" s="419" customFormat="1" ht="13.5" customHeight="1">
      <c r="A112" s="322">
        <f t="shared" si="5"/>
        <v>90</v>
      </c>
      <c r="B112" s="418"/>
      <c r="C112" s="414" t="s">
        <v>225</v>
      </c>
      <c r="D112" s="306">
        <v>204100</v>
      </c>
      <c r="E112" s="306">
        <v>148400</v>
      </c>
      <c r="F112" s="306">
        <v>45700</v>
      </c>
      <c r="G112" s="307">
        <v>170800</v>
      </c>
      <c r="H112" s="304">
        <v>569000</v>
      </c>
      <c r="I112" s="304">
        <v>600300</v>
      </c>
      <c r="J112" s="305">
        <v>-31300</v>
      </c>
    </row>
    <row r="113" spans="1:10" s="419" customFormat="1" ht="13.5" customHeight="1">
      <c r="A113" s="322">
        <f t="shared" si="5"/>
        <v>91</v>
      </c>
      <c r="B113" s="418"/>
      <c r="C113" s="414" t="s">
        <v>226</v>
      </c>
      <c r="D113" s="306">
        <v>0</v>
      </c>
      <c r="E113" s="306">
        <v>950</v>
      </c>
      <c r="F113" s="306">
        <v>4800</v>
      </c>
      <c r="G113" s="307">
        <v>7500</v>
      </c>
      <c r="H113" s="304">
        <v>13250</v>
      </c>
      <c r="I113" s="304">
        <v>10800</v>
      </c>
      <c r="J113" s="305">
        <v>2450</v>
      </c>
    </row>
    <row r="114" spans="1:10" s="419" customFormat="1" ht="13.5" customHeight="1">
      <c r="A114" s="322">
        <f t="shared" si="5"/>
        <v>92</v>
      </c>
      <c r="B114" s="418"/>
      <c r="C114" s="414" t="s">
        <v>227</v>
      </c>
      <c r="D114" s="306">
        <v>0</v>
      </c>
      <c r="E114" s="306">
        <v>7000</v>
      </c>
      <c r="F114" s="306">
        <v>7400</v>
      </c>
      <c r="G114" s="307">
        <v>100</v>
      </c>
      <c r="H114" s="304">
        <v>14500</v>
      </c>
      <c r="I114" s="304">
        <v>14910</v>
      </c>
      <c r="J114" s="305">
        <v>-410</v>
      </c>
    </row>
    <row r="115" spans="1:10" s="419" customFormat="1" ht="13.5" customHeight="1">
      <c r="A115" s="322">
        <f t="shared" si="5"/>
        <v>93</v>
      </c>
      <c r="B115" s="418"/>
      <c r="C115" s="414" t="s">
        <v>228</v>
      </c>
      <c r="D115" s="306">
        <v>0</v>
      </c>
      <c r="E115" s="306">
        <v>27105</v>
      </c>
      <c r="F115" s="306">
        <v>31584</v>
      </c>
      <c r="G115" s="307">
        <v>36048</v>
      </c>
      <c r="H115" s="304">
        <v>94737</v>
      </c>
      <c r="I115" s="304">
        <v>104820</v>
      </c>
      <c r="J115" s="305">
        <v>-10083</v>
      </c>
    </row>
    <row r="116" spans="1:10" s="419" customFormat="1" ht="13.5" customHeight="1">
      <c r="A116" s="322">
        <f t="shared" si="5"/>
        <v>94</v>
      </c>
      <c r="B116" s="418"/>
      <c r="C116" s="414" t="s">
        <v>229</v>
      </c>
      <c r="D116" s="306">
        <v>0</v>
      </c>
      <c r="E116" s="306">
        <v>3245</v>
      </c>
      <c r="F116" s="306">
        <v>3848</v>
      </c>
      <c r="G116" s="307">
        <v>1964</v>
      </c>
      <c r="H116" s="304">
        <v>9057</v>
      </c>
      <c r="I116" s="304">
        <v>14699</v>
      </c>
      <c r="J116" s="305">
        <v>-5642</v>
      </c>
    </row>
    <row r="117" spans="1:10" s="419" customFormat="1" ht="13.5" customHeight="1">
      <c r="A117" s="322">
        <f t="shared" si="5"/>
        <v>95</v>
      </c>
      <c r="B117" s="418"/>
      <c r="C117" s="414" t="s">
        <v>230</v>
      </c>
      <c r="D117" s="306">
        <v>0</v>
      </c>
      <c r="E117" s="306">
        <v>3083</v>
      </c>
      <c r="F117" s="306">
        <v>3027</v>
      </c>
      <c r="G117" s="307">
        <v>5787</v>
      </c>
      <c r="H117" s="304">
        <v>11897</v>
      </c>
      <c r="I117" s="304">
        <v>9987</v>
      </c>
      <c r="J117" s="305">
        <v>1910</v>
      </c>
    </row>
    <row r="118" spans="1:10" s="419" customFormat="1" ht="13.5" customHeight="1">
      <c r="A118" s="322">
        <f t="shared" si="5"/>
        <v>96</v>
      </c>
      <c r="B118" s="418"/>
      <c r="C118" s="414" t="s">
        <v>231</v>
      </c>
      <c r="D118" s="306">
        <v>23</v>
      </c>
      <c r="E118" s="306">
        <v>2894</v>
      </c>
      <c r="F118" s="306">
        <v>7921</v>
      </c>
      <c r="G118" s="307">
        <v>1408</v>
      </c>
      <c r="H118" s="304">
        <v>12246</v>
      </c>
      <c r="I118" s="304">
        <v>12164</v>
      </c>
      <c r="J118" s="305">
        <v>82</v>
      </c>
    </row>
    <row r="119" spans="1:10" s="419" customFormat="1" ht="13.5" customHeight="1">
      <c r="A119" s="322">
        <f t="shared" si="5"/>
        <v>97</v>
      </c>
      <c r="B119" s="418"/>
      <c r="C119" s="414" t="s">
        <v>232</v>
      </c>
      <c r="D119" s="306">
        <v>6319</v>
      </c>
      <c r="E119" s="306">
        <v>7820</v>
      </c>
      <c r="F119" s="306">
        <v>8948</v>
      </c>
      <c r="G119" s="307">
        <v>6937</v>
      </c>
      <c r="H119" s="304">
        <v>30024</v>
      </c>
      <c r="I119" s="304">
        <v>28774</v>
      </c>
      <c r="J119" s="305">
        <v>1250</v>
      </c>
    </row>
    <row r="120" spans="1:10" s="419" customFormat="1" ht="13.5" customHeight="1">
      <c r="A120" s="322">
        <f t="shared" si="5"/>
        <v>98</v>
      </c>
      <c r="B120" s="418"/>
      <c r="C120" s="414" t="s">
        <v>233</v>
      </c>
      <c r="D120" s="306">
        <v>2589</v>
      </c>
      <c r="E120" s="306">
        <v>8452</v>
      </c>
      <c r="F120" s="306">
        <v>6022</v>
      </c>
      <c r="G120" s="307">
        <v>8713</v>
      </c>
      <c r="H120" s="304">
        <v>25776</v>
      </c>
      <c r="I120" s="304">
        <v>21800</v>
      </c>
      <c r="J120" s="305">
        <v>3976</v>
      </c>
    </row>
    <row r="121" spans="1:10" s="419" customFormat="1" ht="13.5" customHeight="1">
      <c r="A121" s="322">
        <f t="shared" si="5"/>
        <v>99</v>
      </c>
      <c r="B121" s="418"/>
      <c r="C121" s="420" t="s">
        <v>234</v>
      </c>
      <c r="D121" s="306">
        <v>8018</v>
      </c>
      <c r="E121" s="306">
        <v>0</v>
      </c>
      <c r="F121" s="306">
        <v>0</v>
      </c>
      <c r="G121" s="307">
        <v>0</v>
      </c>
      <c r="H121" s="304">
        <v>8018</v>
      </c>
      <c r="I121" s="304">
        <v>11100</v>
      </c>
      <c r="J121" s="305">
        <v>-3082</v>
      </c>
    </row>
    <row r="122" spans="1:10" s="419" customFormat="1" ht="13.5" customHeight="1" thickBot="1">
      <c r="A122" s="322">
        <f t="shared" si="5"/>
        <v>100</v>
      </c>
      <c r="B122" s="418"/>
      <c r="C122" s="420" t="s">
        <v>235</v>
      </c>
      <c r="D122" s="306">
        <v>1767</v>
      </c>
      <c r="E122" s="306">
        <v>1794</v>
      </c>
      <c r="F122" s="306">
        <v>2042</v>
      </c>
      <c r="G122" s="307">
        <v>1862</v>
      </c>
      <c r="H122" s="304">
        <v>7465</v>
      </c>
      <c r="I122" s="304">
        <v>12006</v>
      </c>
      <c r="J122" s="305">
        <v>-4541</v>
      </c>
    </row>
    <row r="123" spans="1:10" s="419" customFormat="1" ht="13.5" customHeight="1" thickBot="1" thickTop="1">
      <c r="A123" s="324"/>
      <c r="B123" s="421"/>
      <c r="C123" s="314" t="s">
        <v>1044</v>
      </c>
      <c r="D123" s="315">
        <v>376995</v>
      </c>
      <c r="E123" s="315">
        <v>472243</v>
      </c>
      <c r="F123" s="315">
        <v>436542</v>
      </c>
      <c r="G123" s="316">
        <v>506614</v>
      </c>
      <c r="H123" s="317">
        <v>1792394</v>
      </c>
      <c r="I123" s="317">
        <v>1872461</v>
      </c>
      <c r="J123" s="318">
        <v>-80067</v>
      </c>
    </row>
    <row r="124" spans="1:10" s="419" customFormat="1" ht="13.5" customHeight="1">
      <c r="A124" s="322">
        <f>A122+1</f>
        <v>101</v>
      </c>
      <c r="B124" s="418" t="s">
        <v>236</v>
      </c>
      <c r="C124" s="422" t="s">
        <v>237</v>
      </c>
      <c r="D124" s="301">
        <v>200</v>
      </c>
      <c r="E124" s="301">
        <v>800</v>
      </c>
      <c r="F124" s="301">
        <v>0</v>
      </c>
      <c r="G124" s="302">
        <v>0</v>
      </c>
      <c r="H124" s="303">
        <v>1000</v>
      </c>
      <c r="I124" s="303">
        <v>5200</v>
      </c>
      <c r="J124" s="344">
        <v>-4200</v>
      </c>
    </row>
    <row r="125" spans="1:10" s="269" customFormat="1" ht="13.5" customHeight="1">
      <c r="A125" s="322">
        <v>102</v>
      </c>
      <c r="B125" s="423" t="s">
        <v>238</v>
      </c>
      <c r="C125" s="323" t="s">
        <v>239</v>
      </c>
      <c r="D125" s="424">
        <v>11900</v>
      </c>
      <c r="E125" s="424">
        <v>25573</v>
      </c>
      <c r="F125" s="424">
        <v>34472</v>
      </c>
      <c r="G125" s="425">
        <v>18030</v>
      </c>
      <c r="H125" s="356">
        <v>89975</v>
      </c>
      <c r="I125" s="356">
        <v>101911</v>
      </c>
      <c r="J125" s="357">
        <v>-11936</v>
      </c>
    </row>
    <row r="126" spans="1:10" s="269" customFormat="1" ht="13.5" customHeight="1" thickBot="1">
      <c r="A126" s="322">
        <f>A125+1</f>
        <v>103</v>
      </c>
      <c r="B126" s="423" t="s">
        <v>194</v>
      </c>
      <c r="C126" s="323" t="s">
        <v>240</v>
      </c>
      <c r="D126" s="334">
        <v>19694</v>
      </c>
      <c r="E126" s="334">
        <v>13674</v>
      </c>
      <c r="F126" s="334">
        <v>14080</v>
      </c>
      <c r="G126" s="335">
        <v>14240</v>
      </c>
      <c r="H126" s="336">
        <v>61688</v>
      </c>
      <c r="I126" s="312">
        <v>55020</v>
      </c>
      <c r="J126" s="313">
        <v>6668</v>
      </c>
    </row>
    <row r="127" spans="1:10" s="269" customFormat="1" ht="13.5" customHeight="1" thickBot="1" thickTop="1">
      <c r="A127" s="286"/>
      <c r="B127" s="426"/>
      <c r="C127" s="427" t="s">
        <v>1044</v>
      </c>
      <c r="D127" s="315">
        <v>31794</v>
      </c>
      <c r="E127" s="315">
        <v>40047</v>
      </c>
      <c r="F127" s="315">
        <v>48552</v>
      </c>
      <c r="G127" s="316">
        <v>32270</v>
      </c>
      <c r="H127" s="317">
        <v>152663</v>
      </c>
      <c r="I127" s="317">
        <v>162131</v>
      </c>
      <c r="J127" s="318">
        <v>-9468</v>
      </c>
    </row>
    <row r="128" spans="1:10" s="269" customFormat="1" ht="13.5" customHeight="1">
      <c r="A128" s="322">
        <f>A126+1</f>
        <v>104</v>
      </c>
      <c r="B128" s="428"/>
      <c r="C128" s="429" t="s">
        <v>241</v>
      </c>
      <c r="D128" s="334">
        <v>0</v>
      </c>
      <c r="E128" s="334">
        <v>18300</v>
      </c>
      <c r="F128" s="334">
        <v>24500</v>
      </c>
      <c r="G128" s="335">
        <v>13100</v>
      </c>
      <c r="H128" s="303">
        <v>55900</v>
      </c>
      <c r="I128" s="303">
        <v>59200</v>
      </c>
      <c r="J128" s="344">
        <v>-3300</v>
      </c>
    </row>
    <row r="129" spans="1:10" s="269" customFormat="1" ht="13.5" customHeight="1">
      <c r="A129" s="322">
        <f>A128+1</f>
        <v>105</v>
      </c>
      <c r="B129" s="430" t="s">
        <v>242</v>
      </c>
      <c r="C129" s="431" t="s">
        <v>243</v>
      </c>
      <c r="D129" s="424">
        <v>2855</v>
      </c>
      <c r="E129" s="424">
        <v>44000</v>
      </c>
      <c r="F129" s="424">
        <v>10300</v>
      </c>
      <c r="G129" s="425">
        <v>11500</v>
      </c>
      <c r="H129" s="356">
        <v>68655</v>
      </c>
      <c r="I129" s="356">
        <v>84465</v>
      </c>
      <c r="J129" s="357">
        <v>-15810</v>
      </c>
    </row>
    <row r="130" spans="1:10" s="269" customFormat="1" ht="13.5" customHeight="1">
      <c r="A130" s="322">
        <f>A129+1</f>
        <v>106</v>
      </c>
      <c r="B130" s="430" t="s">
        <v>244</v>
      </c>
      <c r="C130" s="431" t="s">
        <v>245</v>
      </c>
      <c r="D130" s="432">
        <v>2770</v>
      </c>
      <c r="E130" s="432">
        <v>49200</v>
      </c>
      <c r="F130" s="432">
        <v>41000</v>
      </c>
      <c r="G130" s="309">
        <v>17000</v>
      </c>
      <c r="H130" s="310">
        <v>109970</v>
      </c>
      <c r="I130" s="310">
        <v>119375</v>
      </c>
      <c r="J130" s="321">
        <v>-9405</v>
      </c>
    </row>
    <row r="131" spans="1:10" s="269" customFormat="1" ht="13.5" customHeight="1">
      <c r="A131" s="322">
        <f>A130+1</f>
        <v>107</v>
      </c>
      <c r="B131" s="430" t="s">
        <v>201</v>
      </c>
      <c r="C131" s="300" t="s">
        <v>246</v>
      </c>
      <c r="D131" s="433">
        <v>52544</v>
      </c>
      <c r="E131" s="433">
        <v>47791</v>
      </c>
      <c r="F131" s="433">
        <v>48813</v>
      </c>
      <c r="G131" s="307">
        <v>47739</v>
      </c>
      <c r="H131" s="304">
        <v>196887</v>
      </c>
      <c r="I131" s="304">
        <v>214180</v>
      </c>
      <c r="J131" s="305">
        <v>-17293</v>
      </c>
    </row>
    <row r="132" spans="1:10" s="269" customFormat="1" ht="13.5" customHeight="1">
      <c r="A132" s="322">
        <f>A131+1</f>
        <v>108</v>
      </c>
      <c r="B132" s="430"/>
      <c r="C132" s="300" t="s">
        <v>247</v>
      </c>
      <c r="D132" s="433">
        <v>92001</v>
      </c>
      <c r="E132" s="433">
        <v>79100</v>
      </c>
      <c r="F132" s="433">
        <v>80898</v>
      </c>
      <c r="G132" s="307">
        <v>78435</v>
      </c>
      <c r="H132" s="304">
        <v>330434</v>
      </c>
      <c r="I132" s="304">
        <v>316519</v>
      </c>
      <c r="J132" s="305">
        <v>13915</v>
      </c>
    </row>
    <row r="133" spans="1:10" s="269" customFormat="1" ht="13.5" customHeight="1" thickBot="1">
      <c r="A133" s="322">
        <f>A132+1</f>
        <v>109</v>
      </c>
      <c r="B133" s="430"/>
      <c r="C133" s="340" t="s">
        <v>248</v>
      </c>
      <c r="D133" s="434">
        <v>55600</v>
      </c>
      <c r="E133" s="434">
        <v>71500</v>
      </c>
      <c r="F133" s="434">
        <v>65000</v>
      </c>
      <c r="G133" s="302">
        <v>66300</v>
      </c>
      <c r="H133" s="304">
        <v>258400</v>
      </c>
      <c r="I133" s="304">
        <v>267900</v>
      </c>
      <c r="J133" s="305">
        <v>-9500</v>
      </c>
    </row>
    <row r="134" spans="1:10" s="269" customFormat="1" ht="13.5" customHeight="1" thickBot="1" thickTop="1">
      <c r="A134" s="322"/>
      <c r="B134" s="430"/>
      <c r="C134" s="435" t="s">
        <v>67</v>
      </c>
      <c r="D134" s="337">
        <v>205770</v>
      </c>
      <c r="E134" s="337">
        <v>309891</v>
      </c>
      <c r="F134" s="337">
        <v>270511</v>
      </c>
      <c r="G134" s="338">
        <v>234074</v>
      </c>
      <c r="H134" s="317">
        <v>1020246</v>
      </c>
      <c r="I134" s="317">
        <v>1061639</v>
      </c>
      <c r="J134" s="318">
        <v>-41393</v>
      </c>
    </row>
    <row r="135" spans="1:10" s="269" customFormat="1" ht="13.5" customHeight="1" thickBot="1">
      <c r="A135" s="346"/>
      <c r="B135" s="436"/>
      <c r="C135" s="348" t="s">
        <v>1045</v>
      </c>
      <c r="D135" s="349">
        <v>614559</v>
      </c>
      <c r="E135" s="349">
        <v>822181</v>
      </c>
      <c r="F135" s="349">
        <v>755605</v>
      </c>
      <c r="G135" s="350">
        <v>772958</v>
      </c>
      <c r="H135" s="437">
        <v>2965303</v>
      </c>
      <c r="I135" s="437">
        <v>3096231</v>
      </c>
      <c r="J135" s="438">
        <v>-130928</v>
      </c>
    </row>
    <row r="136" spans="1:10" s="269" customFormat="1" ht="13.5" customHeight="1" thickBot="1">
      <c r="A136" s="346"/>
      <c r="B136" s="436"/>
      <c r="C136" s="348" t="s">
        <v>249</v>
      </c>
      <c r="D136" s="349">
        <v>2772419</v>
      </c>
      <c r="E136" s="349">
        <v>3066990</v>
      </c>
      <c r="F136" s="349">
        <v>2768791</v>
      </c>
      <c r="G136" s="350">
        <v>2912644</v>
      </c>
      <c r="H136" s="351">
        <v>11520844</v>
      </c>
      <c r="I136" s="351">
        <v>11373813</v>
      </c>
      <c r="J136" s="401">
        <v>147031</v>
      </c>
    </row>
    <row r="137" spans="1:10" s="269" customFormat="1" ht="13.5" customHeight="1">
      <c r="A137" s="274">
        <f>A133+1</f>
        <v>110</v>
      </c>
      <c r="B137" s="274"/>
      <c r="C137" s="439" t="s">
        <v>250</v>
      </c>
      <c r="D137" s="440">
        <v>0</v>
      </c>
      <c r="E137" s="440">
        <v>0</v>
      </c>
      <c r="F137" s="440">
        <v>0</v>
      </c>
      <c r="G137" s="441">
        <v>0</v>
      </c>
      <c r="H137" s="369">
        <v>0</v>
      </c>
      <c r="I137" s="369">
        <v>18445</v>
      </c>
      <c r="J137" s="442">
        <v>-18445</v>
      </c>
    </row>
    <row r="138" spans="1:10" s="269" customFormat="1" ht="13.5" customHeight="1">
      <c r="A138" s="322">
        <f aca="true" t="shared" si="6" ref="A138:A146">A137+1</f>
        <v>111</v>
      </c>
      <c r="B138" s="423" t="s">
        <v>251</v>
      </c>
      <c r="C138" s="414" t="s">
        <v>252</v>
      </c>
      <c r="D138" s="443">
        <v>37370</v>
      </c>
      <c r="E138" s="443">
        <v>5010</v>
      </c>
      <c r="F138" s="443">
        <v>5007</v>
      </c>
      <c r="G138" s="444">
        <v>5975</v>
      </c>
      <c r="H138" s="356">
        <v>53362</v>
      </c>
      <c r="I138" s="356">
        <v>60402</v>
      </c>
      <c r="J138" s="357">
        <v>-7040</v>
      </c>
    </row>
    <row r="139" spans="1:10" s="269" customFormat="1" ht="13.5" customHeight="1">
      <c r="A139" s="322">
        <f t="shared" si="6"/>
        <v>112</v>
      </c>
      <c r="B139" s="430" t="s">
        <v>253</v>
      </c>
      <c r="C139" s="414" t="s">
        <v>254</v>
      </c>
      <c r="D139" s="445">
        <v>11226</v>
      </c>
      <c r="E139" s="446">
        <v>14921</v>
      </c>
      <c r="F139" s="446">
        <v>13709</v>
      </c>
      <c r="G139" s="447">
        <v>14369</v>
      </c>
      <c r="H139" s="448">
        <v>54225</v>
      </c>
      <c r="I139" s="310">
        <v>54736</v>
      </c>
      <c r="J139" s="449">
        <v>-511</v>
      </c>
    </row>
    <row r="140" spans="1:10" s="269" customFormat="1" ht="13.5" customHeight="1">
      <c r="A140" s="322">
        <f t="shared" si="6"/>
        <v>113</v>
      </c>
      <c r="B140" s="430" t="s">
        <v>255</v>
      </c>
      <c r="C140" s="414" t="s">
        <v>256</v>
      </c>
      <c r="D140" s="306">
        <v>11915</v>
      </c>
      <c r="E140" s="306">
        <v>16768</v>
      </c>
      <c r="F140" s="306">
        <v>14358</v>
      </c>
      <c r="G140" s="307">
        <v>15050</v>
      </c>
      <c r="H140" s="304">
        <v>58091</v>
      </c>
      <c r="I140" s="304">
        <v>55043</v>
      </c>
      <c r="J140" s="305">
        <v>3048</v>
      </c>
    </row>
    <row r="141" spans="1:10" s="269" customFormat="1" ht="13.5" customHeight="1">
      <c r="A141" s="322">
        <f t="shared" si="6"/>
        <v>114</v>
      </c>
      <c r="B141" s="430" t="s">
        <v>257</v>
      </c>
      <c r="C141" s="414" t="s">
        <v>258</v>
      </c>
      <c r="D141" s="306">
        <v>25124</v>
      </c>
      <c r="E141" s="306">
        <v>21427</v>
      </c>
      <c r="F141" s="306">
        <v>22210</v>
      </c>
      <c r="G141" s="307">
        <v>22265</v>
      </c>
      <c r="H141" s="304">
        <v>91026</v>
      </c>
      <c r="I141" s="304">
        <v>95794</v>
      </c>
      <c r="J141" s="305">
        <v>-4768</v>
      </c>
    </row>
    <row r="142" spans="1:10" s="269" customFormat="1" ht="13.5" customHeight="1">
      <c r="A142" s="322">
        <f t="shared" si="6"/>
        <v>115</v>
      </c>
      <c r="B142" s="430" t="s">
        <v>106</v>
      </c>
      <c r="C142" s="414" t="s">
        <v>259</v>
      </c>
      <c r="D142" s="306">
        <v>10859</v>
      </c>
      <c r="E142" s="306">
        <v>24129</v>
      </c>
      <c r="F142" s="306">
        <v>15867</v>
      </c>
      <c r="G142" s="307">
        <v>14577</v>
      </c>
      <c r="H142" s="304">
        <v>65432</v>
      </c>
      <c r="I142" s="304">
        <v>60554</v>
      </c>
      <c r="J142" s="305">
        <v>4878</v>
      </c>
    </row>
    <row r="143" spans="1:10" s="269" customFormat="1" ht="13.5" customHeight="1">
      <c r="A143" s="322">
        <f t="shared" si="6"/>
        <v>116</v>
      </c>
      <c r="B143" s="430"/>
      <c r="C143" s="414" t="s">
        <v>260</v>
      </c>
      <c r="D143" s="306">
        <v>89000</v>
      </c>
      <c r="E143" s="306">
        <v>14000</v>
      </c>
      <c r="F143" s="306">
        <v>14500</v>
      </c>
      <c r="G143" s="307">
        <v>9000</v>
      </c>
      <c r="H143" s="304">
        <v>126500</v>
      </c>
      <c r="I143" s="304">
        <v>128000</v>
      </c>
      <c r="J143" s="305">
        <v>-1500</v>
      </c>
    </row>
    <row r="144" spans="1:10" s="269" customFormat="1" ht="13.5" customHeight="1">
      <c r="A144" s="322">
        <f t="shared" si="6"/>
        <v>117</v>
      </c>
      <c r="B144" s="430"/>
      <c r="C144" s="414" t="s">
        <v>261</v>
      </c>
      <c r="D144" s="306">
        <v>12622</v>
      </c>
      <c r="E144" s="306">
        <v>10784</v>
      </c>
      <c r="F144" s="306">
        <v>91188</v>
      </c>
      <c r="G144" s="307">
        <v>16202</v>
      </c>
      <c r="H144" s="304">
        <v>130796</v>
      </c>
      <c r="I144" s="304">
        <v>158115</v>
      </c>
      <c r="J144" s="305">
        <v>-27319</v>
      </c>
    </row>
    <row r="145" spans="1:10" s="269" customFormat="1" ht="13.5" customHeight="1">
      <c r="A145" s="322">
        <f t="shared" si="6"/>
        <v>118</v>
      </c>
      <c r="B145" s="430"/>
      <c r="C145" s="414" t="s">
        <v>262</v>
      </c>
      <c r="D145" s="306">
        <v>69093</v>
      </c>
      <c r="E145" s="306">
        <v>79559</v>
      </c>
      <c r="F145" s="306">
        <v>87872</v>
      </c>
      <c r="G145" s="307">
        <v>80134</v>
      </c>
      <c r="H145" s="304">
        <v>316658</v>
      </c>
      <c r="I145" s="304">
        <v>424490</v>
      </c>
      <c r="J145" s="305">
        <v>-107832</v>
      </c>
    </row>
    <row r="146" spans="1:10" s="269" customFormat="1" ht="13.5" customHeight="1" thickBot="1">
      <c r="A146" s="322">
        <f t="shared" si="6"/>
        <v>119</v>
      </c>
      <c r="B146" s="430"/>
      <c r="C146" s="414" t="s">
        <v>263</v>
      </c>
      <c r="D146" s="306">
        <v>18721</v>
      </c>
      <c r="E146" s="306">
        <v>23675</v>
      </c>
      <c r="F146" s="306">
        <v>22969</v>
      </c>
      <c r="G146" s="307">
        <v>27270</v>
      </c>
      <c r="H146" s="304">
        <v>92635</v>
      </c>
      <c r="I146" s="304">
        <v>85660</v>
      </c>
      <c r="J146" s="305">
        <v>6975</v>
      </c>
    </row>
    <row r="147" spans="1:10" s="269" customFormat="1" ht="13.5" customHeight="1" thickBot="1" thickTop="1">
      <c r="A147" s="286"/>
      <c r="B147" s="426"/>
      <c r="C147" s="314" t="s">
        <v>1038</v>
      </c>
      <c r="D147" s="315">
        <v>285930</v>
      </c>
      <c r="E147" s="315">
        <v>210273</v>
      </c>
      <c r="F147" s="315">
        <v>287680</v>
      </c>
      <c r="G147" s="316">
        <v>204842</v>
      </c>
      <c r="H147" s="317">
        <v>988725</v>
      </c>
      <c r="I147" s="317">
        <v>1141239</v>
      </c>
      <c r="J147" s="318">
        <v>-152514</v>
      </c>
    </row>
    <row r="148" spans="1:10" s="269" customFormat="1" ht="13.5" customHeight="1">
      <c r="A148" s="322">
        <f>A146+1</f>
        <v>120</v>
      </c>
      <c r="B148" s="423"/>
      <c r="C148" s="410" t="s">
        <v>264</v>
      </c>
      <c r="D148" s="306">
        <v>10217</v>
      </c>
      <c r="E148" s="306">
        <v>14186</v>
      </c>
      <c r="F148" s="306">
        <v>11785</v>
      </c>
      <c r="G148" s="307">
        <v>13729</v>
      </c>
      <c r="H148" s="304">
        <v>49917</v>
      </c>
      <c r="I148" s="304">
        <v>50564</v>
      </c>
      <c r="J148" s="305">
        <v>-647</v>
      </c>
    </row>
    <row r="149" spans="1:10" s="269" customFormat="1" ht="13.5" customHeight="1">
      <c r="A149" s="322">
        <f aca="true" t="shared" si="7" ref="A149:A162">A148+1</f>
        <v>121</v>
      </c>
      <c r="B149" s="430" t="s">
        <v>265</v>
      </c>
      <c r="C149" s="414" t="s">
        <v>266</v>
      </c>
      <c r="D149" s="301">
        <v>12558</v>
      </c>
      <c r="E149" s="301">
        <v>17289</v>
      </c>
      <c r="F149" s="301">
        <v>15617</v>
      </c>
      <c r="G149" s="302">
        <v>15233</v>
      </c>
      <c r="H149" s="303">
        <v>60697</v>
      </c>
      <c r="I149" s="303">
        <v>62578</v>
      </c>
      <c r="J149" s="344">
        <v>-1881</v>
      </c>
    </row>
    <row r="150" spans="1:10" s="269" customFormat="1" ht="13.5" customHeight="1">
      <c r="A150" s="322">
        <f t="shared" si="7"/>
        <v>122</v>
      </c>
      <c r="B150" s="430" t="s">
        <v>267</v>
      </c>
      <c r="C150" s="414" t="s">
        <v>268</v>
      </c>
      <c r="D150" s="424">
        <v>12902</v>
      </c>
      <c r="E150" s="424">
        <v>18734</v>
      </c>
      <c r="F150" s="424">
        <v>16304</v>
      </c>
      <c r="G150" s="425">
        <v>18401</v>
      </c>
      <c r="H150" s="356">
        <v>66341</v>
      </c>
      <c r="I150" s="356">
        <v>64559</v>
      </c>
      <c r="J150" s="357">
        <v>1782</v>
      </c>
    </row>
    <row r="151" spans="1:10" s="269" customFormat="1" ht="13.5" customHeight="1">
      <c r="A151" s="322">
        <f t="shared" si="7"/>
        <v>123</v>
      </c>
      <c r="B151" s="423" t="s">
        <v>106</v>
      </c>
      <c r="C151" s="414" t="s">
        <v>269</v>
      </c>
      <c r="D151" s="450">
        <v>15336</v>
      </c>
      <c r="E151" s="424">
        <v>21333</v>
      </c>
      <c r="F151" s="424">
        <v>16719</v>
      </c>
      <c r="G151" s="425">
        <v>22559</v>
      </c>
      <c r="H151" s="356">
        <v>75947</v>
      </c>
      <c r="I151" s="356">
        <v>73856</v>
      </c>
      <c r="J151" s="357">
        <v>2091</v>
      </c>
    </row>
    <row r="152" spans="1:10" s="269" customFormat="1" ht="13.5" customHeight="1">
      <c r="A152" s="322">
        <f t="shared" si="7"/>
        <v>124</v>
      </c>
      <c r="B152" s="430"/>
      <c r="C152" s="414" t="s">
        <v>270</v>
      </c>
      <c r="D152" s="424">
        <v>12393</v>
      </c>
      <c r="E152" s="424">
        <v>14734</v>
      </c>
      <c r="F152" s="424">
        <v>13190</v>
      </c>
      <c r="G152" s="425">
        <v>14391</v>
      </c>
      <c r="H152" s="356">
        <v>54708</v>
      </c>
      <c r="I152" s="356">
        <v>55538</v>
      </c>
      <c r="J152" s="357">
        <v>-830</v>
      </c>
    </row>
    <row r="153" spans="1:10" s="269" customFormat="1" ht="13.5" customHeight="1">
      <c r="A153" s="322">
        <f t="shared" si="7"/>
        <v>125</v>
      </c>
      <c r="B153" s="430"/>
      <c r="C153" s="414" t="s">
        <v>271</v>
      </c>
      <c r="D153" s="306">
        <v>23748</v>
      </c>
      <c r="E153" s="306">
        <v>35107</v>
      </c>
      <c r="F153" s="306">
        <v>30794</v>
      </c>
      <c r="G153" s="307">
        <v>34674</v>
      </c>
      <c r="H153" s="304">
        <v>124323</v>
      </c>
      <c r="I153" s="304">
        <v>120739</v>
      </c>
      <c r="J153" s="305">
        <v>3584</v>
      </c>
    </row>
    <row r="154" spans="1:10" s="269" customFormat="1" ht="13.5" customHeight="1">
      <c r="A154" s="322">
        <f t="shared" si="7"/>
        <v>126</v>
      </c>
      <c r="B154" s="430"/>
      <c r="C154" s="414" t="s">
        <v>272</v>
      </c>
      <c r="D154" s="306">
        <v>73061</v>
      </c>
      <c r="E154" s="306">
        <v>63981</v>
      </c>
      <c r="F154" s="306">
        <v>67620</v>
      </c>
      <c r="G154" s="307">
        <v>71633</v>
      </c>
      <c r="H154" s="304">
        <v>276295</v>
      </c>
      <c r="I154" s="304">
        <v>245537</v>
      </c>
      <c r="J154" s="305">
        <v>30758</v>
      </c>
    </row>
    <row r="155" spans="1:10" s="269" customFormat="1" ht="13.5" customHeight="1">
      <c r="A155" s="322">
        <f t="shared" si="7"/>
        <v>127</v>
      </c>
      <c r="B155" s="430"/>
      <c r="C155" s="414" t="s">
        <v>273</v>
      </c>
      <c r="D155" s="306">
        <v>166484</v>
      </c>
      <c r="E155" s="306">
        <v>134298</v>
      </c>
      <c r="F155" s="306">
        <v>163512</v>
      </c>
      <c r="G155" s="307">
        <v>358397</v>
      </c>
      <c r="H155" s="304">
        <v>822691</v>
      </c>
      <c r="I155" s="304">
        <v>601196</v>
      </c>
      <c r="J155" s="305">
        <v>221495</v>
      </c>
    </row>
    <row r="156" spans="1:10" s="269" customFormat="1" ht="13.5" customHeight="1">
      <c r="A156" s="322">
        <f t="shared" si="7"/>
        <v>128</v>
      </c>
      <c r="B156" s="430"/>
      <c r="C156" s="414" t="s">
        <v>274</v>
      </c>
      <c r="D156" s="306">
        <v>28359</v>
      </c>
      <c r="E156" s="306">
        <v>193473</v>
      </c>
      <c r="F156" s="306">
        <v>36632</v>
      </c>
      <c r="G156" s="307">
        <v>58108</v>
      </c>
      <c r="H156" s="304">
        <v>316572</v>
      </c>
      <c r="I156" s="304">
        <v>353597</v>
      </c>
      <c r="J156" s="305">
        <v>-37025</v>
      </c>
    </row>
    <row r="157" spans="1:10" s="269" customFormat="1" ht="13.5" customHeight="1">
      <c r="A157" s="322">
        <f t="shared" si="7"/>
        <v>129</v>
      </c>
      <c r="B157" s="430"/>
      <c r="C157" s="414" t="s">
        <v>275</v>
      </c>
      <c r="D157" s="306">
        <v>93796</v>
      </c>
      <c r="E157" s="306">
        <v>111539</v>
      </c>
      <c r="F157" s="306">
        <v>121199</v>
      </c>
      <c r="G157" s="307">
        <v>119836</v>
      </c>
      <c r="H157" s="304">
        <v>446370</v>
      </c>
      <c r="I157" s="304">
        <v>463696</v>
      </c>
      <c r="J157" s="305">
        <v>-17326</v>
      </c>
    </row>
    <row r="158" spans="1:10" s="269" customFormat="1" ht="13.5" customHeight="1">
      <c r="A158" s="322">
        <f t="shared" si="7"/>
        <v>130</v>
      </c>
      <c r="B158" s="423"/>
      <c r="C158" s="414" t="s">
        <v>276</v>
      </c>
      <c r="D158" s="306">
        <v>10040</v>
      </c>
      <c r="E158" s="306">
        <v>11693</v>
      </c>
      <c r="F158" s="306">
        <v>11564</v>
      </c>
      <c r="G158" s="307">
        <v>12335</v>
      </c>
      <c r="H158" s="304">
        <v>45632</v>
      </c>
      <c r="I158" s="304">
        <v>46632</v>
      </c>
      <c r="J158" s="305">
        <v>-1000</v>
      </c>
    </row>
    <row r="159" spans="1:10" s="269" customFormat="1" ht="13.5" customHeight="1">
      <c r="A159" s="322">
        <f t="shared" si="7"/>
        <v>131</v>
      </c>
      <c r="B159" s="430"/>
      <c r="C159" s="414" t="s">
        <v>277</v>
      </c>
      <c r="D159" s="306">
        <v>6957</v>
      </c>
      <c r="E159" s="306">
        <v>10388</v>
      </c>
      <c r="F159" s="306">
        <v>8637</v>
      </c>
      <c r="G159" s="307">
        <v>10651</v>
      </c>
      <c r="H159" s="304">
        <v>36633</v>
      </c>
      <c r="I159" s="304">
        <v>38254</v>
      </c>
      <c r="J159" s="305">
        <v>-1621</v>
      </c>
    </row>
    <row r="160" spans="1:10" s="269" customFormat="1" ht="13.5" customHeight="1">
      <c r="A160" s="322">
        <f t="shared" si="7"/>
        <v>132</v>
      </c>
      <c r="B160" s="430"/>
      <c r="C160" s="414" t="s">
        <v>278</v>
      </c>
      <c r="D160" s="359" t="s">
        <v>168</v>
      </c>
      <c r="E160" s="359" t="s">
        <v>168</v>
      </c>
      <c r="F160" s="359" t="s">
        <v>168</v>
      </c>
      <c r="G160" s="360" t="s">
        <v>168</v>
      </c>
      <c r="H160" s="361" t="s">
        <v>1041</v>
      </c>
      <c r="I160" s="304">
        <v>30000</v>
      </c>
      <c r="J160" s="305">
        <v>-30000</v>
      </c>
    </row>
    <row r="161" spans="1:10" s="269" customFormat="1" ht="13.5" customHeight="1">
      <c r="A161" s="322">
        <f t="shared" si="7"/>
        <v>133</v>
      </c>
      <c r="B161" s="430"/>
      <c r="C161" s="414" t="s">
        <v>279</v>
      </c>
      <c r="D161" s="359" t="s">
        <v>168</v>
      </c>
      <c r="E161" s="359" t="s">
        <v>168</v>
      </c>
      <c r="F161" s="359" t="s">
        <v>168</v>
      </c>
      <c r="G161" s="360" t="s">
        <v>168</v>
      </c>
      <c r="H161" s="361" t="s">
        <v>1046</v>
      </c>
      <c r="I161" s="304">
        <v>18630</v>
      </c>
      <c r="J161" s="305">
        <v>-18630</v>
      </c>
    </row>
    <row r="162" spans="1:10" s="269" customFormat="1" ht="13.5" customHeight="1" thickBot="1">
      <c r="A162" s="322">
        <f t="shared" si="7"/>
        <v>134</v>
      </c>
      <c r="B162" s="430"/>
      <c r="C162" s="414" t="s">
        <v>281</v>
      </c>
      <c r="D162" s="306">
        <v>46238</v>
      </c>
      <c r="E162" s="306">
        <v>67298</v>
      </c>
      <c r="F162" s="306">
        <v>60883</v>
      </c>
      <c r="G162" s="307">
        <v>63054</v>
      </c>
      <c r="H162" s="304">
        <v>237473</v>
      </c>
      <c r="I162" s="304">
        <v>228388</v>
      </c>
      <c r="J162" s="305">
        <v>9085</v>
      </c>
    </row>
    <row r="163" spans="1:10" s="269" customFormat="1" ht="13.5" customHeight="1" thickBot="1" thickTop="1">
      <c r="A163" s="324"/>
      <c r="B163" s="426"/>
      <c r="C163" s="451" t="s">
        <v>1039</v>
      </c>
      <c r="D163" s="452">
        <v>512089</v>
      </c>
      <c r="E163" s="452">
        <v>714053</v>
      </c>
      <c r="F163" s="452">
        <v>574456</v>
      </c>
      <c r="G163" s="453">
        <v>813001</v>
      </c>
      <c r="H163" s="317">
        <v>2613599</v>
      </c>
      <c r="I163" s="317">
        <v>2453764</v>
      </c>
      <c r="J163" s="318">
        <v>159835</v>
      </c>
    </row>
    <row r="164" spans="1:10" s="269" customFormat="1" ht="13.5" customHeight="1">
      <c r="A164" s="322">
        <f>A162+1</f>
        <v>135</v>
      </c>
      <c r="B164" s="430" t="s">
        <v>282</v>
      </c>
      <c r="C164" s="410" t="s">
        <v>283</v>
      </c>
      <c r="D164" s="308">
        <v>0</v>
      </c>
      <c r="E164" s="308">
        <v>1104</v>
      </c>
      <c r="F164" s="308">
        <v>26352</v>
      </c>
      <c r="G164" s="309">
        <v>0</v>
      </c>
      <c r="H164" s="310">
        <v>27456</v>
      </c>
      <c r="I164" s="310">
        <v>25826</v>
      </c>
      <c r="J164" s="321">
        <v>1630</v>
      </c>
    </row>
    <row r="165" spans="1:10" s="269" customFormat="1" ht="13.5" customHeight="1" thickBot="1">
      <c r="A165" s="322"/>
      <c r="B165" s="430" t="s">
        <v>284</v>
      </c>
      <c r="C165" s="454"/>
      <c r="D165" s="334"/>
      <c r="E165" s="334"/>
      <c r="F165" s="334"/>
      <c r="G165" s="335"/>
      <c r="H165" s="336"/>
      <c r="I165" s="336"/>
      <c r="J165" s="373"/>
    </row>
    <row r="166" spans="1:10" s="269" customFormat="1" ht="13.5" customHeight="1" thickBot="1" thickTop="1">
      <c r="A166" s="286"/>
      <c r="B166" s="455" t="s">
        <v>194</v>
      </c>
      <c r="C166" s="451" t="s">
        <v>1044</v>
      </c>
      <c r="D166" s="315">
        <v>0</v>
      </c>
      <c r="E166" s="315">
        <v>1104</v>
      </c>
      <c r="F166" s="315">
        <v>26352</v>
      </c>
      <c r="G166" s="316">
        <v>0</v>
      </c>
      <c r="H166" s="317">
        <v>27456</v>
      </c>
      <c r="I166" s="317">
        <v>25826</v>
      </c>
      <c r="J166" s="318">
        <v>1630</v>
      </c>
    </row>
    <row r="167" spans="1:10" s="269" customFormat="1" ht="13.5" customHeight="1">
      <c r="A167" s="456">
        <f>A164+1</f>
        <v>136</v>
      </c>
      <c r="B167" s="430" t="s">
        <v>285</v>
      </c>
      <c r="C167" s="292" t="s">
        <v>286</v>
      </c>
      <c r="D167" s="457">
        <v>19808</v>
      </c>
      <c r="E167" s="457">
        <v>21488</v>
      </c>
      <c r="F167" s="457">
        <v>24176</v>
      </c>
      <c r="G167" s="458">
        <v>26699</v>
      </c>
      <c r="H167" s="296">
        <v>92171</v>
      </c>
      <c r="I167" s="296">
        <v>78395</v>
      </c>
      <c r="J167" s="297">
        <v>13776</v>
      </c>
    </row>
    <row r="168" spans="1:10" s="269" customFormat="1" ht="13.5" customHeight="1" thickBot="1">
      <c r="A168" s="456"/>
      <c r="B168" s="430" t="s">
        <v>255</v>
      </c>
      <c r="C168" s="459"/>
      <c r="D168" s="341"/>
      <c r="E168" s="341"/>
      <c r="F168" s="341"/>
      <c r="G168" s="342"/>
      <c r="H168" s="343"/>
      <c r="I168" s="343"/>
      <c r="J168" s="460"/>
    </row>
    <row r="169" spans="1:10" s="269" customFormat="1" ht="13.5" customHeight="1" thickBot="1" thickTop="1">
      <c r="A169" s="286"/>
      <c r="B169" s="426" t="s">
        <v>201</v>
      </c>
      <c r="C169" s="345" t="s">
        <v>67</v>
      </c>
      <c r="D169" s="315">
        <v>19808</v>
      </c>
      <c r="E169" s="315">
        <v>21488</v>
      </c>
      <c r="F169" s="315">
        <v>24176</v>
      </c>
      <c r="G169" s="316">
        <v>26699</v>
      </c>
      <c r="H169" s="317">
        <v>92171</v>
      </c>
      <c r="I169" s="317">
        <v>78395</v>
      </c>
      <c r="J169" s="318">
        <v>13776</v>
      </c>
    </row>
    <row r="170" spans="1:10" s="269" customFormat="1" ht="13.5" customHeight="1">
      <c r="A170" s="322">
        <f>A167+1</f>
        <v>137</v>
      </c>
      <c r="B170" s="461" t="s">
        <v>216</v>
      </c>
      <c r="C170" s="292" t="s">
        <v>287</v>
      </c>
      <c r="D170" s="301">
        <v>13096</v>
      </c>
      <c r="E170" s="301">
        <v>17841</v>
      </c>
      <c r="F170" s="301">
        <v>15699</v>
      </c>
      <c r="G170" s="302">
        <v>15555</v>
      </c>
      <c r="H170" s="303">
        <v>62191</v>
      </c>
      <c r="I170" s="303">
        <v>59907</v>
      </c>
      <c r="J170" s="344">
        <v>2284</v>
      </c>
    </row>
    <row r="171" spans="1:10" s="269" customFormat="1" ht="13.5" customHeight="1" thickBot="1">
      <c r="A171" s="322"/>
      <c r="B171" s="423" t="s">
        <v>288</v>
      </c>
      <c r="C171" s="339"/>
      <c r="D171" s="341"/>
      <c r="E171" s="341"/>
      <c r="F171" s="341"/>
      <c r="G171" s="342"/>
      <c r="H171" s="343"/>
      <c r="I171" s="343"/>
      <c r="J171" s="460"/>
    </row>
    <row r="172" spans="1:10" s="269" customFormat="1" ht="13.5" customHeight="1" thickBot="1" thickTop="1">
      <c r="A172" s="286"/>
      <c r="B172" s="430" t="s">
        <v>194</v>
      </c>
      <c r="C172" s="329" t="s">
        <v>1044</v>
      </c>
      <c r="D172" s="337">
        <v>13096</v>
      </c>
      <c r="E172" s="337">
        <v>17841</v>
      </c>
      <c r="F172" s="337">
        <v>15699</v>
      </c>
      <c r="G172" s="338">
        <v>15555</v>
      </c>
      <c r="H172" s="317">
        <v>62191</v>
      </c>
      <c r="I172" s="317">
        <v>59907</v>
      </c>
      <c r="J172" s="318">
        <v>2284</v>
      </c>
    </row>
    <row r="173" spans="1:10" s="269" customFormat="1" ht="13.5" customHeight="1">
      <c r="A173" s="322">
        <f>A170+1</f>
        <v>138</v>
      </c>
      <c r="B173" s="428" t="s">
        <v>289</v>
      </c>
      <c r="C173" s="462" t="s">
        <v>290</v>
      </c>
      <c r="D173" s="457">
        <v>34253</v>
      </c>
      <c r="E173" s="457">
        <v>61942</v>
      </c>
      <c r="F173" s="457">
        <v>73152</v>
      </c>
      <c r="G173" s="458">
        <v>58774</v>
      </c>
      <c r="H173" s="310">
        <v>228121</v>
      </c>
      <c r="I173" s="310">
        <v>218048</v>
      </c>
      <c r="J173" s="321">
        <v>10073</v>
      </c>
    </row>
    <row r="174" spans="1:10" s="269" customFormat="1" ht="13.5" customHeight="1" thickBot="1">
      <c r="A174" s="322">
        <f>A173+1</f>
        <v>139</v>
      </c>
      <c r="B174" s="430" t="s">
        <v>291</v>
      </c>
      <c r="C174" s="463" t="s">
        <v>292</v>
      </c>
      <c r="D174" s="301">
        <v>1822</v>
      </c>
      <c r="E174" s="301">
        <v>2568</v>
      </c>
      <c r="F174" s="301">
        <v>4052</v>
      </c>
      <c r="G174" s="302">
        <v>1826</v>
      </c>
      <c r="H174" s="303">
        <v>10268</v>
      </c>
      <c r="I174" s="303">
        <v>11443</v>
      </c>
      <c r="J174" s="344">
        <v>-1175</v>
      </c>
    </row>
    <row r="175" spans="1:10" s="269" customFormat="1" ht="13.5" customHeight="1" thickBot="1" thickTop="1">
      <c r="A175" s="286"/>
      <c r="B175" s="426" t="s">
        <v>201</v>
      </c>
      <c r="C175" s="464" t="s">
        <v>1043</v>
      </c>
      <c r="D175" s="452">
        <v>36075</v>
      </c>
      <c r="E175" s="452">
        <v>64510</v>
      </c>
      <c r="F175" s="452">
        <v>77204</v>
      </c>
      <c r="G175" s="453">
        <v>60600</v>
      </c>
      <c r="H175" s="317">
        <v>238389</v>
      </c>
      <c r="I175" s="317">
        <v>229491</v>
      </c>
      <c r="J175" s="318">
        <v>8898</v>
      </c>
    </row>
    <row r="176" spans="1:10" s="269" customFormat="1" ht="13.5" customHeight="1">
      <c r="A176" s="322">
        <f>A174+1</f>
        <v>140</v>
      </c>
      <c r="B176" s="1025" t="s">
        <v>293</v>
      </c>
      <c r="C176" s="333" t="s">
        <v>294</v>
      </c>
      <c r="D176" s="293">
        <v>2150</v>
      </c>
      <c r="E176" s="293">
        <v>5800</v>
      </c>
      <c r="F176" s="293">
        <v>10285</v>
      </c>
      <c r="G176" s="335">
        <v>10228</v>
      </c>
      <c r="H176" s="310">
        <v>28463</v>
      </c>
      <c r="I176" s="310">
        <v>20579</v>
      </c>
      <c r="J176" s="321">
        <v>7884</v>
      </c>
    </row>
    <row r="177" spans="1:10" s="269" customFormat="1" ht="13.5" customHeight="1" thickBot="1">
      <c r="A177" s="322">
        <f>A176+1</f>
        <v>141</v>
      </c>
      <c r="B177" s="1026"/>
      <c r="C177" s="300" t="s">
        <v>295</v>
      </c>
      <c r="D177" s="465">
        <v>750</v>
      </c>
      <c r="E177" s="465">
        <v>3110</v>
      </c>
      <c r="F177" s="465">
        <v>18667</v>
      </c>
      <c r="G177" s="342">
        <v>6061</v>
      </c>
      <c r="H177" s="303">
        <v>28588</v>
      </c>
      <c r="I177" s="303">
        <v>22106</v>
      </c>
      <c r="J177" s="344">
        <v>6482</v>
      </c>
    </row>
    <row r="178" spans="1:10" s="269" customFormat="1" ht="13.5" customHeight="1" thickBot="1" thickTop="1">
      <c r="A178" s="286"/>
      <c r="B178" s="1027"/>
      <c r="C178" s="329" t="s">
        <v>1039</v>
      </c>
      <c r="D178" s="466">
        <v>2900</v>
      </c>
      <c r="E178" s="466">
        <v>8910</v>
      </c>
      <c r="F178" s="466">
        <v>28952</v>
      </c>
      <c r="G178" s="467">
        <v>16289</v>
      </c>
      <c r="H178" s="317">
        <v>57051</v>
      </c>
      <c r="I178" s="317">
        <v>42685</v>
      </c>
      <c r="J178" s="318">
        <v>14366</v>
      </c>
    </row>
    <row r="179" spans="1:10" s="269" customFormat="1" ht="13.5" customHeight="1">
      <c r="A179" s="322">
        <f>A177+1</f>
        <v>142</v>
      </c>
      <c r="B179" s="428" t="s">
        <v>296</v>
      </c>
      <c r="C179" s="410" t="s">
        <v>297</v>
      </c>
      <c r="D179" s="308">
        <v>2453</v>
      </c>
      <c r="E179" s="308">
        <v>21868</v>
      </c>
      <c r="F179" s="308">
        <v>37678</v>
      </c>
      <c r="G179" s="309">
        <v>10087</v>
      </c>
      <c r="H179" s="310">
        <v>72086</v>
      </c>
      <c r="I179" s="310">
        <v>53129</v>
      </c>
      <c r="J179" s="321">
        <v>18957</v>
      </c>
    </row>
    <row r="180" spans="1:10" s="269" customFormat="1" ht="13.5" customHeight="1">
      <c r="A180" s="322">
        <f>A179+1</f>
        <v>143</v>
      </c>
      <c r="B180" s="430" t="s">
        <v>216</v>
      </c>
      <c r="C180" s="410" t="s">
        <v>298</v>
      </c>
      <c r="D180" s="306">
        <v>47645</v>
      </c>
      <c r="E180" s="306">
        <v>59811</v>
      </c>
      <c r="F180" s="306">
        <v>77450</v>
      </c>
      <c r="G180" s="307">
        <v>63374</v>
      </c>
      <c r="H180" s="304">
        <v>248280</v>
      </c>
      <c r="I180" s="304">
        <v>272847</v>
      </c>
      <c r="J180" s="305">
        <v>-24567</v>
      </c>
    </row>
    <row r="181" spans="1:10" s="269" customFormat="1" ht="13.5" customHeight="1" thickBot="1">
      <c r="A181" s="322">
        <f>A180+1</f>
        <v>144</v>
      </c>
      <c r="B181" s="430" t="s">
        <v>194</v>
      </c>
      <c r="C181" s="323" t="s">
        <v>299</v>
      </c>
      <c r="D181" s="301">
        <v>5573</v>
      </c>
      <c r="E181" s="301">
        <v>13328</v>
      </c>
      <c r="F181" s="301">
        <v>14656</v>
      </c>
      <c r="G181" s="302">
        <v>11288</v>
      </c>
      <c r="H181" s="303">
        <v>44845</v>
      </c>
      <c r="I181" s="303">
        <v>44762</v>
      </c>
      <c r="J181" s="344">
        <v>83</v>
      </c>
    </row>
    <row r="182" spans="1:10" s="269" customFormat="1" ht="13.5" customHeight="1" thickBot="1" thickTop="1">
      <c r="A182" s="286"/>
      <c r="B182" s="426"/>
      <c r="C182" s="314" t="s">
        <v>1044</v>
      </c>
      <c r="D182" s="452">
        <v>55671</v>
      </c>
      <c r="E182" s="452">
        <v>95007</v>
      </c>
      <c r="F182" s="452">
        <v>129784</v>
      </c>
      <c r="G182" s="453">
        <v>84749</v>
      </c>
      <c r="H182" s="317">
        <v>365211</v>
      </c>
      <c r="I182" s="317">
        <v>370738</v>
      </c>
      <c r="J182" s="318">
        <v>-5527</v>
      </c>
    </row>
    <row r="183" spans="1:10" s="269" customFormat="1" ht="13.5" customHeight="1">
      <c r="A183" s="322">
        <f>A181+1</f>
        <v>145</v>
      </c>
      <c r="B183" s="1025" t="s">
        <v>1047</v>
      </c>
      <c r="C183" s="292" t="s">
        <v>300</v>
      </c>
      <c r="D183" s="308">
        <v>16484</v>
      </c>
      <c r="E183" s="308">
        <v>32953</v>
      </c>
      <c r="F183" s="308">
        <v>41353</v>
      </c>
      <c r="G183" s="309">
        <v>23654</v>
      </c>
      <c r="H183" s="310">
        <v>114444</v>
      </c>
      <c r="I183" s="310">
        <v>126033</v>
      </c>
      <c r="J183" s="321">
        <v>-11589</v>
      </c>
    </row>
    <row r="184" spans="1:10" s="269" customFormat="1" ht="13.5" customHeight="1" thickBot="1">
      <c r="A184" s="322">
        <f>A183+1</f>
        <v>146</v>
      </c>
      <c r="B184" s="1026"/>
      <c r="C184" s="339" t="s">
        <v>301</v>
      </c>
      <c r="D184" s="334">
        <v>2806</v>
      </c>
      <c r="E184" s="334">
        <v>6339</v>
      </c>
      <c r="F184" s="334">
        <v>8010</v>
      </c>
      <c r="G184" s="335">
        <v>3813</v>
      </c>
      <c r="H184" s="303">
        <v>20968</v>
      </c>
      <c r="I184" s="303">
        <v>22388</v>
      </c>
      <c r="J184" s="344">
        <v>-1420</v>
      </c>
    </row>
    <row r="185" spans="1:10" s="269" customFormat="1" ht="13.5" customHeight="1" thickBot="1" thickTop="1">
      <c r="A185" s="286"/>
      <c r="B185" s="1027"/>
      <c r="C185" s="314" t="s">
        <v>1039</v>
      </c>
      <c r="D185" s="315">
        <v>19290</v>
      </c>
      <c r="E185" s="315">
        <v>39292</v>
      </c>
      <c r="F185" s="315">
        <v>49363</v>
      </c>
      <c r="G185" s="316">
        <v>27467</v>
      </c>
      <c r="H185" s="317">
        <v>135412</v>
      </c>
      <c r="I185" s="317">
        <v>148421</v>
      </c>
      <c r="J185" s="318">
        <v>-13009</v>
      </c>
    </row>
    <row r="186" spans="1:10" s="269" customFormat="1" ht="13.5" customHeight="1">
      <c r="A186" s="322">
        <f>A184+1</f>
        <v>147</v>
      </c>
      <c r="B186" s="428"/>
      <c r="C186" s="300" t="s">
        <v>303</v>
      </c>
      <c r="D186" s="468">
        <v>4450</v>
      </c>
      <c r="E186" s="468">
        <v>20050</v>
      </c>
      <c r="F186" s="468">
        <v>7060</v>
      </c>
      <c r="G186" s="469">
        <v>6880</v>
      </c>
      <c r="H186" s="370">
        <v>38440</v>
      </c>
      <c r="I186" s="370">
        <v>37220</v>
      </c>
      <c r="J186" s="355">
        <v>1220</v>
      </c>
    </row>
    <row r="187" spans="1:10" s="269" customFormat="1" ht="13.5" customHeight="1">
      <c r="A187" s="322">
        <f aca="true" t="shared" si="8" ref="A187:A195">A186+1</f>
        <v>148</v>
      </c>
      <c r="B187" s="430" t="s">
        <v>304</v>
      </c>
      <c r="C187" s="300" t="s">
        <v>305</v>
      </c>
      <c r="D187" s="308">
        <v>6592</v>
      </c>
      <c r="E187" s="308">
        <v>8683</v>
      </c>
      <c r="F187" s="308">
        <v>16462</v>
      </c>
      <c r="G187" s="309">
        <v>7373</v>
      </c>
      <c r="H187" s="310">
        <v>39110</v>
      </c>
      <c r="I187" s="310">
        <v>40429</v>
      </c>
      <c r="J187" s="321">
        <v>-1319</v>
      </c>
    </row>
    <row r="188" spans="1:10" s="269" customFormat="1" ht="13.5" customHeight="1">
      <c r="A188" s="322">
        <f t="shared" si="8"/>
        <v>149</v>
      </c>
      <c r="B188" s="430" t="s">
        <v>306</v>
      </c>
      <c r="C188" s="300" t="s">
        <v>307</v>
      </c>
      <c r="D188" s="308">
        <v>11249</v>
      </c>
      <c r="E188" s="308">
        <v>15717</v>
      </c>
      <c r="F188" s="308">
        <v>14634</v>
      </c>
      <c r="G188" s="309">
        <v>14203</v>
      </c>
      <c r="H188" s="304">
        <v>55803</v>
      </c>
      <c r="I188" s="304">
        <v>54257</v>
      </c>
      <c r="J188" s="305">
        <v>1546</v>
      </c>
    </row>
    <row r="189" spans="1:10" s="269" customFormat="1" ht="13.5" customHeight="1">
      <c r="A189" s="322">
        <f t="shared" si="8"/>
        <v>150</v>
      </c>
      <c r="B189" s="430" t="s">
        <v>201</v>
      </c>
      <c r="C189" s="300" t="s">
        <v>308</v>
      </c>
      <c r="D189" s="301">
        <v>10912</v>
      </c>
      <c r="E189" s="301">
        <v>18619</v>
      </c>
      <c r="F189" s="301">
        <v>15254</v>
      </c>
      <c r="G189" s="302">
        <v>20514</v>
      </c>
      <c r="H189" s="303">
        <v>65299</v>
      </c>
      <c r="I189" s="303">
        <v>67576</v>
      </c>
      <c r="J189" s="344">
        <v>-2277</v>
      </c>
    </row>
    <row r="190" spans="1:10" s="269" customFormat="1" ht="13.5" customHeight="1">
      <c r="A190" s="322">
        <f t="shared" si="8"/>
        <v>151</v>
      </c>
      <c r="B190" s="430"/>
      <c r="C190" s="300" t="s">
        <v>309</v>
      </c>
      <c r="D190" s="424">
        <v>11401</v>
      </c>
      <c r="E190" s="424">
        <v>15463</v>
      </c>
      <c r="F190" s="424">
        <v>19283</v>
      </c>
      <c r="G190" s="425">
        <v>14519</v>
      </c>
      <c r="H190" s="356">
        <v>60666</v>
      </c>
      <c r="I190" s="356">
        <v>66263</v>
      </c>
      <c r="J190" s="357">
        <v>-5597</v>
      </c>
    </row>
    <row r="191" spans="1:10" s="269" customFormat="1" ht="13.5" customHeight="1">
      <c r="A191" s="322">
        <f t="shared" si="8"/>
        <v>152</v>
      </c>
      <c r="B191" s="430"/>
      <c r="C191" s="300" t="s">
        <v>310</v>
      </c>
      <c r="D191" s="308">
        <v>11417</v>
      </c>
      <c r="E191" s="308">
        <v>17066</v>
      </c>
      <c r="F191" s="308">
        <v>15131</v>
      </c>
      <c r="G191" s="309">
        <v>15881</v>
      </c>
      <c r="H191" s="310">
        <v>59495</v>
      </c>
      <c r="I191" s="310">
        <v>61932</v>
      </c>
      <c r="J191" s="321">
        <v>-2437</v>
      </c>
    </row>
    <row r="192" spans="1:10" s="269" customFormat="1" ht="13.5" customHeight="1">
      <c r="A192" s="322">
        <f t="shared" si="8"/>
        <v>153</v>
      </c>
      <c r="B192" s="430"/>
      <c r="C192" s="300" t="s">
        <v>311</v>
      </c>
      <c r="D192" s="306">
        <v>5200</v>
      </c>
      <c r="E192" s="306">
        <v>6100</v>
      </c>
      <c r="F192" s="306">
        <v>6650</v>
      </c>
      <c r="G192" s="307">
        <v>1080</v>
      </c>
      <c r="H192" s="304">
        <v>19030</v>
      </c>
      <c r="I192" s="304">
        <v>14700</v>
      </c>
      <c r="J192" s="305">
        <v>4330</v>
      </c>
    </row>
    <row r="193" spans="1:10" s="269" customFormat="1" ht="13.5" customHeight="1">
      <c r="A193" s="322">
        <f t="shared" si="8"/>
        <v>154</v>
      </c>
      <c r="B193" s="430"/>
      <c r="C193" s="300" t="s">
        <v>312</v>
      </c>
      <c r="D193" s="306">
        <v>7365</v>
      </c>
      <c r="E193" s="306">
        <v>11943</v>
      </c>
      <c r="F193" s="306">
        <v>10512</v>
      </c>
      <c r="G193" s="307">
        <v>11819</v>
      </c>
      <c r="H193" s="304">
        <v>41639</v>
      </c>
      <c r="I193" s="304">
        <v>42290</v>
      </c>
      <c r="J193" s="305">
        <v>-651</v>
      </c>
    </row>
    <row r="194" spans="1:10" s="269" customFormat="1" ht="13.5" customHeight="1">
      <c r="A194" s="322">
        <f t="shared" si="8"/>
        <v>155</v>
      </c>
      <c r="B194" s="430"/>
      <c r="C194" s="300" t="s">
        <v>313</v>
      </c>
      <c r="D194" s="306">
        <v>8104</v>
      </c>
      <c r="E194" s="306">
        <v>11356</v>
      </c>
      <c r="F194" s="306">
        <v>9746</v>
      </c>
      <c r="G194" s="307">
        <v>10891</v>
      </c>
      <c r="H194" s="304">
        <v>40097</v>
      </c>
      <c r="I194" s="304">
        <v>38474</v>
      </c>
      <c r="J194" s="305">
        <v>1623</v>
      </c>
    </row>
    <row r="195" spans="1:10" s="269" customFormat="1" ht="13.5" customHeight="1" thickBot="1">
      <c r="A195" s="322">
        <f t="shared" si="8"/>
        <v>156</v>
      </c>
      <c r="B195" s="430"/>
      <c r="C195" s="300" t="s">
        <v>314</v>
      </c>
      <c r="D195" s="306">
        <v>12266</v>
      </c>
      <c r="E195" s="306">
        <v>17167</v>
      </c>
      <c r="F195" s="306">
        <v>16589</v>
      </c>
      <c r="G195" s="307">
        <v>15684</v>
      </c>
      <c r="H195" s="304">
        <v>61706</v>
      </c>
      <c r="I195" s="304">
        <v>60938</v>
      </c>
      <c r="J195" s="305">
        <v>768</v>
      </c>
    </row>
    <row r="196" spans="1:10" s="269" customFormat="1" ht="13.5" customHeight="1" thickBot="1" thickTop="1">
      <c r="A196" s="322"/>
      <c r="B196" s="430"/>
      <c r="C196" s="314" t="s">
        <v>1048</v>
      </c>
      <c r="D196" s="315">
        <v>88956</v>
      </c>
      <c r="E196" s="315">
        <v>142164</v>
      </c>
      <c r="F196" s="315">
        <v>131321</v>
      </c>
      <c r="G196" s="316">
        <v>118844</v>
      </c>
      <c r="H196" s="317">
        <v>481285</v>
      </c>
      <c r="I196" s="317">
        <v>484079</v>
      </c>
      <c r="J196" s="318">
        <v>-2794</v>
      </c>
    </row>
    <row r="197" spans="1:10" s="269" customFormat="1" ht="13.5" customHeight="1" thickBot="1">
      <c r="A197" s="346"/>
      <c r="B197" s="347"/>
      <c r="C197" s="348" t="s">
        <v>315</v>
      </c>
      <c r="D197" s="349">
        <v>1033815</v>
      </c>
      <c r="E197" s="349">
        <v>1314642</v>
      </c>
      <c r="F197" s="349">
        <v>1344987</v>
      </c>
      <c r="G197" s="350">
        <v>1368046</v>
      </c>
      <c r="H197" s="351">
        <v>5061490</v>
      </c>
      <c r="I197" s="351">
        <v>5034545</v>
      </c>
      <c r="J197" s="401">
        <v>26945</v>
      </c>
    </row>
    <row r="198" spans="1:10" s="269" customFormat="1" ht="13.5" customHeight="1">
      <c r="A198" s="319">
        <f>A195+1</f>
        <v>157</v>
      </c>
      <c r="B198" s="470"/>
      <c r="C198" s="471" t="s">
        <v>316</v>
      </c>
      <c r="D198" s="472">
        <v>75</v>
      </c>
      <c r="E198" s="472">
        <v>1980</v>
      </c>
      <c r="F198" s="472">
        <v>7710</v>
      </c>
      <c r="G198" s="473">
        <v>832</v>
      </c>
      <c r="H198" s="296">
        <v>10597</v>
      </c>
      <c r="I198" s="296">
        <v>10075</v>
      </c>
      <c r="J198" s="297">
        <v>522</v>
      </c>
    </row>
    <row r="199" spans="1:10" s="269" customFormat="1" ht="13.5" customHeight="1">
      <c r="A199" s="322">
        <f>A198+1</f>
        <v>158</v>
      </c>
      <c r="B199" s="474"/>
      <c r="C199" s="410" t="s">
        <v>1049</v>
      </c>
      <c r="D199" s="475" t="s">
        <v>168</v>
      </c>
      <c r="E199" s="475" t="s">
        <v>168</v>
      </c>
      <c r="F199" s="475" t="s">
        <v>168</v>
      </c>
      <c r="G199" s="476" t="s">
        <v>168</v>
      </c>
      <c r="H199" s="448" t="s">
        <v>1050</v>
      </c>
      <c r="I199" s="310">
        <v>6890</v>
      </c>
      <c r="J199" s="321">
        <v>-6890</v>
      </c>
    </row>
    <row r="200" spans="1:10" s="269" customFormat="1" ht="13.5" customHeight="1">
      <c r="A200" s="322">
        <f>A199+1</f>
        <v>159</v>
      </c>
      <c r="B200" s="430" t="s">
        <v>317</v>
      </c>
      <c r="C200" s="414" t="s">
        <v>318</v>
      </c>
      <c r="D200" s="477">
        <v>9750</v>
      </c>
      <c r="E200" s="477">
        <v>3750</v>
      </c>
      <c r="F200" s="477">
        <v>3401</v>
      </c>
      <c r="G200" s="478">
        <v>2570</v>
      </c>
      <c r="H200" s="304">
        <v>19471</v>
      </c>
      <c r="I200" s="304">
        <v>21910</v>
      </c>
      <c r="J200" s="305">
        <v>-2439</v>
      </c>
    </row>
    <row r="201" spans="1:10" s="269" customFormat="1" ht="13.5" customHeight="1">
      <c r="A201" s="322">
        <f aca="true" t="shared" si="9" ref="A201:A224">A200+1</f>
        <v>160</v>
      </c>
      <c r="B201" s="479" t="s">
        <v>106</v>
      </c>
      <c r="C201" s="414" t="s">
        <v>319</v>
      </c>
      <c r="D201" s="477">
        <v>10255</v>
      </c>
      <c r="E201" s="477">
        <v>13838</v>
      </c>
      <c r="F201" s="477">
        <v>13108</v>
      </c>
      <c r="G201" s="478">
        <v>14345</v>
      </c>
      <c r="H201" s="304">
        <v>51546</v>
      </c>
      <c r="I201" s="304">
        <v>52400</v>
      </c>
      <c r="J201" s="305">
        <v>-854</v>
      </c>
    </row>
    <row r="202" spans="1:10" s="269" customFormat="1" ht="13.5" customHeight="1">
      <c r="A202" s="322">
        <f t="shared" si="9"/>
        <v>161</v>
      </c>
      <c r="B202" s="479"/>
      <c r="C202" s="480" t="s">
        <v>320</v>
      </c>
      <c r="D202" s="477">
        <v>27800</v>
      </c>
      <c r="E202" s="477">
        <v>10700</v>
      </c>
      <c r="F202" s="477">
        <v>6100</v>
      </c>
      <c r="G202" s="478">
        <v>15500</v>
      </c>
      <c r="H202" s="304">
        <v>60100</v>
      </c>
      <c r="I202" s="304">
        <v>60100</v>
      </c>
      <c r="J202" s="305">
        <v>0</v>
      </c>
    </row>
    <row r="203" spans="1:10" s="269" customFormat="1" ht="13.5" customHeight="1">
      <c r="A203" s="322">
        <f t="shared" si="9"/>
        <v>162</v>
      </c>
      <c r="B203" s="479"/>
      <c r="C203" s="480" t="s">
        <v>321</v>
      </c>
      <c r="D203" s="481">
        <v>0</v>
      </c>
      <c r="E203" s="481">
        <v>15940</v>
      </c>
      <c r="F203" s="481">
        <v>47140</v>
      </c>
      <c r="G203" s="482">
        <v>8720</v>
      </c>
      <c r="H203" s="303">
        <v>71800</v>
      </c>
      <c r="I203" s="303">
        <v>75590</v>
      </c>
      <c r="J203" s="344">
        <v>-3790</v>
      </c>
    </row>
    <row r="204" spans="1:10" s="269" customFormat="1" ht="13.5" customHeight="1">
      <c r="A204" s="322">
        <f t="shared" si="9"/>
        <v>163</v>
      </c>
      <c r="B204" s="479"/>
      <c r="C204" s="480" t="s">
        <v>322</v>
      </c>
      <c r="D204" s="477">
        <v>8100</v>
      </c>
      <c r="E204" s="477">
        <v>16500</v>
      </c>
      <c r="F204" s="477">
        <v>25000</v>
      </c>
      <c r="G204" s="478">
        <v>17200</v>
      </c>
      <c r="H204" s="304">
        <v>66800</v>
      </c>
      <c r="I204" s="304">
        <v>65600</v>
      </c>
      <c r="J204" s="305">
        <v>1200</v>
      </c>
    </row>
    <row r="205" spans="1:10" s="269" customFormat="1" ht="13.5" customHeight="1">
      <c r="A205" s="322">
        <f t="shared" si="9"/>
        <v>164</v>
      </c>
      <c r="B205" s="479"/>
      <c r="C205" s="480" t="s">
        <v>323</v>
      </c>
      <c r="D205" s="477">
        <v>27776</v>
      </c>
      <c r="E205" s="477">
        <v>23720</v>
      </c>
      <c r="F205" s="477">
        <v>24510</v>
      </c>
      <c r="G205" s="478">
        <v>22423</v>
      </c>
      <c r="H205" s="304">
        <v>98429</v>
      </c>
      <c r="I205" s="304">
        <v>97714</v>
      </c>
      <c r="J205" s="305">
        <v>715</v>
      </c>
    </row>
    <row r="206" spans="1:10" s="269" customFormat="1" ht="13.5" customHeight="1">
      <c r="A206" s="322">
        <f t="shared" si="9"/>
        <v>165</v>
      </c>
      <c r="B206" s="479"/>
      <c r="C206" s="480" t="s">
        <v>324</v>
      </c>
      <c r="D206" s="477">
        <v>14929</v>
      </c>
      <c r="E206" s="477">
        <v>25140</v>
      </c>
      <c r="F206" s="477">
        <v>43886</v>
      </c>
      <c r="G206" s="478">
        <v>16819</v>
      </c>
      <c r="H206" s="304">
        <v>100774</v>
      </c>
      <c r="I206" s="304">
        <v>103895</v>
      </c>
      <c r="J206" s="305">
        <v>-3121</v>
      </c>
    </row>
    <row r="207" spans="1:10" s="269" customFormat="1" ht="13.5" customHeight="1">
      <c r="A207" s="322">
        <f t="shared" si="9"/>
        <v>166</v>
      </c>
      <c r="B207" s="479"/>
      <c r="C207" s="480" t="s">
        <v>325</v>
      </c>
      <c r="D207" s="477">
        <v>56000</v>
      </c>
      <c r="E207" s="477">
        <v>32000</v>
      </c>
      <c r="F207" s="477">
        <v>52000</v>
      </c>
      <c r="G207" s="478">
        <v>33000</v>
      </c>
      <c r="H207" s="304">
        <v>173000</v>
      </c>
      <c r="I207" s="304">
        <v>174000</v>
      </c>
      <c r="J207" s="305">
        <v>-1000</v>
      </c>
    </row>
    <row r="208" spans="1:10" s="269" customFormat="1" ht="13.5" customHeight="1">
      <c r="A208" s="322">
        <f t="shared" si="9"/>
        <v>167</v>
      </c>
      <c r="B208" s="479"/>
      <c r="C208" s="480" t="s">
        <v>326</v>
      </c>
      <c r="D208" s="477">
        <v>37300</v>
      </c>
      <c r="E208" s="477">
        <v>40500</v>
      </c>
      <c r="F208" s="477">
        <v>44800</v>
      </c>
      <c r="G208" s="478">
        <v>40500</v>
      </c>
      <c r="H208" s="304">
        <v>163100</v>
      </c>
      <c r="I208" s="304">
        <v>172300</v>
      </c>
      <c r="J208" s="305">
        <v>-9200</v>
      </c>
    </row>
    <row r="209" spans="1:10" s="269" customFormat="1" ht="13.5" customHeight="1">
      <c r="A209" s="322">
        <f t="shared" si="9"/>
        <v>168</v>
      </c>
      <c r="B209" s="479"/>
      <c r="C209" s="480" t="s">
        <v>327</v>
      </c>
      <c r="D209" s="477">
        <v>19033</v>
      </c>
      <c r="E209" s="477">
        <v>31041</v>
      </c>
      <c r="F209" s="477">
        <v>37069</v>
      </c>
      <c r="G209" s="478">
        <v>31711</v>
      </c>
      <c r="H209" s="304">
        <v>118854</v>
      </c>
      <c r="I209" s="304">
        <v>91251</v>
      </c>
      <c r="J209" s="305">
        <v>27603</v>
      </c>
    </row>
    <row r="210" spans="1:10" s="269" customFormat="1" ht="13.5" customHeight="1">
      <c r="A210" s="322">
        <f t="shared" si="9"/>
        <v>169</v>
      </c>
      <c r="B210" s="479"/>
      <c r="C210" s="480" t="s">
        <v>328</v>
      </c>
      <c r="D210" s="477">
        <v>46996</v>
      </c>
      <c r="E210" s="477">
        <v>41063</v>
      </c>
      <c r="F210" s="477">
        <v>43308</v>
      </c>
      <c r="G210" s="478">
        <v>38375</v>
      </c>
      <c r="H210" s="361">
        <v>169742</v>
      </c>
      <c r="I210" s="304">
        <v>167790</v>
      </c>
      <c r="J210" s="364">
        <v>1952</v>
      </c>
    </row>
    <row r="211" spans="1:10" s="269" customFormat="1" ht="13.5" customHeight="1">
      <c r="A211" s="322">
        <f t="shared" si="9"/>
        <v>170</v>
      </c>
      <c r="B211" s="479"/>
      <c r="C211" s="480" t="s">
        <v>329</v>
      </c>
      <c r="D211" s="477">
        <v>37839</v>
      </c>
      <c r="E211" s="477">
        <v>94060</v>
      </c>
      <c r="F211" s="477">
        <v>43269</v>
      </c>
      <c r="G211" s="478">
        <v>61516</v>
      </c>
      <c r="H211" s="304">
        <v>236684</v>
      </c>
      <c r="I211" s="304">
        <v>226214</v>
      </c>
      <c r="J211" s="305">
        <v>10470</v>
      </c>
    </row>
    <row r="212" spans="1:10" s="269" customFormat="1" ht="13.5" customHeight="1">
      <c r="A212" s="322">
        <f t="shared" si="9"/>
        <v>171</v>
      </c>
      <c r="B212" s="479"/>
      <c r="C212" s="480" t="s">
        <v>330</v>
      </c>
      <c r="D212" s="477">
        <v>74320</v>
      </c>
      <c r="E212" s="477">
        <v>88945</v>
      </c>
      <c r="F212" s="477">
        <v>85159</v>
      </c>
      <c r="G212" s="478">
        <v>85207</v>
      </c>
      <c r="H212" s="304">
        <v>333631</v>
      </c>
      <c r="I212" s="304">
        <v>335271</v>
      </c>
      <c r="J212" s="305">
        <v>-1640</v>
      </c>
    </row>
    <row r="213" spans="1:10" s="269" customFormat="1" ht="13.5" customHeight="1">
      <c r="A213" s="322">
        <f t="shared" si="9"/>
        <v>172</v>
      </c>
      <c r="B213" s="479"/>
      <c r="C213" s="480" t="s">
        <v>331</v>
      </c>
      <c r="D213" s="477">
        <v>36345</v>
      </c>
      <c r="E213" s="477">
        <v>45273</v>
      </c>
      <c r="F213" s="477">
        <v>45534</v>
      </c>
      <c r="G213" s="478">
        <v>45549</v>
      </c>
      <c r="H213" s="304">
        <v>172701</v>
      </c>
      <c r="I213" s="304">
        <v>173928</v>
      </c>
      <c r="J213" s="305">
        <v>-1227</v>
      </c>
    </row>
    <row r="214" spans="1:10" s="269" customFormat="1" ht="13.5" customHeight="1">
      <c r="A214" s="322">
        <f t="shared" si="9"/>
        <v>173</v>
      </c>
      <c r="B214" s="479"/>
      <c r="C214" s="480" t="s">
        <v>332</v>
      </c>
      <c r="D214" s="477">
        <v>5193</v>
      </c>
      <c r="E214" s="477">
        <v>6192</v>
      </c>
      <c r="F214" s="477">
        <v>6438</v>
      </c>
      <c r="G214" s="478">
        <v>17437</v>
      </c>
      <c r="H214" s="304">
        <v>35260</v>
      </c>
      <c r="I214" s="304">
        <v>16945</v>
      </c>
      <c r="J214" s="305">
        <v>18315</v>
      </c>
    </row>
    <row r="215" spans="1:10" s="269" customFormat="1" ht="13.5" customHeight="1">
      <c r="A215" s="322">
        <f t="shared" si="9"/>
        <v>174</v>
      </c>
      <c r="B215" s="479"/>
      <c r="C215" s="480" t="s">
        <v>333</v>
      </c>
      <c r="D215" s="477">
        <v>3586</v>
      </c>
      <c r="E215" s="477">
        <v>4749</v>
      </c>
      <c r="F215" s="477">
        <v>4941</v>
      </c>
      <c r="G215" s="478">
        <v>9538</v>
      </c>
      <c r="H215" s="304">
        <v>22814</v>
      </c>
      <c r="I215" s="304">
        <v>21125</v>
      </c>
      <c r="J215" s="305">
        <v>1689</v>
      </c>
    </row>
    <row r="216" spans="1:10" s="269" customFormat="1" ht="13.5" customHeight="1">
      <c r="A216" s="322">
        <f t="shared" si="9"/>
        <v>175</v>
      </c>
      <c r="B216" s="479"/>
      <c r="C216" s="480" t="s">
        <v>334</v>
      </c>
      <c r="D216" s="477">
        <v>0</v>
      </c>
      <c r="E216" s="477">
        <v>407</v>
      </c>
      <c r="F216" s="477">
        <v>9163</v>
      </c>
      <c r="G216" s="478">
        <v>778</v>
      </c>
      <c r="H216" s="304">
        <v>10348</v>
      </c>
      <c r="I216" s="304">
        <v>10007</v>
      </c>
      <c r="J216" s="305">
        <v>341</v>
      </c>
    </row>
    <row r="217" spans="1:10" s="269" customFormat="1" ht="13.5" customHeight="1">
      <c r="A217" s="322">
        <f t="shared" si="9"/>
        <v>176</v>
      </c>
      <c r="B217" s="479"/>
      <c r="C217" s="480" t="s">
        <v>335</v>
      </c>
      <c r="D217" s="477">
        <v>9253</v>
      </c>
      <c r="E217" s="477">
        <v>13955</v>
      </c>
      <c r="F217" s="477">
        <v>10873</v>
      </c>
      <c r="G217" s="478">
        <v>13328</v>
      </c>
      <c r="H217" s="304">
        <v>47409</v>
      </c>
      <c r="I217" s="304">
        <v>46425</v>
      </c>
      <c r="J217" s="305">
        <v>984</v>
      </c>
    </row>
    <row r="218" spans="1:10" s="269" customFormat="1" ht="13.5" customHeight="1">
      <c r="A218" s="322">
        <f t="shared" si="9"/>
        <v>177</v>
      </c>
      <c r="B218" s="479"/>
      <c r="C218" s="480" t="s">
        <v>336</v>
      </c>
      <c r="D218" s="477">
        <v>7497</v>
      </c>
      <c r="E218" s="477">
        <v>8031</v>
      </c>
      <c r="F218" s="477">
        <v>10257</v>
      </c>
      <c r="G218" s="478">
        <v>15547</v>
      </c>
      <c r="H218" s="304">
        <v>41332</v>
      </c>
      <c r="I218" s="304">
        <v>34627</v>
      </c>
      <c r="J218" s="305">
        <v>6705</v>
      </c>
    </row>
    <row r="219" spans="1:10" s="269" customFormat="1" ht="13.5" customHeight="1">
      <c r="A219" s="322">
        <f t="shared" si="9"/>
        <v>178</v>
      </c>
      <c r="B219" s="479"/>
      <c r="C219" s="480" t="s">
        <v>337</v>
      </c>
      <c r="D219" s="477">
        <v>8117</v>
      </c>
      <c r="E219" s="477">
        <v>11370</v>
      </c>
      <c r="F219" s="477">
        <v>8248</v>
      </c>
      <c r="G219" s="478">
        <v>9638</v>
      </c>
      <c r="H219" s="304">
        <v>37373</v>
      </c>
      <c r="I219" s="304">
        <v>39567</v>
      </c>
      <c r="J219" s="305">
        <v>-2194</v>
      </c>
    </row>
    <row r="220" spans="1:10" s="269" customFormat="1" ht="13.5" customHeight="1">
      <c r="A220" s="322">
        <f t="shared" si="9"/>
        <v>179</v>
      </c>
      <c r="B220" s="479"/>
      <c r="C220" s="480" t="s">
        <v>338</v>
      </c>
      <c r="D220" s="477">
        <v>9050</v>
      </c>
      <c r="E220" s="477">
        <v>12032</v>
      </c>
      <c r="F220" s="477">
        <v>9797</v>
      </c>
      <c r="G220" s="478">
        <v>11945</v>
      </c>
      <c r="H220" s="304">
        <v>42824</v>
      </c>
      <c r="I220" s="304">
        <v>41126</v>
      </c>
      <c r="J220" s="305">
        <v>1698</v>
      </c>
    </row>
    <row r="221" spans="1:10" s="269" customFormat="1" ht="13.5" customHeight="1">
      <c r="A221" s="322">
        <f t="shared" si="9"/>
        <v>180</v>
      </c>
      <c r="B221" s="479"/>
      <c r="C221" s="480" t="s">
        <v>339</v>
      </c>
      <c r="D221" s="477">
        <v>10337</v>
      </c>
      <c r="E221" s="477">
        <v>13547</v>
      </c>
      <c r="F221" s="477">
        <v>11171</v>
      </c>
      <c r="G221" s="478">
        <v>13074</v>
      </c>
      <c r="H221" s="304">
        <v>48129</v>
      </c>
      <c r="I221" s="304">
        <v>48464</v>
      </c>
      <c r="J221" s="305">
        <v>-335</v>
      </c>
    </row>
    <row r="222" spans="1:10" s="269" customFormat="1" ht="13.5" customHeight="1">
      <c r="A222" s="322">
        <f t="shared" si="9"/>
        <v>181</v>
      </c>
      <c r="B222" s="479"/>
      <c r="C222" s="480" t="s">
        <v>340</v>
      </c>
      <c r="D222" s="477">
        <v>5808</v>
      </c>
      <c r="E222" s="477">
        <v>8839</v>
      </c>
      <c r="F222" s="477">
        <v>6131</v>
      </c>
      <c r="G222" s="478">
        <v>9246</v>
      </c>
      <c r="H222" s="304">
        <v>30024</v>
      </c>
      <c r="I222" s="304">
        <v>30896</v>
      </c>
      <c r="J222" s="305">
        <v>-872</v>
      </c>
    </row>
    <row r="223" spans="1:10" s="269" customFormat="1" ht="13.5" customHeight="1">
      <c r="A223" s="322">
        <f t="shared" si="9"/>
        <v>182</v>
      </c>
      <c r="B223" s="479"/>
      <c r="C223" s="480" t="s">
        <v>341</v>
      </c>
      <c r="D223" s="477">
        <v>7773</v>
      </c>
      <c r="E223" s="477">
        <v>10254</v>
      </c>
      <c r="F223" s="477">
        <v>9330</v>
      </c>
      <c r="G223" s="478">
        <v>12079</v>
      </c>
      <c r="H223" s="304">
        <v>39436</v>
      </c>
      <c r="I223" s="361">
        <v>37027</v>
      </c>
      <c r="J223" s="364">
        <v>2409</v>
      </c>
    </row>
    <row r="224" spans="1:10" s="269" customFormat="1" ht="13.5" customHeight="1" thickBot="1">
      <c r="A224" s="322">
        <f t="shared" si="9"/>
        <v>183</v>
      </c>
      <c r="B224" s="479"/>
      <c r="C224" s="414" t="s">
        <v>342</v>
      </c>
      <c r="D224" s="477">
        <v>0</v>
      </c>
      <c r="E224" s="477">
        <v>1690</v>
      </c>
      <c r="F224" s="477">
        <v>12000</v>
      </c>
      <c r="G224" s="478">
        <v>880</v>
      </c>
      <c r="H224" s="304">
        <v>14570</v>
      </c>
      <c r="I224" s="304">
        <v>10475</v>
      </c>
      <c r="J224" s="305">
        <v>4095</v>
      </c>
    </row>
    <row r="225" spans="1:10" s="269" customFormat="1" ht="13.5" customHeight="1" thickBot="1" thickTop="1">
      <c r="A225" s="324"/>
      <c r="B225" s="483"/>
      <c r="C225" s="329" t="s">
        <v>1038</v>
      </c>
      <c r="D225" s="484">
        <v>473132</v>
      </c>
      <c r="E225" s="484">
        <v>575516</v>
      </c>
      <c r="F225" s="484">
        <v>620343</v>
      </c>
      <c r="G225" s="485">
        <v>547757</v>
      </c>
      <c r="H225" s="317">
        <v>2216748</v>
      </c>
      <c r="I225" s="317">
        <v>2171612</v>
      </c>
      <c r="J225" s="318">
        <v>45136</v>
      </c>
    </row>
    <row r="226" spans="1:10" s="269" customFormat="1" ht="13.5" customHeight="1">
      <c r="A226" s="319">
        <f>A224+1</f>
        <v>184</v>
      </c>
      <c r="B226" s="486"/>
      <c r="C226" s="410" t="s">
        <v>343</v>
      </c>
      <c r="D226" s="477">
        <v>5410</v>
      </c>
      <c r="E226" s="477">
        <v>7349</v>
      </c>
      <c r="F226" s="477">
        <v>10559</v>
      </c>
      <c r="G226" s="478">
        <v>9841</v>
      </c>
      <c r="H226" s="304">
        <v>33159</v>
      </c>
      <c r="I226" s="304">
        <v>38035</v>
      </c>
      <c r="J226" s="305">
        <v>-4876</v>
      </c>
    </row>
    <row r="227" spans="1:10" s="269" customFormat="1" ht="13.5" customHeight="1">
      <c r="A227" s="322">
        <f aca="true" t="shared" si="10" ref="A227:A232">A226+1</f>
        <v>185</v>
      </c>
      <c r="B227" s="487"/>
      <c r="C227" s="410" t="s">
        <v>1051</v>
      </c>
      <c r="D227" s="477" t="s">
        <v>168</v>
      </c>
      <c r="E227" s="477" t="s">
        <v>168</v>
      </c>
      <c r="F227" s="477" t="s">
        <v>168</v>
      </c>
      <c r="G227" s="478" t="s">
        <v>168</v>
      </c>
      <c r="H227" s="361" t="s">
        <v>168</v>
      </c>
      <c r="I227" s="304">
        <v>12347</v>
      </c>
      <c r="J227" s="305">
        <v>-12347</v>
      </c>
    </row>
    <row r="228" spans="1:10" s="269" customFormat="1" ht="13.5" customHeight="1">
      <c r="A228" s="322">
        <f t="shared" si="10"/>
        <v>186</v>
      </c>
      <c r="B228" s="488" t="s">
        <v>344</v>
      </c>
      <c r="C228" s="414" t="s">
        <v>345</v>
      </c>
      <c r="D228" s="477">
        <v>0</v>
      </c>
      <c r="E228" s="477">
        <v>0</v>
      </c>
      <c r="F228" s="477">
        <v>0</v>
      </c>
      <c r="G228" s="478">
        <v>45000</v>
      </c>
      <c r="H228" s="304">
        <v>45000</v>
      </c>
      <c r="I228" s="304">
        <v>63000</v>
      </c>
      <c r="J228" s="305">
        <v>-18000</v>
      </c>
    </row>
    <row r="229" spans="1:10" s="269" customFormat="1" ht="13.5" customHeight="1">
      <c r="A229" s="322">
        <f t="shared" si="10"/>
        <v>187</v>
      </c>
      <c r="B229" s="488" t="s">
        <v>253</v>
      </c>
      <c r="C229" s="414" t="s">
        <v>346</v>
      </c>
      <c r="D229" s="477">
        <v>7339</v>
      </c>
      <c r="E229" s="477">
        <v>20926</v>
      </c>
      <c r="F229" s="477">
        <v>4572</v>
      </c>
      <c r="G229" s="478">
        <v>7600</v>
      </c>
      <c r="H229" s="304">
        <v>40437</v>
      </c>
      <c r="I229" s="304">
        <v>33704</v>
      </c>
      <c r="J229" s="305">
        <v>6733</v>
      </c>
    </row>
    <row r="230" spans="1:10" s="269" customFormat="1" ht="13.5" customHeight="1">
      <c r="A230" s="322">
        <f t="shared" si="10"/>
        <v>188</v>
      </c>
      <c r="B230" s="488" t="s">
        <v>106</v>
      </c>
      <c r="C230" s="414" t="s">
        <v>347</v>
      </c>
      <c r="D230" s="477">
        <v>35838</v>
      </c>
      <c r="E230" s="477">
        <v>46295</v>
      </c>
      <c r="F230" s="477">
        <v>43650</v>
      </c>
      <c r="G230" s="478">
        <v>42619</v>
      </c>
      <c r="H230" s="304">
        <v>168402</v>
      </c>
      <c r="I230" s="304">
        <v>177642</v>
      </c>
      <c r="J230" s="305">
        <v>-9240</v>
      </c>
    </row>
    <row r="231" spans="1:10" s="269" customFormat="1" ht="13.5" customHeight="1">
      <c r="A231" s="322">
        <f t="shared" si="10"/>
        <v>189</v>
      </c>
      <c r="B231" s="488"/>
      <c r="C231" s="414" t="s">
        <v>348</v>
      </c>
      <c r="D231" s="477">
        <v>89172</v>
      </c>
      <c r="E231" s="477">
        <v>132607</v>
      </c>
      <c r="F231" s="477">
        <v>151552</v>
      </c>
      <c r="G231" s="478">
        <v>126648</v>
      </c>
      <c r="H231" s="304">
        <v>499979</v>
      </c>
      <c r="I231" s="304">
        <v>514992</v>
      </c>
      <c r="J231" s="305">
        <v>-15013</v>
      </c>
    </row>
    <row r="232" spans="1:10" s="269" customFormat="1" ht="13.5" customHeight="1" thickBot="1">
      <c r="A232" s="322">
        <f t="shared" si="10"/>
        <v>190</v>
      </c>
      <c r="B232" s="488"/>
      <c r="C232" s="414" t="s">
        <v>349</v>
      </c>
      <c r="D232" s="489">
        <v>9182</v>
      </c>
      <c r="E232" s="489">
        <v>13440</v>
      </c>
      <c r="F232" s="489">
        <v>10800</v>
      </c>
      <c r="G232" s="490">
        <v>11700</v>
      </c>
      <c r="H232" s="336">
        <v>45122</v>
      </c>
      <c r="I232" s="312">
        <v>43000</v>
      </c>
      <c r="J232" s="313">
        <v>2122</v>
      </c>
    </row>
    <row r="233" spans="1:10" s="269" customFormat="1" ht="13.5" customHeight="1" thickBot="1" thickTop="1">
      <c r="A233" s="324"/>
      <c r="B233" s="491"/>
      <c r="C233" s="329" t="s">
        <v>67</v>
      </c>
      <c r="D233" s="484">
        <v>146941</v>
      </c>
      <c r="E233" s="484">
        <v>220617</v>
      </c>
      <c r="F233" s="484">
        <v>221133</v>
      </c>
      <c r="G233" s="485">
        <v>243408</v>
      </c>
      <c r="H233" s="317">
        <v>832099</v>
      </c>
      <c r="I233" s="317">
        <v>882720</v>
      </c>
      <c r="J233" s="318">
        <v>-50621</v>
      </c>
    </row>
    <row r="234" spans="1:10" s="269" customFormat="1" ht="13.5" customHeight="1">
      <c r="A234" s="319">
        <f>A232+1</f>
        <v>191</v>
      </c>
      <c r="B234" s="486"/>
      <c r="C234" s="492" t="s">
        <v>350</v>
      </c>
      <c r="D234" s="308">
        <v>885</v>
      </c>
      <c r="E234" s="308">
        <v>6616</v>
      </c>
      <c r="F234" s="308">
        <v>22196</v>
      </c>
      <c r="G234" s="309">
        <v>1729</v>
      </c>
      <c r="H234" s="310">
        <v>31426</v>
      </c>
      <c r="I234" s="310">
        <v>25728</v>
      </c>
      <c r="J234" s="321">
        <v>5698</v>
      </c>
    </row>
    <row r="235" spans="1:10" s="269" customFormat="1" ht="13.5" customHeight="1">
      <c r="A235" s="322">
        <f aca="true" t="shared" si="11" ref="A235:A286">A234+1</f>
        <v>192</v>
      </c>
      <c r="B235" s="488" t="s">
        <v>351</v>
      </c>
      <c r="C235" s="493" t="s">
        <v>352</v>
      </c>
      <c r="D235" s="306">
        <v>3054</v>
      </c>
      <c r="E235" s="306">
        <v>13243</v>
      </c>
      <c r="F235" s="306">
        <v>53021</v>
      </c>
      <c r="G235" s="307">
        <v>8622</v>
      </c>
      <c r="H235" s="304">
        <v>77940</v>
      </c>
      <c r="I235" s="304">
        <v>74031</v>
      </c>
      <c r="J235" s="305">
        <v>3909</v>
      </c>
    </row>
    <row r="236" spans="1:10" s="269" customFormat="1" ht="13.5" customHeight="1">
      <c r="A236" s="322">
        <f t="shared" si="11"/>
        <v>193</v>
      </c>
      <c r="B236" s="488" t="s">
        <v>353</v>
      </c>
      <c r="C236" s="493" t="s">
        <v>354</v>
      </c>
      <c r="D236" s="306">
        <v>23165</v>
      </c>
      <c r="E236" s="306">
        <v>0</v>
      </c>
      <c r="F236" s="306">
        <v>0</v>
      </c>
      <c r="G236" s="307">
        <v>2410</v>
      </c>
      <c r="H236" s="304">
        <v>25575</v>
      </c>
      <c r="I236" s="304">
        <v>23800</v>
      </c>
      <c r="J236" s="305">
        <v>1775</v>
      </c>
    </row>
    <row r="237" spans="1:10" s="269" customFormat="1" ht="13.5" customHeight="1">
      <c r="A237" s="322">
        <f t="shared" si="11"/>
        <v>194</v>
      </c>
      <c r="B237" s="488" t="s">
        <v>106</v>
      </c>
      <c r="C237" s="493" t="s">
        <v>355</v>
      </c>
      <c r="D237" s="306">
        <v>0</v>
      </c>
      <c r="E237" s="306">
        <v>0</v>
      </c>
      <c r="F237" s="306">
        <v>17949</v>
      </c>
      <c r="G237" s="307">
        <v>4386</v>
      </c>
      <c r="H237" s="304">
        <v>22335</v>
      </c>
      <c r="I237" s="304">
        <v>16057</v>
      </c>
      <c r="J237" s="305">
        <v>6278</v>
      </c>
    </row>
    <row r="238" spans="1:10" s="269" customFormat="1" ht="13.5" customHeight="1">
      <c r="A238" s="322">
        <f t="shared" si="11"/>
        <v>195</v>
      </c>
      <c r="B238" s="488"/>
      <c r="C238" s="493" t="s">
        <v>356</v>
      </c>
      <c r="D238" s="306">
        <v>6678</v>
      </c>
      <c r="E238" s="306">
        <v>10992</v>
      </c>
      <c r="F238" s="306">
        <v>18949</v>
      </c>
      <c r="G238" s="307">
        <v>9183</v>
      </c>
      <c r="H238" s="304">
        <v>45802</v>
      </c>
      <c r="I238" s="304">
        <v>47008</v>
      </c>
      <c r="J238" s="305">
        <v>-1206</v>
      </c>
    </row>
    <row r="239" spans="1:10" s="269" customFormat="1" ht="13.5" customHeight="1">
      <c r="A239" s="322">
        <f t="shared" si="11"/>
        <v>196</v>
      </c>
      <c r="B239" s="488"/>
      <c r="C239" s="493" t="s">
        <v>357</v>
      </c>
      <c r="D239" s="306">
        <v>0</v>
      </c>
      <c r="E239" s="306">
        <v>3424</v>
      </c>
      <c r="F239" s="306">
        <v>30841</v>
      </c>
      <c r="G239" s="307">
        <v>524</v>
      </c>
      <c r="H239" s="304">
        <v>34789</v>
      </c>
      <c r="I239" s="304">
        <v>37647</v>
      </c>
      <c r="J239" s="305">
        <v>-2858</v>
      </c>
    </row>
    <row r="240" spans="1:10" s="269" customFormat="1" ht="13.5" customHeight="1">
      <c r="A240" s="322">
        <f t="shared" si="11"/>
        <v>197</v>
      </c>
      <c r="B240" s="488"/>
      <c r="C240" s="493" t="s">
        <v>358</v>
      </c>
      <c r="D240" s="424">
        <v>2175</v>
      </c>
      <c r="E240" s="424">
        <v>15458</v>
      </c>
      <c r="F240" s="424">
        <v>21832</v>
      </c>
      <c r="G240" s="425">
        <v>3432</v>
      </c>
      <c r="H240" s="356">
        <v>42897</v>
      </c>
      <c r="I240" s="356">
        <v>44342</v>
      </c>
      <c r="J240" s="357">
        <v>-1445</v>
      </c>
    </row>
    <row r="241" spans="1:10" s="269" customFormat="1" ht="13.5" customHeight="1">
      <c r="A241" s="322">
        <f t="shared" si="11"/>
        <v>198</v>
      </c>
      <c r="B241" s="488"/>
      <c r="C241" s="493" t="s">
        <v>359</v>
      </c>
      <c r="D241" s="494">
        <v>43074</v>
      </c>
      <c r="E241" s="494">
        <v>196</v>
      </c>
      <c r="F241" s="494">
        <v>0</v>
      </c>
      <c r="G241" s="495">
        <v>9410</v>
      </c>
      <c r="H241" s="356">
        <v>52680</v>
      </c>
      <c r="I241" s="356">
        <v>52788</v>
      </c>
      <c r="J241" s="357">
        <v>-108</v>
      </c>
    </row>
    <row r="242" spans="1:10" s="269" customFormat="1" ht="13.5" customHeight="1">
      <c r="A242" s="322">
        <f t="shared" si="11"/>
        <v>199</v>
      </c>
      <c r="B242" s="488"/>
      <c r="C242" s="493" t="s">
        <v>360</v>
      </c>
      <c r="D242" s="424">
        <v>0</v>
      </c>
      <c r="E242" s="424">
        <v>13488</v>
      </c>
      <c r="F242" s="424">
        <v>13057</v>
      </c>
      <c r="G242" s="425">
        <v>11711</v>
      </c>
      <c r="H242" s="356">
        <v>38256</v>
      </c>
      <c r="I242" s="356">
        <v>48974</v>
      </c>
      <c r="J242" s="357">
        <v>-10718</v>
      </c>
    </row>
    <row r="243" spans="1:10" s="269" customFormat="1" ht="13.5" customHeight="1">
      <c r="A243" s="322">
        <f t="shared" si="11"/>
        <v>200</v>
      </c>
      <c r="B243" s="488"/>
      <c r="C243" s="493" t="s">
        <v>361</v>
      </c>
      <c r="D243" s="424">
        <v>28647</v>
      </c>
      <c r="E243" s="424">
        <v>0</v>
      </c>
      <c r="F243" s="424">
        <v>0</v>
      </c>
      <c r="G243" s="425">
        <v>1834</v>
      </c>
      <c r="H243" s="356">
        <v>30481</v>
      </c>
      <c r="I243" s="356">
        <v>26609</v>
      </c>
      <c r="J243" s="357">
        <v>3872</v>
      </c>
    </row>
    <row r="244" spans="1:10" s="269" customFormat="1" ht="13.5" customHeight="1">
      <c r="A244" s="322">
        <f t="shared" si="11"/>
        <v>201</v>
      </c>
      <c r="B244" s="488"/>
      <c r="C244" s="493" t="s">
        <v>362</v>
      </c>
      <c r="D244" s="424">
        <v>79891</v>
      </c>
      <c r="E244" s="424">
        <v>0</v>
      </c>
      <c r="F244" s="424">
        <v>0</v>
      </c>
      <c r="G244" s="425">
        <v>13662</v>
      </c>
      <c r="H244" s="356">
        <v>93553</v>
      </c>
      <c r="I244" s="356">
        <v>80122</v>
      </c>
      <c r="J244" s="357">
        <v>13431</v>
      </c>
    </row>
    <row r="245" spans="1:10" s="269" customFormat="1" ht="13.5" customHeight="1">
      <c r="A245" s="322">
        <f t="shared" si="11"/>
        <v>202</v>
      </c>
      <c r="B245" s="488"/>
      <c r="C245" s="493" t="s">
        <v>363</v>
      </c>
      <c r="D245" s="424">
        <v>9609</v>
      </c>
      <c r="E245" s="424">
        <v>49149</v>
      </c>
      <c r="F245" s="424">
        <v>59344</v>
      </c>
      <c r="G245" s="425">
        <v>23344</v>
      </c>
      <c r="H245" s="356">
        <v>141446</v>
      </c>
      <c r="I245" s="356">
        <v>134560</v>
      </c>
      <c r="J245" s="357">
        <v>6886</v>
      </c>
    </row>
    <row r="246" spans="1:10" s="269" customFormat="1" ht="13.5" customHeight="1">
      <c r="A246" s="322">
        <f t="shared" si="11"/>
        <v>203</v>
      </c>
      <c r="B246" s="488"/>
      <c r="C246" s="493" t="s">
        <v>364</v>
      </c>
      <c r="D246" s="494">
        <v>0</v>
      </c>
      <c r="E246" s="494">
        <v>0</v>
      </c>
      <c r="F246" s="494">
        <v>58609</v>
      </c>
      <c r="G246" s="495">
        <v>0</v>
      </c>
      <c r="H246" s="356">
        <v>58609</v>
      </c>
      <c r="I246" s="356">
        <v>53518</v>
      </c>
      <c r="J246" s="357">
        <v>5091</v>
      </c>
    </row>
    <row r="247" spans="1:10" s="269" customFormat="1" ht="13.5" customHeight="1">
      <c r="A247" s="322">
        <f t="shared" si="11"/>
        <v>204</v>
      </c>
      <c r="B247" s="488"/>
      <c r="C247" s="493" t="s">
        <v>365</v>
      </c>
      <c r="D247" s="496">
        <v>8169</v>
      </c>
      <c r="E247" s="496">
        <v>22409</v>
      </c>
      <c r="F247" s="496">
        <v>48144</v>
      </c>
      <c r="G247" s="497">
        <v>17660</v>
      </c>
      <c r="H247" s="356">
        <v>96382</v>
      </c>
      <c r="I247" s="356">
        <v>88448</v>
      </c>
      <c r="J247" s="357">
        <v>7934</v>
      </c>
    </row>
    <row r="248" spans="1:10" s="269" customFormat="1" ht="13.5" customHeight="1">
      <c r="A248" s="322">
        <f t="shared" si="11"/>
        <v>205</v>
      </c>
      <c r="B248" s="488"/>
      <c r="C248" s="493" t="s">
        <v>366</v>
      </c>
      <c r="D248" s="496">
        <v>22173</v>
      </c>
      <c r="E248" s="496">
        <v>10614</v>
      </c>
      <c r="F248" s="496">
        <v>12726</v>
      </c>
      <c r="G248" s="497">
        <v>11350</v>
      </c>
      <c r="H248" s="356">
        <v>56863</v>
      </c>
      <c r="I248" s="356">
        <v>59260</v>
      </c>
      <c r="J248" s="357">
        <v>-2397</v>
      </c>
    </row>
    <row r="249" spans="1:10" s="269" customFormat="1" ht="13.5" customHeight="1">
      <c r="A249" s="322">
        <f t="shared" si="11"/>
        <v>206</v>
      </c>
      <c r="B249" s="488"/>
      <c r="C249" s="493" t="s">
        <v>367</v>
      </c>
      <c r="D249" s="306">
        <v>34848</v>
      </c>
      <c r="E249" s="306">
        <v>0</v>
      </c>
      <c r="F249" s="306">
        <v>0</v>
      </c>
      <c r="G249" s="307">
        <v>11977</v>
      </c>
      <c r="H249" s="304">
        <v>46825</v>
      </c>
      <c r="I249" s="304">
        <v>51910</v>
      </c>
      <c r="J249" s="305">
        <v>-5085</v>
      </c>
    </row>
    <row r="250" spans="1:10" s="269" customFormat="1" ht="13.5" customHeight="1">
      <c r="A250" s="322">
        <f t="shared" si="11"/>
        <v>207</v>
      </c>
      <c r="B250" s="488"/>
      <c r="C250" s="493" t="s">
        <v>368</v>
      </c>
      <c r="D250" s="306">
        <v>4987</v>
      </c>
      <c r="E250" s="306">
        <v>11878</v>
      </c>
      <c r="F250" s="306">
        <v>6653</v>
      </c>
      <c r="G250" s="307">
        <v>7585</v>
      </c>
      <c r="H250" s="304">
        <v>31103</v>
      </c>
      <c r="I250" s="304">
        <v>24607</v>
      </c>
      <c r="J250" s="305">
        <v>6496</v>
      </c>
    </row>
    <row r="251" spans="1:10" s="269" customFormat="1" ht="13.5" customHeight="1">
      <c r="A251" s="322">
        <f t="shared" si="11"/>
        <v>208</v>
      </c>
      <c r="B251" s="488"/>
      <c r="C251" s="493" t="s">
        <v>369</v>
      </c>
      <c r="D251" s="498">
        <v>41691</v>
      </c>
      <c r="E251" s="498">
        <v>14636</v>
      </c>
      <c r="F251" s="498">
        <v>23133</v>
      </c>
      <c r="G251" s="499">
        <v>17842</v>
      </c>
      <c r="H251" s="304">
        <v>97302</v>
      </c>
      <c r="I251" s="304">
        <v>86380</v>
      </c>
      <c r="J251" s="305">
        <v>10922</v>
      </c>
    </row>
    <row r="252" spans="1:10" s="269" customFormat="1" ht="13.5" customHeight="1">
      <c r="A252" s="322">
        <f t="shared" si="11"/>
        <v>209</v>
      </c>
      <c r="B252" s="488"/>
      <c r="C252" s="493" t="s">
        <v>370</v>
      </c>
      <c r="D252" s="498">
        <v>7989</v>
      </c>
      <c r="E252" s="498">
        <v>10804</v>
      </c>
      <c r="F252" s="498">
        <v>14910</v>
      </c>
      <c r="G252" s="499">
        <v>16247</v>
      </c>
      <c r="H252" s="304">
        <v>49950</v>
      </c>
      <c r="I252" s="304">
        <v>52779</v>
      </c>
      <c r="J252" s="305">
        <v>-2829</v>
      </c>
    </row>
    <row r="253" spans="1:10" s="269" customFormat="1" ht="13.5" customHeight="1">
      <c r="A253" s="322">
        <f t="shared" si="11"/>
        <v>210</v>
      </c>
      <c r="B253" s="488"/>
      <c r="C253" s="493" t="s">
        <v>371</v>
      </c>
      <c r="D253" s="498">
        <v>7219</v>
      </c>
      <c r="E253" s="498">
        <v>11796</v>
      </c>
      <c r="F253" s="498">
        <v>14760</v>
      </c>
      <c r="G253" s="499">
        <v>11568</v>
      </c>
      <c r="H253" s="304">
        <v>45343</v>
      </c>
      <c r="I253" s="304">
        <v>41409</v>
      </c>
      <c r="J253" s="305">
        <v>3934</v>
      </c>
    </row>
    <row r="254" spans="1:10" s="269" customFormat="1" ht="13.5" customHeight="1">
      <c r="A254" s="322">
        <f t="shared" si="11"/>
        <v>211</v>
      </c>
      <c r="B254" s="488"/>
      <c r="C254" s="493" t="s">
        <v>372</v>
      </c>
      <c r="D254" s="498">
        <v>42203</v>
      </c>
      <c r="E254" s="498">
        <v>13628</v>
      </c>
      <c r="F254" s="498">
        <v>27393</v>
      </c>
      <c r="G254" s="499">
        <v>18574</v>
      </c>
      <c r="H254" s="304">
        <v>101798</v>
      </c>
      <c r="I254" s="304">
        <v>98225</v>
      </c>
      <c r="J254" s="305">
        <v>3573</v>
      </c>
    </row>
    <row r="255" spans="1:10" s="269" customFormat="1" ht="13.5" customHeight="1">
      <c r="A255" s="322">
        <f t="shared" si="11"/>
        <v>212</v>
      </c>
      <c r="B255" s="488"/>
      <c r="C255" s="493" t="s">
        <v>373</v>
      </c>
      <c r="D255" s="498">
        <v>59680</v>
      </c>
      <c r="E255" s="498">
        <v>66128</v>
      </c>
      <c r="F255" s="498">
        <v>88056</v>
      </c>
      <c r="G255" s="499">
        <v>37786</v>
      </c>
      <c r="H255" s="304">
        <v>251650</v>
      </c>
      <c r="I255" s="304">
        <v>225985</v>
      </c>
      <c r="J255" s="305">
        <v>25665</v>
      </c>
    </row>
    <row r="256" spans="1:10" s="269" customFormat="1" ht="13.5" customHeight="1">
      <c r="A256" s="322">
        <f t="shared" si="11"/>
        <v>213</v>
      </c>
      <c r="B256" s="488"/>
      <c r="C256" s="493" t="s">
        <v>374</v>
      </c>
      <c r="D256" s="498">
        <v>14862</v>
      </c>
      <c r="E256" s="498">
        <v>39624</v>
      </c>
      <c r="F256" s="498">
        <v>48936</v>
      </c>
      <c r="G256" s="499">
        <v>35799</v>
      </c>
      <c r="H256" s="304">
        <v>139221</v>
      </c>
      <c r="I256" s="304">
        <v>135286</v>
      </c>
      <c r="J256" s="305">
        <v>3935</v>
      </c>
    </row>
    <row r="257" spans="1:10" s="269" customFormat="1" ht="13.5" customHeight="1">
      <c r="A257" s="322">
        <f t="shared" si="11"/>
        <v>214</v>
      </c>
      <c r="B257" s="488"/>
      <c r="C257" s="493" t="s">
        <v>375</v>
      </c>
      <c r="D257" s="498">
        <v>16775</v>
      </c>
      <c r="E257" s="498">
        <v>12949</v>
      </c>
      <c r="F257" s="498">
        <v>17214</v>
      </c>
      <c r="G257" s="499">
        <v>14014</v>
      </c>
      <c r="H257" s="304">
        <v>60952</v>
      </c>
      <c r="I257" s="304">
        <v>71372</v>
      </c>
      <c r="J257" s="305">
        <v>-10420</v>
      </c>
    </row>
    <row r="258" spans="1:10" s="269" customFormat="1" ht="13.5" customHeight="1">
      <c r="A258" s="322">
        <f t="shared" si="11"/>
        <v>215</v>
      </c>
      <c r="B258" s="488"/>
      <c r="C258" s="493" t="s">
        <v>376</v>
      </c>
      <c r="D258" s="498">
        <v>2709</v>
      </c>
      <c r="E258" s="498">
        <v>18620</v>
      </c>
      <c r="F258" s="498">
        <v>38613</v>
      </c>
      <c r="G258" s="499">
        <v>1337</v>
      </c>
      <c r="H258" s="304">
        <v>61279</v>
      </c>
      <c r="I258" s="304">
        <v>92211</v>
      </c>
      <c r="J258" s="305">
        <v>-30932</v>
      </c>
    </row>
    <row r="259" spans="1:10" s="269" customFormat="1" ht="13.5" customHeight="1">
      <c r="A259" s="322">
        <f t="shared" si="11"/>
        <v>216</v>
      </c>
      <c r="B259" s="488"/>
      <c r="C259" s="493" t="s">
        <v>377</v>
      </c>
      <c r="D259" s="498">
        <v>39446</v>
      </c>
      <c r="E259" s="498">
        <v>15948</v>
      </c>
      <c r="F259" s="498">
        <v>19079</v>
      </c>
      <c r="G259" s="499">
        <v>18823</v>
      </c>
      <c r="H259" s="304">
        <v>93296</v>
      </c>
      <c r="I259" s="304">
        <v>98271</v>
      </c>
      <c r="J259" s="305">
        <v>-4975</v>
      </c>
    </row>
    <row r="260" spans="1:10" s="269" customFormat="1" ht="13.5" customHeight="1">
      <c r="A260" s="322">
        <f t="shared" si="11"/>
        <v>217</v>
      </c>
      <c r="B260" s="488"/>
      <c r="C260" s="493" t="s">
        <v>378</v>
      </c>
      <c r="D260" s="306">
        <v>44676</v>
      </c>
      <c r="E260" s="306">
        <v>15710</v>
      </c>
      <c r="F260" s="306">
        <v>27890</v>
      </c>
      <c r="G260" s="307">
        <v>18090</v>
      </c>
      <c r="H260" s="304">
        <v>106366</v>
      </c>
      <c r="I260" s="304">
        <v>112310</v>
      </c>
      <c r="J260" s="305">
        <v>-5944</v>
      </c>
    </row>
    <row r="261" spans="1:10" s="269" customFormat="1" ht="13.5" customHeight="1">
      <c r="A261" s="322">
        <f t="shared" si="11"/>
        <v>218</v>
      </c>
      <c r="B261" s="488"/>
      <c r="C261" s="493" t="s">
        <v>379</v>
      </c>
      <c r="D261" s="498">
        <v>3939</v>
      </c>
      <c r="E261" s="498">
        <v>26870</v>
      </c>
      <c r="F261" s="498">
        <v>115561</v>
      </c>
      <c r="G261" s="499">
        <v>15127</v>
      </c>
      <c r="H261" s="304">
        <v>161497</v>
      </c>
      <c r="I261" s="304">
        <v>144600</v>
      </c>
      <c r="J261" s="305">
        <v>16897</v>
      </c>
    </row>
    <row r="262" spans="1:10" s="269" customFormat="1" ht="13.5" customHeight="1">
      <c r="A262" s="322">
        <f t="shared" si="11"/>
        <v>219</v>
      </c>
      <c r="B262" s="488"/>
      <c r="C262" s="493" t="s">
        <v>380</v>
      </c>
      <c r="D262" s="498">
        <v>92427</v>
      </c>
      <c r="E262" s="498">
        <v>0</v>
      </c>
      <c r="F262" s="498">
        <v>0</v>
      </c>
      <c r="G262" s="499">
        <v>26885</v>
      </c>
      <c r="H262" s="304">
        <v>119312</v>
      </c>
      <c r="I262" s="304">
        <v>118367</v>
      </c>
      <c r="J262" s="305">
        <v>945</v>
      </c>
    </row>
    <row r="263" spans="1:10" s="269" customFormat="1" ht="13.5" customHeight="1">
      <c r="A263" s="322">
        <f t="shared" si="11"/>
        <v>220</v>
      </c>
      <c r="B263" s="488"/>
      <c r="C263" s="493" t="s">
        <v>381</v>
      </c>
      <c r="D263" s="306">
        <v>29934</v>
      </c>
      <c r="E263" s="306">
        <v>26056</v>
      </c>
      <c r="F263" s="306">
        <v>45825</v>
      </c>
      <c r="G263" s="307">
        <v>22069</v>
      </c>
      <c r="H263" s="304">
        <v>123884</v>
      </c>
      <c r="I263" s="304">
        <v>119267</v>
      </c>
      <c r="J263" s="305">
        <v>4617</v>
      </c>
    </row>
    <row r="264" spans="1:10" s="269" customFormat="1" ht="13.5" customHeight="1">
      <c r="A264" s="322">
        <f t="shared" si="11"/>
        <v>221</v>
      </c>
      <c r="B264" s="488"/>
      <c r="C264" s="493" t="s">
        <v>382</v>
      </c>
      <c r="D264" s="306">
        <v>137303</v>
      </c>
      <c r="E264" s="306">
        <v>5916</v>
      </c>
      <c r="F264" s="306">
        <v>13977</v>
      </c>
      <c r="G264" s="307">
        <v>40856</v>
      </c>
      <c r="H264" s="304">
        <v>198052</v>
      </c>
      <c r="I264" s="304">
        <v>200113</v>
      </c>
      <c r="J264" s="305">
        <v>-2061</v>
      </c>
    </row>
    <row r="265" spans="1:10" s="269" customFormat="1" ht="13.5" customHeight="1">
      <c r="A265" s="322">
        <f t="shared" si="11"/>
        <v>222</v>
      </c>
      <c r="B265" s="488"/>
      <c r="C265" s="493" t="s">
        <v>383</v>
      </c>
      <c r="D265" s="498">
        <v>63007</v>
      </c>
      <c r="E265" s="498">
        <v>49057</v>
      </c>
      <c r="F265" s="498">
        <v>54791</v>
      </c>
      <c r="G265" s="499">
        <v>44000</v>
      </c>
      <c r="H265" s="304">
        <v>210855</v>
      </c>
      <c r="I265" s="304">
        <v>205913</v>
      </c>
      <c r="J265" s="305">
        <v>4942</v>
      </c>
    </row>
    <row r="266" spans="1:10" s="269" customFormat="1" ht="13.5" customHeight="1">
      <c r="A266" s="322">
        <f t="shared" si="11"/>
        <v>223</v>
      </c>
      <c r="B266" s="488"/>
      <c r="C266" s="493" t="s">
        <v>384</v>
      </c>
      <c r="D266" s="498">
        <v>203564</v>
      </c>
      <c r="E266" s="498">
        <v>1243</v>
      </c>
      <c r="F266" s="498">
        <v>0</v>
      </c>
      <c r="G266" s="499">
        <v>39924</v>
      </c>
      <c r="H266" s="304">
        <v>244731</v>
      </c>
      <c r="I266" s="304">
        <v>192679</v>
      </c>
      <c r="J266" s="305">
        <v>52052</v>
      </c>
    </row>
    <row r="267" spans="1:10" s="269" customFormat="1" ht="13.5" customHeight="1">
      <c r="A267" s="322">
        <f t="shared" si="11"/>
        <v>224</v>
      </c>
      <c r="B267" s="488"/>
      <c r="C267" s="493" t="s">
        <v>385</v>
      </c>
      <c r="D267" s="498">
        <v>201080</v>
      </c>
      <c r="E267" s="498">
        <v>0</v>
      </c>
      <c r="F267" s="498">
        <v>0</v>
      </c>
      <c r="G267" s="499">
        <v>26018</v>
      </c>
      <c r="H267" s="304">
        <v>227098</v>
      </c>
      <c r="I267" s="304">
        <v>215068</v>
      </c>
      <c r="J267" s="305">
        <v>12030</v>
      </c>
    </row>
    <row r="268" spans="1:10" s="269" customFormat="1" ht="13.5" customHeight="1">
      <c r="A268" s="322">
        <f t="shared" si="11"/>
        <v>225</v>
      </c>
      <c r="B268" s="488"/>
      <c r="C268" s="493" t="s">
        <v>386</v>
      </c>
      <c r="D268" s="306">
        <v>82737</v>
      </c>
      <c r="E268" s="306">
        <v>59946</v>
      </c>
      <c r="F268" s="306">
        <v>58030</v>
      </c>
      <c r="G268" s="307">
        <v>71119</v>
      </c>
      <c r="H268" s="304">
        <v>271832</v>
      </c>
      <c r="I268" s="304">
        <v>253520</v>
      </c>
      <c r="J268" s="305">
        <v>18312</v>
      </c>
    </row>
    <row r="269" spans="1:10" s="269" customFormat="1" ht="13.5" customHeight="1">
      <c r="A269" s="322">
        <f t="shared" si="11"/>
        <v>226</v>
      </c>
      <c r="B269" s="488"/>
      <c r="C269" s="493" t="s">
        <v>387</v>
      </c>
      <c r="D269" s="498">
        <v>9835</v>
      </c>
      <c r="E269" s="498">
        <v>89581</v>
      </c>
      <c r="F269" s="498">
        <v>134871</v>
      </c>
      <c r="G269" s="499">
        <v>45510</v>
      </c>
      <c r="H269" s="304">
        <v>279797</v>
      </c>
      <c r="I269" s="304">
        <v>284471</v>
      </c>
      <c r="J269" s="305">
        <v>-4674</v>
      </c>
    </row>
    <row r="270" spans="1:10" s="269" customFormat="1" ht="13.5" customHeight="1">
      <c r="A270" s="322">
        <f t="shared" si="11"/>
        <v>227</v>
      </c>
      <c r="B270" s="488"/>
      <c r="C270" s="493" t="s">
        <v>388</v>
      </c>
      <c r="D270" s="498">
        <v>63138</v>
      </c>
      <c r="E270" s="498">
        <v>100830</v>
      </c>
      <c r="F270" s="498">
        <v>120090</v>
      </c>
      <c r="G270" s="499">
        <v>89432</v>
      </c>
      <c r="H270" s="304">
        <v>373490</v>
      </c>
      <c r="I270" s="304">
        <v>391583</v>
      </c>
      <c r="J270" s="305">
        <v>-18093</v>
      </c>
    </row>
    <row r="271" spans="1:10" s="269" customFormat="1" ht="13.5" customHeight="1">
      <c r="A271" s="322">
        <f t="shared" si="11"/>
        <v>228</v>
      </c>
      <c r="B271" s="488"/>
      <c r="C271" s="493" t="s">
        <v>389</v>
      </c>
      <c r="D271" s="498">
        <v>214667</v>
      </c>
      <c r="E271" s="498">
        <v>2569</v>
      </c>
      <c r="F271" s="498">
        <v>0</v>
      </c>
      <c r="G271" s="499">
        <v>64647</v>
      </c>
      <c r="H271" s="304">
        <v>281883</v>
      </c>
      <c r="I271" s="304">
        <v>269582</v>
      </c>
      <c r="J271" s="305">
        <v>12301</v>
      </c>
    </row>
    <row r="272" spans="1:10" s="269" customFormat="1" ht="13.5" customHeight="1">
      <c r="A272" s="322">
        <f t="shared" si="11"/>
        <v>229</v>
      </c>
      <c r="B272" s="488"/>
      <c r="C272" s="493" t="s">
        <v>390</v>
      </c>
      <c r="D272" s="306">
        <v>48795</v>
      </c>
      <c r="E272" s="306">
        <v>84875</v>
      </c>
      <c r="F272" s="498">
        <v>102200</v>
      </c>
      <c r="G272" s="499">
        <v>70859</v>
      </c>
      <c r="H272" s="304">
        <v>306729</v>
      </c>
      <c r="I272" s="304">
        <v>277924</v>
      </c>
      <c r="J272" s="305">
        <v>28805</v>
      </c>
    </row>
    <row r="273" spans="1:10" s="269" customFormat="1" ht="13.5" customHeight="1">
      <c r="A273" s="322">
        <f t="shared" si="11"/>
        <v>230</v>
      </c>
      <c r="B273" s="488"/>
      <c r="C273" s="493" t="s">
        <v>391</v>
      </c>
      <c r="D273" s="306">
        <v>222311</v>
      </c>
      <c r="E273" s="306">
        <v>19305</v>
      </c>
      <c r="F273" s="306">
        <v>11210</v>
      </c>
      <c r="G273" s="307">
        <v>42388</v>
      </c>
      <c r="H273" s="304">
        <v>295214</v>
      </c>
      <c r="I273" s="304">
        <v>275667</v>
      </c>
      <c r="J273" s="305">
        <v>19547</v>
      </c>
    </row>
    <row r="274" spans="1:10" s="269" customFormat="1" ht="13.5" customHeight="1">
      <c r="A274" s="322">
        <f t="shared" si="11"/>
        <v>231</v>
      </c>
      <c r="B274" s="488"/>
      <c r="C274" s="493" t="s">
        <v>392</v>
      </c>
      <c r="D274" s="498">
        <v>35698</v>
      </c>
      <c r="E274" s="498">
        <v>97392</v>
      </c>
      <c r="F274" s="498">
        <v>134112</v>
      </c>
      <c r="G274" s="499">
        <v>95830</v>
      </c>
      <c r="H274" s="304">
        <v>363032</v>
      </c>
      <c r="I274" s="304">
        <v>296393</v>
      </c>
      <c r="J274" s="305">
        <v>66639</v>
      </c>
    </row>
    <row r="275" spans="1:10" s="269" customFormat="1" ht="13.5" customHeight="1">
      <c r="A275" s="322">
        <f t="shared" si="11"/>
        <v>232</v>
      </c>
      <c r="B275" s="488"/>
      <c r="C275" s="493" t="s">
        <v>393</v>
      </c>
      <c r="D275" s="498">
        <v>88383</v>
      </c>
      <c r="E275" s="498">
        <v>90861</v>
      </c>
      <c r="F275" s="498">
        <v>153967</v>
      </c>
      <c r="G275" s="499">
        <v>58352</v>
      </c>
      <c r="H275" s="304">
        <v>391563</v>
      </c>
      <c r="I275" s="304">
        <v>464827</v>
      </c>
      <c r="J275" s="305">
        <v>-73264</v>
      </c>
    </row>
    <row r="276" spans="1:10" s="269" customFormat="1" ht="13.5" customHeight="1">
      <c r="A276" s="322">
        <f t="shared" si="11"/>
        <v>233</v>
      </c>
      <c r="B276" s="488"/>
      <c r="C276" s="493" t="s">
        <v>394</v>
      </c>
      <c r="D276" s="498">
        <v>8</v>
      </c>
      <c r="E276" s="498">
        <v>6791</v>
      </c>
      <c r="F276" s="498">
        <v>19472</v>
      </c>
      <c r="G276" s="499">
        <v>1542</v>
      </c>
      <c r="H276" s="304">
        <v>27813</v>
      </c>
      <c r="I276" s="304">
        <v>41703</v>
      </c>
      <c r="J276" s="305">
        <v>-13890</v>
      </c>
    </row>
    <row r="277" spans="1:10" s="269" customFormat="1" ht="13.5" customHeight="1">
      <c r="A277" s="322">
        <f t="shared" si="11"/>
        <v>234</v>
      </c>
      <c r="B277" s="488"/>
      <c r="C277" s="493" t="s">
        <v>395</v>
      </c>
      <c r="D277" s="306">
        <v>3261</v>
      </c>
      <c r="E277" s="306">
        <v>7355</v>
      </c>
      <c r="F277" s="306">
        <v>6879</v>
      </c>
      <c r="G277" s="307">
        <v>6687</v>
      </c>
      <c r="H277" s="304">
        <v>24182</v>
      </c>
      <c r="I277" s="304">
        <v>27236</v>
      </c>
      <c r="J277" s="305">
        <v>-3054</v>
      </c>
    </row>
    <row r="278" spans="1:10" s="269" customFormat="1" ht="13.5" customHeight="1">
      <c r="A278" s="322">
        <f t="shared" si="11"/>
        <v>235</v>
      </c>
      <c r="B278" s="488"/>
      <c r="C278" s="493" t="s">
        <v>396</v>
      </c>
      <c r="D278" s="498">
        <v>9644</v>
      </c>
      <c r="E278" s="498">
        <v>2067</v>
      </c>
      <c r="F278" s="498">
        <v>4137</v>
      </c>
      <c r="G278" s="499">
        <v>1611</v>
      </c>
      <c r="H278" s="304">
        <v>17459</v>
      </c>
      <c r="I278" s="361">
        <v>0</v>
      </c>
      <c r="J278" s="305">
        <v>17459</v>
      </c>
    </row>
    <row r="279" spans="1:10" s="269" customFormat="1" ht="13.5" customHeight="1">
      <c r="A279" s="322">
        <f t="shared" si="11"/>
        <v>236</v>
      </c>
      <c r="B279" s="488"/>
      <c r="C279" s="500" t="s">
        <v>397</v>
      </c>
      <c r="D279" s="498">
        <v>0</v>
      </c>
      <c r="E279" s="498">
        <v>3317</v>
      </c>
      <c r="F279" s="498">
        <v>7189</v>
      </c>
      <c r="G279" s="499">
        <v>283</v>
      </c>
      <c r="H279" s="304">
        <v>10789</v>
      </c>
      <c r="I279" s="304">
        <v>10464</v>
      </c>
      <c r="J279" s="305">
        <v>325</v>
      </c>
    </row>
    <row r="280" spans="1:10" s="269" customFormat="1" ht="13.5" customHeight="1">
      <c r="A280" s="322">
        <f t="shared" si="11"/>
        <v>237</v>
      </c>
      <c r="B280" s="488"/>
      <c r="C280" s="300" t="s">
        <v>398</v>
      </c>
      <c r="D280" s="498">
        <v>7791</v>
      </c>
      <c r="E280" s="498">
        <v>3560</v>
      </c>
      <c r="F280" s="498">
        <v>4472</v>
      </c>
      <c r="G280" s="499">
        <v>4202</v>
      </c>
      <c r="H280" s="304">
        <v>20025</v>
      </c>
      <c r="I280" s="304">
        <v>20137</v>
      </c>
      <c r="J280" s="305">
        <v>-112</v>
      </c>
    </row>
    <row r="281" spans="1:10" s="269" customFormat="1" ht="13.5" customHeight="1">
      <c r="A281" s="322">
        <f t="shared" si="11"/>
        <v>238</v>
      </c>
      <c r="B281" s="488"/>
      <c r="C281" s="493" t="s">
        <v>399</v>
      </c>
      <c r="D281" s="498">
        <v>115</v>
      </c>
      <c r="E281" s="498">
        <v>9200</v>
      </c>
      <c r="F281" s="498">
        <v>440</v>
      </c>
      <c r="G281" s="499">
        <v>212</v>
      </c>
      <c r="H281" s="304">
        <v>9967</v>
      </c>
      <c r="I281" s="304">
        <v>7805</v>
      </c>
      <c r="J281" s="305">
        <v>2162</v>
      </c>
    </row>
    <row r="282" spans="1:10" s="269" customFormat="1" ht="13.5" customHeight="1">
      <c r="A282" s="322">
        <f t="shared" si="11"/>
        <v>239</v>
      </c>
      <c r="B282" s="488"/>
      <c r="C282" s="493" t="s">
        <v>400</v>
      </c>
      <c r="D282" s="306">
        <v>0</v>
      </c>
      <c r="E282" s="306">
        <v>7115</v>
      </c>
      <c r="F282" s="306">
        <v>14068</v>
      </c>
      <c r="G282" s="307">
        <v>4480</v>
      </c>
      <c r="H282" s="304">
        <v>25663</v>
      </c>
      <c r="I282" s="304">
        <v>24186</v>
      </c>
      <c r="J282" s="305">
        <v>1477</v>
      </c>
    </row>
    <row r="283" spans="1:10" s="269" customFormat="1" ht="13.5" customHeight="1">
      <c r="A283" s="322">
        <f t="shared" si="11"/>
        <v>240</v>
      </c>
      <c r="B283" s="488"/>
      <c r="C283" s="500" t="s">
        <v>401</v>
      </c>
      <c r="D283" s="498">
        <v>0</v>
      </c>
      <c r="E283" s="498">
        <v>5269</v>
      </c>
      <c r="F283" s="498">
        <v>11419</v>
      </c>
      <c r="G283" s="499">
        <v>3673</v>
      </c>
      <c r="H283" s="304">
        <v>20361</v>
      </c>
      <c r="I283" s="304">
        <v>21692</v>
      </c>
      <c r="J283" s="305">
        <v>-1331</v>
      </c>
    </row>
    <row r="284" spans="1:10" s="269" customFormat="1" ht="13.5" customHeight="1">
      <c r="A284" s="322">
        <f t="shared" si="11"/>
        <v>241</v>
      </c>
      <c r="B284" s="488"/>
      <c r="C284" s="300" t="s">
        <v>402</v>
      </c>
      <c r="D284" s="498">
        <v>1134</v>
      </c>
      <c r="E284" s="498">
        <v>9018</v>
      </c>
      <c r="F284" s="498">
        <v>8497</v>
      </c>
      <c r="G284" s="499">
        <v>7548</v>
      </c>
      <c r="H284" s="304">
        <v>26197</v>
      </c>
      <c r="I284" s="304">
        <v>27936</v>
      </c>
      <c r="J284" s="305">
        <v>-1739</v>
      </c>
    </row>
    <row r="285" spans="1:10" s="269" customFormat="1" ht="13.5" customHeight="1">
      <c r="A285" s="322">
        <f t="shared" si="11"/>
        <v>242</v>
      </c>
      <c r="B285" s="488"/>
      <c r="C285" s="501" t="s">
        <v>403</v>
      </c>
      <c r="D285" s="502">
        <v>0</v>
      </c>
      <c r="E285" s="502">
        <v>0</v>
      </c>
      <c r="F285" s="502">
        <v>19952</v>
      </c>
      <c r="G285" s="503">
        <v>20626</v>
      </c>
      <c r="H285" s="303">
        <v>40578</v>
      </c>
      <c r="I285" s="303">
        <v>42741</v>
      </c>
      <c r="J285" s="344">
        <v>-2163</v>
      </c>
    </row>
    <row r="286" spans="1:10" s="269" customFormat="1" ht="13.5" customHeight="1" thickBot="1">
      <c r="A286" s="322">
        <f t="shared" si="11"/>
        <v>243</v>
      </c>
      <c r="B286" s="488"/>
      <c r="C286" s="386" t="s">
        <v>404</v>
      </c>
      <c r="D286" s="504" t="s">
        <v>168</v>
      </c>
      <c r="E286" s="504" t="s">
        <v>168</v>
      </c>
      <c r="F286" s="504" t="s">
        <v>168</v>
      </c>
      <c r="G286" s="505" t="s">
        <v>168</v>
      </c>
      <c r="H286" s="506" t="s">
        <v>168</v>
      </c>
      <c r="I286" s="343">
        <v>8718</v>
      </c>
      <c r="J286" s="460">
        <v>-8718</v>
      </c>
    </row>
    <row r="287" spans="1:10" s="269" customFormat="1" ht="13.5" customHeight="1" thickBot="1" thickTop="1">
      <c r="A287" s="322"/>
      <c r="B287" s="488"/>
      <c r="C287" s="329" t="s">
        <v>1038</v>
      </c>
      <c r="D287" s="484">
        <v>2063376</v>
      </c>
      <c r="E287" s="484">
        <v>1085503</v>
      </c>
      <c r="F287" s="484">
        <v>1724464</v>
      </c>
      <c r="G287" s="485">
        <v>1132779</v>
      </c>
      <c r="H287" s="317">
        <v>6006122</v>
      </c>
      <c r="I287" s="317">
        <v>5846229</v>
      </c>
      <c r="J287" s="318">
        <v>159893</v>
      </c>
    </row>
    <row r="288" spans="1:10" s="269" customFormat="1" ht="13.5" customHeight="1" thickBot="1">
      <c r="A288" s="346"/>
      <c r="B288" s="507"/>
      <c r="C288" s="508" t="s">
        <v>405</v>
      </c>
      <c r="D288" s="509">
        <v>2683449</v>
      </c>
      <c r="E288" s="509">
        <v>1881636</v>
      </c>
      <c r="F288" s="509">
        <v>2565940</v>
      </c>
      <c r="G288" s="510">
        <v>1923944</v>
      </c>
      <c r="H288" s="351">
        <v>9054969</v>
      </c>
      <c r="I288" s="351">
        <v>8900561</v>
      </c>
      <c r="J288" s="401">
        <v>154408</v>
      </c>
    </row>
    <row r="289" spans="1:10" s="269" customFormat="1" ht="13.5" customHeight="1" thickBot="1">
      <c r="A289" s="346"/>
      <c r="B289" s="347"/>
      <c r="C289" s="348" t="s">
        <v>406</v>
      </c>
      <c r="D289" s="511">
        <v>3717264</v>
      </c>
      <c r="E289" s="511">
        <v>3196278</v>
      </c>
      <c r="F289" s="511">
        <v>3910927</v>
      </c>
      <c r="G289" s="512">
        <v>3291990</v>
      </c>
      <c r="H289" s="513">
        <v>14116459</v>
      </c>
      <c r="I289" s="513">
        <v>13935106</v>
      </c>
      <c r="J289" s="514">
        <v>181353</v>
      </c>
    </row>
    <row r="290" spans="1:10" s="269" customFormat="1" ht="13.5" customHeight="1">
      <c r="A290" s="274">
        <f>A286+1</f>
        <v>244</v>
      </c>
      <c r="B290" s="470"/>
      <c r="C290" s="292" t="s">
        <v>407</v>
      </c>
      <c r="D290" s="306">
        <v>3440</v>
      </c>
      <c r="E290" s="306">
        <v>4502</v>
      </c>
      <c r="F290" s="306">
        <v>6174</v>
      </c>
      <c r="G290" s="307">
        <v>4116</v>
      </c>
      <c r="H290" s="304">
        <v>18232</v>
      </c>
      <c r="I290" s="304">
        <v>14774</v>
      </c>
      <c r="J290" s="305">
        <v>3458</v>
      </c>
    </row>
    <row r="291" spans="1:10" s="269" customFormat="1" ht="13.5" customHeight="1">
      <c r="A291" s="299">
        <f aca="true" t="shared" si="12" ref="A291:A296">A290+1</f>
        <v>245</v>
      </c>
      <c r="B291" s="488" t="s">
        <v>408</v>
      </c>
      <c r="C291" s="300" t="s">
        <v>409</v>
      </c>
      <c r="D291" s="306">
        <v>6020</v>
      </c>
      <c r="E291" s="306">
        <v>11173</v>
      </c>
      <c r="F291" s="306">
        <v>6100</v>
      </c>
      <c r="G291" s="307">
        <v>8185</v>
      </c>
      <c r="H291" s="304">
        <v>31478</v>
      </c>
      <c r="I291" s="304">
        <v>31346</v>
      </c>
      <c r="J291" s="305">
        <v>132</v>
      </c>
    </row>
    <row r="292" spans="1:10" s="269" customFormat="1" ht="13.5" customHeight="1">
      <c r="A292" s="299">
        <f t="shared" si="12"/>
        <v>246</v>
      </c>
      <c r="B292" s="488" t="s">
        <v>410</v>
      </c>
      <c r="C292" s="300" t="s">
        <v>411</v>
      </c>
      <c r="D292" s="306">
        <v>2028</v>
      </c>
      <c r="E292" s="306">
        <v>4364</v>
      </c>
      <c r="F292" s="306">
        <v>3896</v>
      </c>
      <c r="G292" s="307">
        <v>5351</v>
      </c>
      <c r="H292" s="304">
        <v>15639</v>
      </c>
      <c r="I292" s="304">
        <v>16235</v>
      </c>
      <c r="J292" s="305">
        <v>-596</v>
      </c>
    </row>
    <row r="293" spans="1:10" s="269" customFormat="1" ht="13.5" customHeight="1">
      <c r="A293" s="299">
        <f t="shared" si="12"/>
        <v>247</v>
      </c>
      <c r="B293" s="488" t="s">
        <v>412</v>
      </c>
      <c r="C293" s="300" t="s">
        <v>413</v>
      </c>
      <c r="D293" s="498">
        <v>590</v>
      </c>
      <c r="E293" s="498">
        <v>1330</v>
      </c>
      <c r="F293" s="498">
        <v>59425</v>
      </c>
      <c r="G293" s="499">
        <v>53460</v>
      </c>
      <c r="H293" s="304">
        <v>114805</v>
      </c>
      <c r="I293" s="304">
        <v>32100</v>
      </c>
      <c r="J293" s="305">
        <v>82705</v>
      </c>
    </row>
    <row r="294" spans="1:10" s="269" customFormat="1" ht="13.5" customHeight="1">
      <c r="A294" s="299">
        <f t="shared" si="12"/>
        <v>248</v>
      </c>
      <c r="B294" s="488" t="s">
        <v>106</v>
      </c>
      <c r="C294" s="300" t="s">
        <v>414</v>
      </c>
      <c r="D294" s="498">
        <v>60820</v>
      </c>
      <c r="E294" s="498">
        <v>90540</v>
      </c>
      <c r="F294" s="498">
        <v>9350</v>
      </c>
      <c r="G294" s="499">
        <v>41000</v>
      </c>
      <c r="H294" s="304">
        <v>201710</v>
      </c>
      <c r="I294" s="304">
        <v>242380</v>
      </c>
      <c r="J294" s="305">
        <v>-40670</v>
      </c>
    </row>
    <row r="295" spans="1:10" s="269" customFormat="1" ht="13.5" customHeight="1">
      <c r="A295" s="299">
        <f t="shared" si="12"/>
        <v>249</v>
      </c>
      <c r="B295" s="488"/>
      <c r="C295" s="300" t="s">
        <v>415</v>
      </c>
      <c r="D295" s="498">
        <v>755</v>
      </c>
      <c r="E295" s="498">
        <v>1560</v>
      </c>
      <c r="F295" s="498">
        <v>7700</v>
      </c>
      <c r="G295" s="499">
        <v>17800</v>
      </c>
      <c r="H295" s="304">
        <v>27815</v>
      </c>
      <c r="I295" s="304">
        <v>71240</v>
      </c>
      <c r="J295" s="305">
        <v>-43425</v>
      </c>
    </row>
    <row r="296" spans="1:10" s="269" customFormat="1" ht="13.5" customHeight="1" thickBot="1">
      <c r="A296" s="299">
        <f t="shared" si="12"/>
        <v>250</v>
      </c>
      <c r="B296" s="488"/>
      <c r="C296" s="300" t="s">
        <v>416</v>
      </c>
      <c r="D296" s="515">
        <v>53445</v>
      </c>
      <c r="E296" s="515">
        <v>68545</v>
      </c>
      <c r="F296" s="515">
        <v>59784</v>
      </c>
      <c r="G296" s="516">
        <v>84461</v>
      </c>
      <c r="H296" s="303">
        <v>266235</v>
      </c>
      <c r="I296" s="303">
        <v>277975</v>
      </c>
      <c r="J296" s="344">
        <v>-11740</v>
      </c>
    </row>
    <row r="297" spans="1:10" s="269" customFormat="1" ht="13.5" customHeight="1" thickBot="1" thickTop="1">
      <c r="A297" s="286"/>
      <c r="B297" s="488"/>
      <c r="C297" s="314" t="s">
        <v>1038</v>
      </c>
      <c r="D297" s="315">
        <v>127098</v>
      </c>
      <c r="E297" s="315">
        <v>182014</v>
      </c>
      <c r="F297" s="315">
        <v>152429</v>
      </c>
      <c r="G297" s="316">
        <v>214373</v>
      </c>
      <c r="H297" s="317">
        <v>675914</v>
      </c>
      <c r="I297" s="317">
        <v>686050</v>
      </c>
      <c r="J297" s="318">
        <v>-10136</v>
      </c>
    </row>
    <row r="298" spans="1:10" s="269" customFormat="1" ht="13.5" customHeight="1">
      <c r="A298" s="322">
        <f>A296+1</f>
        <v>251</v>
      </c>
      <c r="B298" s="517"/>
      <c r="C298" s="471" t="s">
        <v>417</v>
      </c>
      <c r="D298" s="518">
        <v>5200</v>
      </c>
      <c r="E298" s="518">
        <v>6100</v>
      </c>
      <c r="F298" s="518">
        <v>6650</v>
      </c>
      <c r="G298" s="519">
        <v>1080</v>
      </c>
      <c r="H298" s="310">
        <v>19030</v>
      </c>
      <c r="I298" s="310">
        <v>14700</v>
      </c>
      <c r="J298" s="321">
        <v>4330</v>
      </c>
    </row>
    <row r="299" spans="1:10" s="269" customFormat="1" ht="13.5" customHeight="1">
      <c r="A299" s="322">
        <f aca="true" t="shared" si="13" ref="A299:A325">A298+1</f>
        <v>252</v>
      </c>
      <c r="B299" s="488" t="s">
        <v>418</v>
      </c>
      <c r="C299" s="414" t="s">
        <v>419</v>
      </c>
      <c r="D299" s="520">
        <v>3978</v>
      </c>
      <c r="E299" s="520">
        <v>8624</v>
      </c>
      <c r="F299" s="520">
        <v>11666</v>
      </c>
      <c r="G299" s="521">
        <v>9234</v>
      </c>
      <c r="H299" s="304">
        <v>33502</v>
      </c>
      <c r="I299" s="304">
        <v>31013</v>
      </c>
      <c r="J299" s="305">
        <v>2489</v>
      </c>
    </row>
    <row r="300" spans="1:10" s="269" customFormat="1" ht="13.5" customHeight="1">
      <c r="A300" s="322">
        <f t="shared" si="13"/>
        <v>253</v>
      </c>
      <c r="B300" s="488" t="s">
        <v>420</v>
      </c>
      <c r="C300" s="414" t="s">
        <v>421</v>
      </c>
      <c r="D300" s="494">
        <v>11978</v>
      </c>
      <c r="E300" s="494">
        <v>16300</v>
      </c>
      <c r="F300" s="494">
        <v>15462</v>
      </c>
      <c r="G300" s="495">
        <v>15217</v>
      </c>
      <c r="H300" s="356">
        <v>58957</v>
      </c>
      <c r="I300" s="356">
        <v>57278</v>
      </c>
      <c r="J300" s="357">
        <v>1679</v>
      </c>
    </row>
    <row r="301" spans="1:10" s="269" customFormat="1" ht="13.5" customHeight="1">
      <c r="A301" s="322">
        <f t="shared" si="13"/>
        <v>254</v>
      </c>
      <c r="B301" s="488" t="s">
        <v>106</v>
      </c>
      <c r="C301" s="300" t="s">
        <v>422</v>
      </c>
      <c r="D301" s="494">
        <v>10228</v>
      </c>
      <c r="E301" s="494">
        <v>13931</v>
      </c>
      <c r="F301" s="494">
        <v>12695</v>
      </c>
      <c r="G301" s="495">
        <v>13159</v>
      </c>
      <c r="H301" s="356">
        <v>50013</v>
      </c>
      <c r="I301" s="356">
        <v>61083</v>
      </c>
      <c r="J301" s="357">
        <v>-11070</v>
      </c>
    </row>
    <row r="302" spans="1:10" s="269" customFormat="1" ht="13.5" customHeight="1">
      <c r="A302" s="322">
        <f t="shared" si="13"/>
        <v>255</v>
      </c>
      <c r="B302" s="488"/>
      <c r="C302" s="414" t="s">
        <v>423</v>
      </c>
      <c r="D302" s="522">
        <v>15527</v>
      </c>
      <c r="E302" s="522">
        <v>23317</v>
      </c>
      <c r="F302" s="522">
        <v>37713</v>
      </c>
      <c r="G302" s="523">
        <v>17494</v>
      </c>
      <c r="H302" s="356">
        <v>94051</v>
      </c>
      <c r="I302" s="356">
        <v>96161</v>
      </c>
      <c r="J302" s="357">
        <v>-2110</v>
      </c>
    </row>
    <row r="303" spans="1:10" s="269" customFormat="1" ht="13.5" customHeight="1">
      <c r="A303" s="322">
        <f t="shared" si="13"/>
        <v>256</v>
      </c>
      <c r="B303" s="488"/>
      <c r="C303" s="414" t="s">
        <v>424</v>
      </c>
      <c r="D303" s="443">
        <v>3608</v>
      </c>
      <c r="E303" s="443">
        <v>8718</v>
      </c>
      <c r="F303" s="443">
        <v>10546</v>
      </c>
      <c r="G303" s="444">
        <v>7616</v>
      </c>
      <c r="H303" s="356">
        <v>30488</v>
      </c>
      <c r="I303" s="356">
        <v>28045</v>
      </c>
      <c r="J303" s="357">
        <v>2443</v>
      </c>
    </row>
    <row r="304" spans="1:10" s="269" customFormat="1" ht="13.5" customHeight="1">
      <c r="A304" s="322">
        <f t="shared" si="13"/>
        <v>257</v>
      </c>
      <c r="B304" s="488"/>
      <c r="C304" s="414" t="s">
        <v>425</v>
      </c>
      <c r="D304" s="424">
        <v>4268</v>
      </c>
      <c r="E304" s="424">
        <v>9273</v>
      </c>
      <c r="F304" s="424">
        <v>7657</v>
      </c>
      <c r="G304" s="425">
        <v>8137</v>
      </c>
      <c r="H304" s="356">
        <v>29335</v>
      </c>
      <c r="I304" s="356">
        <v>25711</v>
      </c>
      <c r="J304" s="357">
        <v>3624</v>
      </c>
    </row>
    <row r="305" spans="1:10" s="269" customFormat="1" ht="13.5" customHeight="1">
      <c r="A305" s="322">
        <f t="shared" si="13"/>
        <v>258</v>
      </c>
      <c r="B305" s="488"/>
      <c r="C305" s="414" t="s">
        <v>426</v>
      </c>
      <c r="D305" s="306">
        <v>7282</v>
      </c>
      <c r="E305" s="306">
        <v>12466</v>
      </c>
      <c r="F305" s="306">
        <v>11461</v>
      </c>
      <c r="G305" s="307">
        <v>11227</v>
      </c>
      <c r="H305" s="304">
        <v>42436</v>
      </c>
      <c r="I305" s="304">
        <v>41294</v>
      </c>
      <c r="J305" s="305">
        <v>1142</v>
      </c>
    </row>
    <row r="306" spans="1:10" s="269" customFormat="1" ht="13.5" customHeight="1">
      <c r="A306" s="322">
        <f t="shared" si="13"/>
        <v>259</v>
      </c>
      <c r="B306" s="524"/>
      <c r="C306" s="414" t="s">
        <v>427</v>
      </c>
      <c r="D306" s="306">
        <v>6269</v>
      </c>
      <c r="E306" s="306">
        <v>12034</v>
      </c>
      <c r="F306" s="306">
        <v>9448</v>
      </c>
      <c r="G306" s="307">
        <v>11688</v>
      </c>
      <c r="H306" s="304">
        <v>39439</v>
      </c>
      <c r="I306" s="304">
        <v>37769</v>
      </c>
      <c r="J306" s="305">
        <v>1670</v>
      </c>
    </row>
    <row r="307" spans="1:10" s="269" customFormat="1" ht="13.5" customHeight="1">
      <c r="A307" s="322">
        <f t="shared" si="13"/>
        <v>260</v>
      </c>
      <c r="B307" s="524"/>
      <c r="C307" s="414" t="s">
        <v>428</v>
      </c>
      <c r="D307" s="306">
        <v>5870</v>
      </c>
      <c r="E307" s="306">
        <v>11344</v>
      </c>
      <c r="F307" s="306">
        <v>8912</v>
      </c>
      <c r="G307" s="307">
        <v>11295</v>
      </c>
      <c r="H307" s="304">
        <v>37421</v>
      </c>
      <c r="I307" s="304">
        <v>35837</v>
      </c>
      <c r="J307" s="305">
        <v>1584</v>
      </c>
    </row>
    <row r="308" spans="1:10" s="269" customFormat="1" ht="13.5" customHeight="1">
      <c r="A308" s="322">
        <f t="shared" si="13"/>
        <v>261</v>
      </c>
      <c r="B308" s="524"/>
      <c r="C308" s="414" t="s">
        <v>429</v>
      </c>
      <c r="D308" s="306">
        <v>6950</v>
      </c>
      <c r="E308" s="306">
        <v>11829</v>
      </c>
      <c r="F308" s="306">
        <v>11146</v>
      </c>
      <c r="G308" s="307">
        <v>11560</v>
      </c>
      <c r="H308" s="304">
        <v>41485</v>
      </c>
      <c r="I308" s="304">
        <v>38585</v>
      </c>
      <c r="J308" s="305">
        <v>2900</v>
      </c>
    </row>
    <row r="309" spans="1:10" s="269" customFormat="1" ht="13.5" customHeight="1">
      <c r="A309" s="322">
        <f t="shared" si="13"/>
        <v>262</v>
      </c>
      <c r="B309" s="488"/>
      <c r="C309" s="414" t="s">
        <v>430</v>
      </c>
      <c r="D309" s="424">
        <v>8588</v>
      </c>
      <c r="E309" s="424">
        <v>15299</v>
      </c>
      <c r="F309" s="424">
        <v>14149</v>
      </c>
      <c r="G309" s="425">
        <v>14494</v>
      </c>
      <c r="H309" s="356">
        <v>52530</v>
      </c>
      <c r="I309" s="356">
        <v>51969</v>
      </c>
      <c r="J309" s="357">
        <v>561</v>
      </c>
    </row>
    <row r="310" spans="1:10" s="269" customFormat="1" ht="13.5" customHeight="1">
      <c r="A310" s="322">
        <f t="shared" si="13"/>
        <v>263</v>
      </c>
      <c r="B310" s="488"/>
      <c r="C310" s="414" t="s">
        <v>431</v>
      </c>
      <c r="D310" s="424">
        <v>8310</v>
      </c>
      <c r="E310" s="424">
        <v>11703</v>
      </c>
      <c r="F310" s="424">
        <v>10707</v>
      </c>
      <c r="G310" s="425">
        <v>12103</v>
      </c>
      <c r="H310" s="356">
        <v>42823</v>
      </c>
      <c r="I310" s="356">
        <v>43366</v>
      </c>
      <c r="J310" s="357">
        <v>-543</v>
      </c>
    </row>
    <row r="311" spans="1:10" s="269" customFormat="1" ht="13.5" customHeight="1">
      <c r="A311" s="322">
        <f t="shared" si="13"/>
        <v>264</v>
      </c>
      <c r="B311" s="524"/>
      <c r="C311" s="414" t="s">
        <v>432</v>
      </c>
      <c r="D311" s="424">
        <v>4688</v>
      </c>
      <c r="E311" s="424">
        <v>9092</v>
      </c>
      <c r="F311" s="424">
        <v>9322</v>
      </c>
      <c r="G311" s="425">
        <v>8920</v>
      </c>
      <c r="H311" s="356">
        <v>32022</v>
      </c>
      <c r="I311" s="356">
        <v>29765</v>
      </c>
      <c r="J311" s="357">
        <v>2257</v>
      </c>
    </row>
    <row r="312" spans="1:10" s="269" customFormat="1" ht="13.5" customHeight="1">
      <c r="A312" s="322">
        <f t="shared" si="13"/>
        <v>265</v>
      </c>
      <c r="B312" s="524"/>
      <c r="C312" s="414" t="s">
        <v>433</v>
      </c>
      <c r="D312" s="424">
        <v>8648</v>
      </c>
      <c r="E312" s="424">
        <v>11684</v>
      </c>
      <c r="F312" s="424">
        <v>9642</v>
      </c>
      <c r="G312" s="425">
        <v>10971</v>
      </c>
      <c r="H312" s="356">
        <v>40945</v>
      </c>
      <c r="I312" s="356">
        <v>42893</v>
      </c>
      <c r="J312" s="357">
        <v>-1948</v>
      </c>
    </row>
    <row r="313" spans="1:10" s="269" customFormat="1" ht="13.5" customHeight="1">
      <c r="A313" s="322">
        <f t="shared" si="13"/>
        <v>266</v>
      </c>
      <c r="B313" s="524"/>
      <c r="C313" s="414" t="s">
        <v>434</v>
      </c>
      <c r="D313" s="424">
        <v>7993</v>
      </c>
      <c r="E313" s="424">
        <v>13081</v>
      </c>
      <c r="F313" s="424">
        <v>13551</v>
      </c>
      <c r="G313" s="425">
        <v>12070</v>
      </c>
      <c r="H313" s="356">
        <v>46695</v>
      </c>
      <c r="I313" s="356">
        <v>48731</v>
      </c>
      <c r="J313" s="357">
        <v>-2036</v>
      </c>
    </row>
    <row r="314" spans="1:10" s="269" customFormat="1" ht="13.5" customHeight="1">
      <c r="A314" s="322">
        <f t="shared" si="13"/>
        <v>267</v>
      </c>
      <c r="B314" s="280"/>
      <c r="C314" s="414" t="s">
        <v>435</v>
      </c>
      <c r="D314" s="432">
        <v>6958</v>
      </c>
      <c r="E314" s="432">
        <v>10399</v>
      </c>
      <c r="F314" s="432">
        <v>10289</v>
      </c>
      <c r="G314" s="309">
        <v>10637</v>
      </c>
      <c r="H314" s="310">
        <v>38283</v>
      </c>
      <c r="I314" s="310">
        <v>37400</v>
      </c>
      <c r="J314" s="321">
        <v>883</v>
      </c>
    </row>
    <row r="315" spans="1:10" s="269" customFormat="1" ht="13.5" customHeight="1">
      <c r="A315" s="322">
        <f t="shared" si="13"/>
        <v>268</v>
      </c>
      <c r="B315" s="280"/>
      <c r="C315" s="420" t="s">
        <v>436</v>
      </c>
      <c r="D315" s="433">
        <v>445</v>
      </c>
      <c r="E315" s="433">
        <v>2372</v>
      </c>
      <c r="F315" s="433">
        <v>2587</v>
      </c>
      <c r="G315" s="307">
        <v>6883</v>
      </c>
      <c r="H315" s="304">
        <v>12287</v>
      </c>
      <c r="I315" s="304">
        <v>13214</v>
      </c>
      <c r="J315" s="305">
        <v>-927</v>
      </c>
    </row>
    <row r="316" spans="1:10" s="269" customFormat="1" ht="13.5" customHeight="1" thickBot="1">
      <c r="A316" s="322">
        <f t="shared" si="13"/>
        <v>269</v>
      </c>
      <c r="B316" s="280"/>
      <c r="C316" s="525" t="s">
        <v>437</v>
      </c>
      <c r="D316" s="433">
        <v>102501</v>
      </c>
      <c r="E316" s="433">
        <v>134534</v>
      </c>
      <c r="F316" s="433">
        <v>138338</v>
      </c>
      <c r="G316" s="307">
        <v>128735</v>
      </c>
      <c r="H316" s="304">
        <v>504108</v>
      </c>
      <c r="I316" s="304">
        <v>400269</v>
      </c>
      <c r="J316" s="305">
        <v>103839</v>
      </c>
    </row>
    <row r="317" spans="1:10" s="269" customFormat="1" ht="13.5" customHeight="1" thickBot="1" thickTop="1">
      <c r="A317" s="322"/>
      <c r="B317" s="526"/>
      <c r="C317" s="325" t="s">
        <v>1038</v>
      </c>
      <c r="D317" s="527">
        <v>229289</v>
      </c>
      <c r="E317" s="527">
        <v>342100</v>
      </c>
      <c r="F317" s="527">
        <v>351941</v>
      </c>
      <c r="G317" s="528">
        <v>322520</v>
      </c>
      <c r="H317" s="317">
        <v>1245850</v>
      </c>
      <c r="I317" s="317">
        <v>1135083</v>
      </c>
      <c r="J317" s="318">
        <v>110767</v>
      </c>
    </row>
    <row r="318" spans="1:10" s="269" customFormat="1" ht="13.5" customHeight="1">
      <c r="A318" s="274">
        <f>A316+1</f>
        <v>270</v>
      </c>
      <c r="B318" s="280"/>
      <c r="C318" s="420" t="s">
        <v>438</v>
      </c>
      <c r="D318" s="433">
        <v>11972</v>
      </c>
      <c r="E318" s="433">
        <v>16622</v>
      </c>
      <c r="F318" s="433">
        <v>15947</v>
      </c>
      <c r="G318" s="307">
        <v>14921</v>
      </c>
      <c r="H318" s="304">
        <v>59462</v>
      </c>
      <c r="I318" s="304">
        <v>60573</v>
      </c>
      <c r="J318" s="305">
        <v>-1111</v>
      </c>
    </row>
    <row r="319" spans="1:10" s="269" customFormat="1" ht="13.5" customHeight="1">
      <c r="A319" s="322">
        <f t="shared" si="13"/>
        <v>271</v>
      </c>
      <c r="B319" s="280" t="s">
        <v>439</v>
      </c>
      <c r="C319" s="300" t="s">
        <v>440</v>
      </c>
      <c r="D319" s="433">
        <v>3338</v>
      </c>
      <c r="E319" s="433">
        <v>20586</v>
      </c>
      <c r="F319" s="433">
        <v>1435</v>
      </c>
      <c r="G319" s="307">
        <v>2816</v>
      </c>
      <c r="H319" s="304">
        <v>28175</v>
      </c>
      <c r="I319" s="304">
        <v>58356</v>
      </c>
      <c r="J319" s="305">
        <v>-30181</v>
      </c>
    </row>
    <row r="320" spans="1:10" s="269" customFormat="1" ht="13.5" customHeight="1">
      <c r="A320" s="322">
        <f t="shared" si="13"/>
        <v>272</v>
      </c>
      <c r="B320" s="280" t="s">
        <v>102</v>
      </c>
      <c r="C320" s="300" t="s">
        <v>441</v>
      </c>
      <c r="D320" s="433">
        <v>9844</v>
      </c>
      <c r="E320" s="433">
        <v>20933</v>
      </c>
      <c r="F320" s="433">
        <v>17392</v>
      </c>
      <c r="G320" s="307">
        <v>18250</v>
      </c>
      <c r="H320" s="304">
        <v>66419</v>
      </c>
      <c r="I320" s="304">
        <v>65925</v>
      </c>
      <c r="J320" s="305">
        <v>494</v>
      </c>
    </row>
    <row r="321" spans="1:10" s="269" customFormat="1" ht="13.5" customHeight="1">
      <c r="A321" s="322">
        <f t="shared" si="13"/>
        <v>273</v>
      </c>
      <c r="B321" s="280" t="s">
        <v>106</v>
      </c>
      <c r="C321" s="300" t="s">
        <v>442</v>
      </c>
      <c r="D321" s="433">
        <v>68928</v>
      </c>
      <c r="E321" s="433">
        <v>62572</v>
      </c>
      <c r="F321" s="433">
        <v>68049</v>
      </c>
      <c r="G321" s="307">
        <v>67148</v>
      </c>
      <c r="H321" s="304">
        <v>266697</v>
      </c>
      <c r="I321" s="304">
        <v>269182</v>
      </c>
      <c r="J321" s="305">
        <v>-2485</v>
      </c>
    </row>
    <row r="322" spans="1:10" s="269" customFormat="1" ht="13.5" customHeight="1">
      <c r="A322" s="322">
        <f t="shared" si="13"/>
        <v>274</v>
      </c>
      <c r="B322" s="280"/>
      <c r="C322" s="300" t="s">
        <v>443</v>
      </c>
      <c r="D322" s="433">
        <v>60288</v>
      </c>
      <c r="E322" s="433">
        <v>86976</v>
      </c>
      <c r="F322" s="433">
        <v>90540</v>
      </c>
      <c r="G322" s="307">
        <v>87420</v>
      </c>
      <c r="H322" s="304">
        <v>325224</v>
      </c>
      <c r="I322" s="304">
        <v>339444</v>
      </c>
      <c r="J322" s="305">
        <v>-14220</v>
      </c>
    </row>
    <row r="323" spans="1:10" s="269" customFormat="1" ht="13.5" customHeight="1">
      <c r="A323" s="322">
        <f t="shared" si="13"/>
        <v>275</v>
      </c>
      <c r="B323" s="299"/>
      <c r="C323" s="300" t="s">
        <v>444</v>
      </c>
      <c r="D323" s="433">
        <v>135779</v>
      </c>
      <c r="E323" s="433">
        <v>157850</v>
      </c>
      <c r="F323" s="433">
        <v>174510</v>
      </c>
      <c r="G323" s="307">
        <v>168672</v>
      </c>
      <c r="H323" s="304">
        <v>636811</v>
      </c>
      <c r="I323" s="304">
        <v>646429</v>
      </c>
      <c r="J323" s="305">
        <v>-9618</v>
      </c>
    </row>
    <row r="324" spans="1:10" s="269" customFormat="1" ht="13.5" customHeight="1">
      <c r="A324" s="322">
        <f t="shared" si="13"/>
        <v>276</v>
      </c>
      <c r="B324" s="299"/>
      <c r="C324" s="300" t="s">
        <v>445</v>
      </c>
      <c r="D324" s="433">
        <v>1393400</v>
      </c>
      <c r="E324" s="433">
        <v>1458000</v>
      </c>
      <c r="F324" s="433">
        <v>1470000</v>
      </c>
      <c r="G324" s="307">
        <v>1344000</v>
      </c>
      <c r="H324" s="304">
        <v>5665400</v>
      </c>
      <c r="I324" s="304">
        <v>5505300</v>
      </c>
      <c r="J324" s="305">
        <v>160100</v>
      </c>
    </row>
    <row r="325" spans="1:10" s="269" customFormat="1" ht="13.5" customHeight="1" thickBot="1">
      <c r="A325" s="322">
        <f t="shared" si="13"/>
        <v>277</v>
      </c>
      <c r="B325" s="299"/>
      <c r="C325" s="529" t="s">
        <v>446</v>
      </c>
      <c r="D325" s="433">
        <v>1530</v>
      </c>
      <c r="E325" s="433">
        <v>3078</v>
      </c>
      <c r="F325" s="433">
        <v>1121</v>
      </c>
      <c r="G325" s="307">
        <v>3255</v>
      </c>
      <c r="H325" s="304">
        <v>8984</v>
      </c>
      <c r="I325" s="304">
        <v>11388</v>
      </c>
      <c r="J325" s="305">
        <v>-2404</v>
      </c>
    </row>
    <row r="326" spans="1:10" s="269" customFormat="1" ht="13.5" customHeight="1" thickBot="1" thickTop="1">
      <c r="A326" s="322"/>
      <c r="B326" s="299"/>
      <c r="C326" s="329" t="s">
        <v>1038</v>
      </c>
      <c r="D326" s="337">
        <v>1685079</v>
      </c>
      <c r="E326" s="337">
        <v>1826617</v>
      </c>
      <c r="F326" s="337">
        <v>1838994</v>
      </c>
      <c r="G326" s="338">
        <v>1706482</v>
      </c>
      <c r="H326" s="317">
        <v>7057172</v>
      </c>
      <c r="I326" s="317">
        <v>6956597</v>
      </c>
      <c r="J326" s="318">
        <v>100575</v>
      </c>
    </row>
    <row r="327" spans="1:10" s="269" customFormat="1" ht="13.5" customHeight="1" thickBot="1">
      <c r="A327" s="346"/>
      <c r="B327" s="347"/>
      <c r="C327" s="530" t="s">
        <v>447</v>
      </c>
      <c r="D327" s="393">
        <v>2041466</v>
      </c>
      <c r="E327" s="393">
        <v>2350731</v>
      </c>
      <c r="F327" s="393">
        <v>2343364</v>
      </c>
      <c r="G327" s="394">
        <v>2243375</v>
      </c>
      <c r="H327" s="351">
        <v>8978936</v>
      </c>
      <c r="I327" s="351">
        <v>8777730</v>
      </c>
      <c r="J327" s="401">
        <v>201206</v>
      </c>
    </row>
    <row r="328" spans="1:10" s="269" customFormat="1" ht="13.5" customHeight="1">
      <c r="A328" s="319">
        <f>A325+1</f>
        <v>278</v>
      </c>
      <c r="B328" s="531"/>
      <c r="C328" s="532" t="s">
        <v>448</v>
      </c>
      <c r="D328" s="434">
        <v>3000</v>
      </c>
      <c r="E328" s="434">
        <v>31000</v>
      </c>
      <c r="F328" s="434">
        <v>48000</v>
      </c>
      <c r="G328" s="302">
        <v>23500</v>
      </c>
      <c r="H328" s="295">
        <v>105500</v>
      </c>
      <c r="I328" s="296">
        <v>105500</v>
      </c>
      <c r="J328" s="279">
        <v>0</v>
      </c>
    </row>
    <row r="329" spans="1:10" s="269" customFormat="1" ht="13.5" customHeight="1">
      <c r="A329" s="322">
        <f aca="true" t="shared" si="14" ref="A329:A364">A328+1</f>
        <v>279</v>
      </c>
      <c r="B329" s="280" t="s">
        <v>449</v>
      </c>
      <c r="C329" s="300" t="s">
        <v>450</v>
      </c>
      <c r="D329" s="306">
        <v>334</v>
      </c>
      <c r="E329" s="306">
        <v>7180</v>
      </c>
      <c r="F329" s="306">
        <v>69840</v>
      </c>
      <c r="G329" s="307">
        <v>1378</v>
      </c>
      <c r="H329" s="304">
        <v>78732</v>
      </c>
      <c r="I329" s="304">
        <v>89969</v>
      </c>
      <c r="J329" s="305">
        <v>-11237</v>
      </c>
    </row>
    <row r="330" spans="1:10" s="269" customFormat="1" ht="13.5" customHeight="1">
      <c r="A330" s="322">
        <f t="shared" si="14"/>
        <v>280</v>
      </c>
      <c r="B330" s="280" t="s">
        <v>177</v>
      </c>
      <c r="C330" s="300" t="s">
        <v>451</v>
      </c>
      <c r="D330" s="424">
        <v>379</v>
      </c>
      <c r="E330" s="424">
        <v>12301</v>
      </c>
      <c r="F330" s="424">
        <v>79730</v>
      </c>
      <c r="G330" s="425">
        <v>4300</v>
      </c>
      <c r="H330" s="356">
        <v>96710</v>
      </c>
      <c r="I330" s="304">
        <v>87714</v>
      </c>
      <c r="J330" s="533">
        <v>8996</v>
      </c>
    </row>
    <row r="331" spans="1:10" s="269" customFormat="1" ht="13.5" customHeight="1">
      <c r="A331" s="322">
        <f t="shared" si="14"/>
        <v>281</v>
      </c>
      <c r="B331" s="280" t="s">
        <v>216</v>
      </c>
      <c r="C331" s="300" t="s">
        <v>452</v>
      </c>
      <c r="D331" s="424">
        <v>6000</v>
      </c>
      <c r="E331" s="424">
        <v>90000</v>
      </c>
      <c r="F331" s="424">
        <v>123000</v>
      </c>
      <c r="G331" s="425">
        <v>107000</v>
      </c>
      <c r="H331" s="356">
        <v>326000</v>
      </c>
      <c r="I331" s="304">
        <v>326000</v>
      </c>
      <c r="J331" s="357">
        <v>0</v>
      </c>
    </row>
    <row r="332" spans="1:10" s="269" customFormat="1" ht="13.5" customHeight="1">
      <c r="A332" s="322">
        <f t="shared" si="14"/>
        <v>282</v>
      </c>
      <c r="B332" s="280" t="s">
        <v>106</v>
      </c>
      <c r="C332" s="300" t="s">
        <v>453</v>
      </c>
      <c r="D332" s="534">
        <v>57020</v>
      </c>
      <c r="E332" s="534">
        <v>204240</v>
      </c>
      <c r="F332" s="534">
        <v>174400</v>
      </c>
      <c r="G332" s="535">
        <v>218240</v>
      </c>
      <c r="H332" s="356">
        <v>653900</v>
      </c>
      <c r="I332" s="304">
        <v>525590</v>
      </c>
      <c r="J332" s="357">
        <v>128310</v>
      </c>
    </row>
    <row r="333" spans="1:10" s="269" customFormat="1" ht="13.5" customHeight="1">
      <c r="A333" s="322">
        <f t="shared" si="14"/>
        <v>283</v>
      </c>
      <c r="B333" s="280"/>
      <c r="C333" s="300" t="s">
        <v>454</v>
      </c>
      <c r="D333" s="536">
        <v>1195</v>
      </c>
      <c r="E333" s="536">
        <v>4083</v>
      </c>
      <c r="F333" s="536">
        <v>4998</v>
      </c>
      <c r="G333" s="537">
        <v>3973</v>
      </c>
      <c r="H333" s="304">
        <v>14249</v>
      </c>
      <c r="I333" s="304">
        <v>13584</v>
      </c>
      <c r="J333" s="305">
        <v>665</v>
      </c>
    </row>
    <row r="334" spans="1:10" s="269" customFormat="1" ht="13.5" customHeight="1">
      <c r="A334" s="322">
        <f t="shared" si="14"/>
        <v>284</v>
      </c>
      <c r="B334" s="299"/>
      <c r="C334" s="300" t="s">
        <v>455</v>
      </c>
      <c r="D334" s="536">
        <v>9600</v>
      </c>
      <c r="E334" s="536">
        <v>20153</v>
      </c>
      <c r="F334" s="536">
        <v>37382</v>
      </c>
      <c r="G334" s="537">
        <v>13002</v>
      </c>
      <c r="H334" s="304">
        <v>80137</v>
      </c>
      <c r="I334" s="304">
        <v>84078</v>
      </c>
      <c r="J334" s="305">
        <v>-3941</v>
      </c>
    </row>
    <row r="335" spans="1:10" s="269" customFormat="1" ht="13.5" customHeight="1">
      <c r="A335" s="322">
        <f t="shared" si="14"/>
        <v>285</v>
      </c>
      <c r="B335" s="299"/>
      <c r="C335" s="300" t="s">
        <v>456</v>
      </c>
      <c r="D335" s="536">
        <v>2851</v>
      </c>
      <c r="E335" s="536">
        <v>10212</v>
      </c>
      <c r="F335" s="536">
        <v>11244</v>
      </c>
      <c r="G335" s="537">
        <v>10912</v>
      </c>
      <c r="H335" s="304">
        <v>35219</v>
      </c>
      <c r="I335" s="304">
        <v>36859</v>
      </c>
      <c r="J335" s="305">
        <v>-1640</v>
      </c>
    </row>
    <row r="336" spans="1:10" s="269" customFormat="1" ht="13.5" customHeight="1">
      <c r="A336" s="322">
        <f t="shared" si="14"/>
        <v>286</v>
      </c>
      <c r="B336" s="299"/>
      <c r="C336" s="300" t="s">
        <v>457</v>
      </c>
      <c r="D336" s="536">
        <v>2887</v>
      </c>
      <c r="E336" s="536">
        <v>17438</v>
      </c>
      <c r="F336" s="536">
        <v>15243</v>
      </c>
      <c r="G336" s="537">
        <v>8634</v>
      </c>
      <c r="H336" s="304">
        <v>44202</v>
      </c>
      <c r="I336" s="304">
        <v>43289</v>
      </c>
      <c r="J336" s="305">
        <v>913</v>
      </c>
    </row>
    <row r="337" spans="1:10" s="269" customFormat="1" ht="13.5" customHeight="1">
      <c r="A337" s="322">
        <f t="shared" si="14"/>
        <v>287</v>
      </c>
      <c r="B337" s="299"/>
      <c r="C337" s="300" t="s">
        <v>458</v>
      </c>
      <c r="D337" s="536">
        <v>34555</v>
      </c>
      <c r="E337" s="536">
        <v>32327</v>
      </c>
      <c r="F337" s="536">
        <v>54288</v>
      </c>
      <c r="G337" s="537">
        <v>30026</v>
      </c>
      <c r="H337" s="304">
        <v>151196</v>
      </c>
      <c r="I337" s="304">
        <v>149664</v>
      </c>
      <c r="J337" s="305">
        <v>1532</v>
      </c>
    </row>
    <row r="338" spans="1:10" s="269" customFormat="1" ht="13.5" customHeight="1">
      <c r="A338" s="322">
        <f t="shared" si="14"/>
        <v>288</v>
      </c>
      <c r="B338" s="299"/>
      <c r="C338" s="300" t="s">
        <v>459</v>
      </c>
      <c r="D338" s="536">
        <v>35429</v>
      </c>
      <c r="E338" s="536">
        <v>37949</v>
      </c>
      <c r="F338" s="536">
        <v>54535</v>
      </c>
      <c r="G338" s="537">
        <v>32756</v>
      </c>
      <c r="H338" s="304">
        <v>160669</v>
      </c>
      <c r="I338" s="304">
        <v>158808</v>
      </c>
      <c r="J338" s="305">
        <v>1861</v>
      </c>
    </row>
    <row r="339" spans="1:10" s="269" customFormat="1" ht="13.5" customHeight="1">
      <c r="A339" s="322">
        <f t="shared" si="14"/>
        <v>289</v>
      </c>
      <c r="B339" s="299"/>
      <c r="C339" s="300" t="s">
        <v>460</v>
      </c>
      <c r="D339" s="538" t="s">
        <v>1041</v>
      </c>
      <c r="E339" s="538" t="s">
        <v>168</v>
      </c>
      <c r="F339" s="538" t="s">
        <v>168</v>
      </c>
      <c r="G339" s="539" t="s">
        <v>168</v>
      </c>
      <c r="H339" s="361" t="s">
        <v>168</v>
      </c>
      <c r="I339" s="361">
        <v>9383</v>
      </c>
      <c r="J339" s="305">
        <v>-9383</v>
      </c>
    </row>
    <row r="340" spans="1:10" s="269" customFormat="1" ht="13.5" customHeight="1">
      <c r="A340" s="322">
        <f t="shared" si="14"/>
        <v>290</v>
      </c>
      <c r="B340" s="299"/>
      <c r="C340" s="300" t="s">
        <v>461</v>
      </c>
      <c r="D340" s="534">
        <v>3387</v>
      </c>
      <c r="E340" s="534">
        <v>2070</v>
      </c>
      <c r="F340" s="534">
        <v>1998</v>
      </c>
      <c r="G340" s="535">
        <v>4620</v>
      </c>
      <c r="H340" s="356">
        <v>12075</v>
      </c>
      <c r="I340" s="540">
        <v>12705</v>
      </c>
      <c r="J340" s="533">
        <v>-630</v>
      </c>
    </row>
    <row r="341" spans="1:10" s="269" customFormat="1" ht="13.5" customHeight="1">
      <c r="A341" s="322">
        <f t="shared" si="14"/>
        <v>291</v>
      </c>
      <c r="B341" s="299"/>
      <c r="C341" s="300" t="s">
        <v>462</v>
      </c>
      <c r="D341" s="443">
        <v>6496</v>
      </c>
      <c r="E341" s="443">
        <v>6851</v>
      </c>
      <c r="F341" s="443">
        <v>2684</v>
      </c>
      <c r="G341" s="444">
        <v>3654</v>
      </c>
      <c r="H341" s="356">
        <v>19685</v>
      </c>
      <c r="I341" s="356">
        <v>27211</v>
      </c>
      <c r="J341" s="357">
        <v>-7526</v>
      </c>
    </row>
    <row r="342" spans="1:10" s="269" customFormat="1" ht="13.5" customHeight="1">
      <c r="A342" s="322">
        <f t="shared" si="14"/>
        <v>292</v>
      </c>
      <c r="B342" s="299"/>
      <c r="C342" s="300" t="s">
        <v>463</v>
      </c>
      <c r="D342" s="541" t="s">
        <v>168</v>
      </c>
      <c r="E342" s="541" t="s">
        <v>168</v>
      </c>
      <c r="F342" s="541" t="s">
        <v>168</v>
      </c>
      <c r="G342" s="542" t="s">
        <v>168</v>
      </c>
      <c r="H342" s="540" t="s">
        <v>168</v>
      </c>
      <c r="I342" s="356">
        <v>43219</v>
      </c>
      <c r="J342" s="357">
        <v>-43219</v>
      </c>
    </row>
    <row r="343" spans="1:10" s="269" customFormat="1" ht="13.5" customHeight="1">
      <c r="A343" s="322">
        <f t="shared" si="14"/>
        <v>293</v>
      </c>
      <c r="B343" s="299"/>
      <c r="C343" s="300" t="s">
        <v>464</v>
      </c>
      <c r="D343" s="443">
        <v>1753</v>
      </c>
      <c r="E343" s="443">
        <v>9735</v>
      </c>
      <c r="F343" s="443">
        <v>12984</v>
      </c>
      <c r="G343" s="444">
        <v>5074</v>
      </c>
      <c r="H343" s="356">
        <v>29546</v>
      </c>
      <c r="I343" s="356">
        <v>27726</v>
      </c>
      <c r="J343" s="357">
        <v>1820</v>
      </c>
    </row>
    <row r="344" spans="1:10" s="269" customFormat="1" ht="13.5" customHeight="1">
      <c r="A344" s="322">
        <f t="shared" si="14"/>
        <v>294</v>
      </c>
      <c r="B344" s="299"/>
      <c r="C344" s="300" t="s">
        <v>465</v>
      </c>
      <c r="D344" s="541" t="s">
        <v>168</v>
      </c>
      <c r="E344" s="541" t="s">
        <v>168</v>
      </c>
      <c r="F344" s="541" t="s">
        <v>168</v>
      </c>
      <c r="G344" s="542" t="s">
        <v>168</v>
      </c>
      <c r="H344" s="540" t="s">
        <v>168</v>
      </c>
      <c r="I344" s="356">
        <v>9040</v>
      </c>
      <c r="J344" s="357">
        <v>-9040</v>
      </c>
    </row>
    <row r="345" spans="1:10" s="269" customFormat="1" ht="13.5" customHeight="1">
      <c r="A345" s="322">
        <f t="shared" si="14"/>
        <v>295</v>
      </c>
      <c r="B345" s="299"/>
      <c r="C345" s="300" t="s">
        <v>466</v>
      </c>
      <c r="D345" s="424">
        <v>0</v>
      </c>
      <c r="E345" s="424">
        <v>541</v>
      </c>
      <c r="F345" s="424">
        <v>8684</v>
      </c>
      <c r="G345" s="425">
        <v>58</v>
      </c>
      <c r="H345" s="356">
        <v>9283</v>
      </c>
      <c r="I345" s="356">
        <v>8416</v>
      </c>
      <c r="J345" s="357">
        <v>867</v>
      </c>
    </row>
    <row r="346" spans="1:10" s="269" customFormat="1" ht="13.5" customHeight="1">
      <c r="A346" s="322">
        <f t="shared" si="14"/>
        <v>296</v>
      </c>
      <c r="B346" s="299"/>
      <c r="C346" s="300" t="s">
        <v>467</v>
      </c>
      <c r="D346" s="424">
        <v>0</v>
      </c>
      <c r="E346" s="424">
        <v>1604</v>
      </c>
      <c r="F346" s="424">
        <v>10533</v>
      </c>
      <c r="G346" s="425">
        <v>60</v>
      </c>
      <c r="H346" s="356">
        <v>12197</v>
      </c>
      <c r="I346" s="356">
        <v>13344</v>
      </c>
      <c r="J346" s="357">
        <v>-1147</v>
      </c>
    </row>
    <row r="347" spans="1:10" s="269" customFormat="1" ht="13.5" customHeight="1">
      <c r="A347" s="322">
        <f t="shared" si="14"/>
        <v>297</v>
      </c>
      <c r="B347" s="299"/>
      <c r="C347" s="362" t="s">
        <v>468</v>
      </c>
      <c r="D347" s="306">
        <v>0</v>
      </c>
      <c r="E347" s="306">
        <v>3067</v>
      </c>
      <c r="F347" s="306">
        <v>7780</v>
      </c>
      <c r="G347" s="307">
        <v>107</v>
      </c>
      <c r="H347" s="304">
        <v>10954</v>
      </c>
      <c r="I347" s="304">
        <v>10979</v>
      </c>
      <c r="J347" s="305">
        <v>-25</v>
      </c>
    </row>
    <row r="348" spans="1:10" s="269" customFormat="1" ht="13.5" customHeight="1">
      <c r="A348" s="322">
        <f t="shared" si="14"/>
        <v>298</v>
      </c>
      <c r="B348" s="299"/>
      <c r="C348" s="362" t="s">
        <v>469</v>
      </c>
      <c r="D348" s="306">
        <v>0</v>
      </c>
      <c r="E348" s="306">
        <v>1892</v>
      </c>
      <c r="F348" s="306">
        <v>8612</v>
      </c>
      <c r="G348" s="307">
        <v>332</v>
      </c>
      <c r="H348" s="304">
        <v>10836</v>
      </c>
      <c r="I348" s="304">
        <v>10800</v>
      </c>
      <c r="J348" s="305">
        <v>36</v>
      </c>
    </row>
    <row r="349" spans="1:10" s="269" customFormat="1" ht="13.5" customHeight="1">
      <c r="A349" s="322">
        <f t="shared" si="14"/>
        <v>299</v>
      </c>
      <c r="B349" s="299"/>
      <c r="C349" s="362" t="s">
        <v>470</v>
      </c>
      <c r="D349" s="306">
        <v>14818</v>
      </c>
      <c r="E349" s="306">
        <v>17653</v>
      </c>
      <c r="F349" s="306">
        <v>16524</v>
      </c>
      <c r="G349" s="307">
        <v>17622</v>
      </c>
      <c r="H349" s="304">
        <v>66617</v>
      </c>
      <c r="I349" s="304">
        <v>66537</v>
      </c>
      <c r="J349" s="305">
        <v>80</v>
      </c>
    </row>
    <row r="350" spans="1:10" s="269" customFormat="1" ht="13.5" customHeight="1">
      <c r="A350" s="322">
        <f t="shared" si="14"/>
        <v>300</v>
      </c>
      <c r="B350" s="299"/>
      <c r="C350" s="362" t="s">
        <v>471</v>
      </c>
      <c r="D350" s="306">
        <v>0</v>
      </c>
      <c r="E350" s="306">
        <v>6200</v>
      </c>
      <c r="F350" s="306">
        <v>12900</v>
      </c>
      <c r="G350" s="307">
        <v>200</v>
      </c>
      <c r="H350" s="304">
        <v>19300</v>
      </c>
      <c r="I350" s="304">
        <v>17220</v>
      </c>
      <c r="J350" s="305">
        <v>2080</v>
      </c>
    </row>
    <row r="351" spans="1:10" s="269" customFormat="1" ht="13.5" customHeight="1">
      <c r="A351" s="322">
        <f t="shared" si="14"/>
        <v>301</v>
      </c>
      <c r="B351" s="299"/>
      <c r="C351" s="362" t="s">
        <v>472</v>
      </c>
      <c r="D351" s="306">
        <v>2145</v>
      </c>
      <c r="E351" s="306">
        <v>11695</v>
      </c>
      <c r="F351" s="306">
        <v>121932</v>
      </c>
      <c r="G351" s="307">
        <v>14823</v>
      </c>
      <c r="H351" s="304">
        <v>150595</v>
      </c>
      <c r="I351" s="304">
        <v>126386</v>
      </c>
      <c r="J351" s="305">
        <v>24209</v>
      </c>
    </row>
    <row r="352" spans="1:10" s="269" customFormat="1" ht="13.5" customHeight="1">
      <c r="A352" s="322">
        <f t="shared" si="14"/>
        <v>302</v>
      </c>
      <c r="B352" s="299"/>
      <c r="C352" s="300" t="s">
        <v>473</v>
      </c>
      <c r="D352" s="306">
        <v>5000</v>
      </c>
      <c r="E352" s="306">
        <v>40600</v>
      </c>
      <c r="F352" s="306">
        <v>36548</v>
      </c>
      <c r="G352" s="307">
        <v>13500</v>
      </c>
      <c r="H352" s="304">
        <v>95648</v>
      </c>
      <c r="I352" s="304">
        <v>67870</v>
      </c>
      <c r="J352" s="305">
        <v>27778</v>
      </c>
    </row>
    <row r="353" spans="1:10" s="269" customFormat="1" ht="13.5" customHeight="1">
      <c r="A353" s="322">
        <f t="shared" si="14"/>
        <v>303</v>
      </c>
      <c r="B353" s="299"/>
      <c r="C353" s="300" t="s">
        <v>474</v>
      </c>
      <c r="D353" s="306">
        <v>3103</v>
      </c>
      <c r="E353" s="306">
        <v>4832</v>
      </c>
      <c r="F353" s="306">
        <v>5699</v>
      </c>
      <c r="G353" s="307">
        <v>3062</v>
      </c>
      <c r="H353" s="304">
        <v>16696</v>
      </c>
      <c r="I353" s="304">
        <v>15199</v>
      </c>
      <c r="J353" s="305">
        <v>1497</v>
      </c>
    </row>
    <row r="354" spans="1:10" s="269" customFormat="1" ht="13.5" customHeight="1">
      <c r="A354" s="322">
        <f t="shared" si="14"/>
        <v>304</v>
      </c>
      <c r="B354" s="299"/>
      <c r="C354" s="300" t="s">
        <v>475</v>
      </c>
      <c r="D354" s="306">
        <v>5400</v>
      </c>
      <c r="E354" s="306">
        <v>11100</v>
      </c>
      <c r="F354" s="306">
        <v>11030</v>
      </c>
      <c r="G354" s="307">
        <v>9700</v>
      </c>
      <c r="H354" s="304">
        <v>37230</v>
      </c>
      <c r="I354" s="304">
        <v>42430</v>
      </c>
      <c r="J354" s="305">
        <v>-5200</v>
      </c>
    </row>
    <row r="355" spans="1:10" s="269" customFormat="1" ht="13.5" customHeight="1">
      <c r="A355" s="322">
        <f t="shared" si="14"/>
        <v>305</v>
      </c>
      <c r="B355" s="299"/>
      <c r="C355" s="300" t="s">
        <v>476</v>
      </c>
      <c r="D355" s="306">
        <v>51638</v>
      </c>
      <c r="E355" s="306">
        <v>72586</v>
      </c>
      <c r="F355" s="306">
        <v>75384</v>
      </c>
      <c r="G355" s="307">
        <v>80846</v>
      </c>
      <c r="H355" s="304">
        <v>280454</v>
      </c>
      <c r="I355" s="304">
        <v>270408</v>
      </c>
      <c r="J355" s="305">
        <v>10046</v>
      </c>
    </row>
    <row r="356" spans="1:10" s="269" customFormat="1" ht="13.5" customHeight="1">
      <c r="A356" s="322">
        <f t="shared" si="14"/>
        <v>306</v>
      </c>
      <c r="B356" s="299"/>
      <c r="C356" s="300" t="s">
        <v>477</v>
      </c>
      <c r="D356" s="306">
        <v>0</v>
      </c>
      <c r="E356" s="306">
        <v>11340</v>
      </c>
      <c r="F356" s="306">
        <v>13722</v>
      </c>
      <c r="G356" s="307">
        <v>12705</v>
      </c>
      <c r="H356" s="304">
        <v>37767</v>
      </c>
      <c r="I356" s="304">
        <v>40977</v>
      </c>
      <c r="J356" s="305">
        <v>-3210</v>
      </c>
    </row>
    <row r="357" spans="1:10" s="269" customFormat="1" ht="13.5" customHeight="1">
      <c r="A357" s="322">
        <f t="shared" si="14"/>
        <v>307</v>
      </c>
      <c r="B357" s="299"/>
      <c r="C357" s="300" t="s">
        <v>478</v>
      </c>
      <c r="D357" s="306">
        <v>23772</v>
      </c>
      <c r="E357" s="306">
        <v>39393</v>
      </c>
      <c r="F357" s="306">
        <v>53274</v>
      </c>
      <c r="G357" s="307">
        <v>44797</v>
      </c>
      <c r="H357" s="304">
        <v>161236</v>
      </c>
      <c r="I357" s="304">
        <v>163089</v>
      </c>
      <c r="J357" s="305">
        <v>-1853</v>
      </c>
    </row>
    <row r="358" spans="1:10" s="269" customFormat="1" ht="13.5" customHeight="1">
      <c r="A358" s="322">
        <f t="shared" si="14"/>
        <v>308</v>
      </c>
      <c r="B358" s="299"/>
      <c r="C358" s="300" t="s">
        <v>479</v>
      </c>
      <c r="D358" s="306">
        <v>38383</v>
      </c>
      <c r="E358" s="306">
        <v>72484</v>
      </c>
      <c r="F358" s="306">
        <v>41968</v>
      </c>
      <c r="G358" s="307">
        <v>31596</v>
      </c>
      <c r="H358" s="304">
        <v>184431</v>
      </c>
      <c r="I358" s="304">
        <v>244833</v>
      </c>
      <c r="J358" s="305">
        <v>-60402</v>
      </c>
    </row>
    <row r="359" spans="1:10" s="269" customFormat="1" ht="13.5" customHeight="1">
      <c r="A359" s="322">
        <f t="shared" si="14"/>
        <v>309</v>
      </c>
      <c r="B359" s="299"/>
      <c r="C359" s="300" t="s">
        <v>480</v>
      </c>
      <c r="D359" s="543">
        <v>2874</v>
      </c>
      <c r="E359" s="543">
        <v>7587</v>
      </c>
      <c r="F359" s="543">
        <v>9778</v>
      </c>
      <c r="G359" s="544">
        <v>6352</v>
      </c>
      <c r="H359" s="304">
        <v>26591</v>
      </c>
      <c r="I359" s="304">
        <v>25711</v>
      </c>
      <c r="J359" s="305">
        <v>880</v>
      </c>
    </row>
    <row r="360" spans="1:10" s="269" customFormat="1" ht="13.5" customHeight="1">
      <c r="A360" s="322">
        <f t="shared" si="14"/>
        <v>310</v>
      </c>
      <c r="B360" s="299"/>
      <c r="C360" s="300" t="s">
        <v>481</v>
      </c>
      <c r="D360" s="543">
        <v>13421</v>
      </c>
      <c r="E360" s="543">
        <v>23013</v>
      </c>
      <c r="F360" s="543">
        <v>33025</v>
      </c>
      <c r="G360" s="544">
        <v>22153</v>
      </c>
      <c r="H360" s="304">
        <v>91612</v>
      </c>
      <c r="I360" s="304">
        <v>93187</v>
      </c>
      <c r="J360" s="305">
        <v>-1575</v>
      </c>
    </row>
    <row r="361" spans="1:10" s="269" customFormat="1" ht="13.5" customHeight="1">
      <c r="A361" s="322">
        <f t="shared" si="14"/>
        <v>311</v>
      </c>
      <c r="B361" s="545"/>
      <c r="C361" s="300" t="s">
        <v>482</v>
      </c>
      <c r="D361" s="306">
        <v>25757</v>
      </c>
      <c r="E361" s="306">
        <v>53279</v>
      </c>
      <c r="F361" s="306">
        <v>62337</v>
      </c>
      <c r="G361" s="307">
        <v>44016</v>
      </c>
      <c r="H361" s="304">
        <v>185389</v>
      </c>
      <c r="I361" s="304">
        <v>180832</v>
      </c>
      <c r="J361" s="305">
        <v>4557</v>
      </c>
    </row>
    <row r="362" spans="1:10" s="269" customFormat="1" ht="13.5" customHeight="1">
      <c r="A362" s="322">
        <f t="shared" si="14"/>
        <v>312</v>
      </c>
      <c r="B362" s="299"/>
      <c r="C362" s="300" t="s">
        <v>483</v>
      </c>
      <c r="D362" s="306">
        <v>13096</v>
      </c>
      <c r="E362" s="306">
        <v>19765</v>
      </c>
      <c r="F362" s="306">
        <v>37752</v>
      </c>
      <c r="G362" s="307">
        <v>42991</v>
      </c>
      <c r="H362" s="304">
        <v>113604</v>
      </c>
      <c r="I362" s="361">
        <v>112733</v>
      </c>
      <c r="J362" s="364">
        <v>871</v>
      </c>
    </row>
    <row r="363" spans="1:10" s="269" customFormat="1" ht="13.5" customHeight="1">
      <c r="A363" s="322">
        <f t="shared" si="14"/>
        <v>313</v>
      </c>
      <c r="B363" s="299"/>
      <c r="C363" s="300" t="s">
        <v>484</v>
      </c>
      <c r="D363" s="306">
        <v>2197</v>
      </c>
      <c r="E363" s="306">
        <v>4843</v>
      </c>
      <c r="F363" s="306">
        <v>3261</v>
      </c>
      <c r="G363" s="307">
        <v>3644</v>
      </c>
      <c r="H363" s="304">
        <v>13945</v>
      </c>
      <c r="I363" s="361">
        <v>0</v>
      </c>
      <c r="J363" s="364">
        <v>13945</v>
      </c>
    </row>
    <row r="364" spans="1:10" s="269" customFormat="1" ht="13.5" customHeight="1" thickBot="1">
      <c r="A364" s="322">
        <f t="shared" si="14"/>
        <v>314</v>
      </c>
      <c r="B364" s="545"/>
      <c r="C364" s="300" t="s">
        <v>485</v>
      </c>
      <c r="D364" s="306">
        <v>2624</v>
      </c>
      <c r="E364" s="306">
        <v>5062</v>
      </c>
      <c r="F364" s="306">
        <v>4607</v>
      </c>
      <c r="G364" s="307">
        <v>4699</v>
      </c>
      <c r="H364" s="304">
        <v>16992</v>
      </c>
      <c r="I364" s="506">
        <v>0</v>
      </c>
      <c r="J364" s="305">
        <v>16992</v>
      </c>
    </row>
    <row r="365" spans="1:10" s="269" customFormat="1" ht="13.5" customHeight="1" thickBot="1" thickTop="1">
      <c r="A365" s="322"/>
      <c r="B365" s="299"/>
      <c r="C365" s="314" t="s">
        <v>1039</v>
      </c>
      <c r="D365" s="315">
        <v>369114</v>
      </c>
      <c r="E365" s="315">
        <v>894075</v>
      </c>
      <c r="F365" s="315">
        <v>1265676</v>
      </c>
      <c r="G365" s="316">
        <v>820332</v>
      </c>
      <c r="H365" s="317">
        <v>3349197</v>
      </c>
      <c r="I365" s="317">
        <v>3261290</v>
      </c>
      <c r="J365" s="318">
        <v>87907</v>
      </c>
    </row>
    <row r="366" spans="1:10" s="269" customFormat="1" ht="13.5" customHeight="1">
      <c r="A366" s="319">
        <f>A364+1</f>
        <v>315</v>
      </c>
      <c r="B366" s="274"/>
      <c r="C366" s="471" t="s">
        <v>486</v>
      </c>
      <c r="D366" s="306">
        <v>709</v>
      </c>
      <c r="E366" s="306">
        <v>3069</v>
      </c>
      <c r="F366" s="306">
        <v>3358</v>
      </c>
      <c r="G366" s="307">
        <v>2961</v>
      </c>
      <c r="H366" s="304">
        <v>10097</v>
      </c>
      <c r="I366" s="304">
        <v>9187</v>
      </c>
      <c r="J366" s="305">
        <v>910</v>
      </c>
    </row>
    <row r="367" spans="1:10" s="269" customFormat="1" ht="13.5" customHeight="1">
      <c r="A367" s="299">
        <f aca="true" t="shared" si="15" ref="A367:A396">A366+1</f>
        <v>316</v>
      </c>
      <c r="B367" s="546" t="s">
        <v>487</v>
      </c>
      <c r="C367" s="414" t="s">
        <v>488</v>
      </c>
      <c r="D367" s="306">
        <v>1237</v>
      </c>
      <c r="E367" s="306">
        <v>2094</v>
      </c>
      <c r="F367" s="306">
        <v>3589</v>
      </c>
      <c r="G367" s="307">
        <v>1646</v>
      </c>
      <c r="H367" s="304">
        <v>8566</v>
      </c>
      <c r="I367" s="304">
        <v>13163</v>
      </c>
      <c r="J367" s="305">
        <v>-4597</v>
      </c>
    </row>
    <row r="368" spans="1:10" s="269" customFormat="1" ht="13.5" customHeight="1">
      <c r="A368" s="299">
        <f t="shared" si="15"/>
        <v>317</v>
      </c>
      <c r="B368" s="546" t="s">
        <v>489</v>
      </c>
      <c r="C368" s="414" t="s">
        <v>490</v>
      </c>
      <c r="D368" s="306">
        <v>1396</v>
      </c>
      <c r="E368" s="306">
        <v>3572</v>
      </c>
      <c r="F368" s="306">
        <v>5563</v>
      </c>
      <c r="G368" s="307">
        <v>4498</v>
      </c>
      <c r="H368" s="304">
        <v>15029</v>
      </c>
      <c r="I368" s="304">
        <v>14704</v>
      </c>
      <c r="J368" s="305">
        <v>325</v>
      </c>
    </row>
    <row r="369" spans="1:10" s="269" customFormat="1" ht="13.5" customHeight="1">
      <c r="A369" s="299">
        <f t="shared" si="15"/>
        <v>318</v>
      </c>
      <c r="B369" s="418" t="s">
        <v>106</v>
      </c>
      <c r="C369" s="414" t="s">
        <v>491</v>
      </c>
      <c r="D369" s="543">
        <v>2599</v>
      </c>
      <c r="E369" s="543">
        <v>12105</v>
      </c>
      <c r="F369" s="543">
        <v>14028</v>
      </c>
      <c r="G369" s="544">
        <v>5286</v>
      </c>
      <c r="H369" s="304">
        <v>34018</v>
      </c>
      <c r="I369" s="304">
        <v>36604</v>
      </c>
      <c r="J369" s="305">
        <v>-2586</v>
      </c>
    </row>
    <row r="370" spans="1:10" s="269" customFormat="1" ht="13.5" customHeight="1">
      <c r="A370" s="299">
        <f t="shared" si="15"/>
        <v>319</v>
      </c>
      <c r="B370" s="280"/>
      <c r="C370" s="414" t="s">
        <v>492</v>
      </c>
      <c r="D370" s="543">
        <v>1700</v>
      </c>
      <c r="E370" s="543">
        <v>4400</v>
      </c>
      <c r="F370" s="543">
        <v>3700</v>
      </c>
      <c r="G370" s="544">
        <v>8000</v>
      </c>
      <c r="H370" s="304">
        <v>17800</v>
      </c>
      <c r="I370" s="304">
        <v>19500</v>
      </c>
      <c r="J370" s="305">
        <v>-1700</v>
      </c>
    </row>
    <row r="371" spans="1:10" s="269" customFormat="1" ht="13.5" customHeight="1">
      <c r="A371" s="299">
        <f t="shared" si="15"/>
        <v>320</v>
      </c>
      <c r="B371" s="280"/>
      <c r="C371" s="414" t="s">
        <v>493</v>
      </c>
      <c r="D371" s="306">
        <v>104592</v>
      </c>
      <c r="E371" s="306">
        <v>129416</v>
      </c>
      <c r="F371" s="306">
        <v>122210</v>
      </c>
      <c r="G371" s="307">
        <v>141531</v>
      </c>
      <c r="H371" s="304">
        <v>497749</v>
      </c>
      <c r="I371" s="304">
        <v>481321</v>
      </c>
      <c r="J371" s="305">
        <v>16428</v>
      </c>
    </row>
    <row r="372" spans="1:10" s="269" customFormat="1" ht="13.5" customHeight="1">
      <c r="A372" s="299">
        <f t="shared" si="15"/>
        <v>321</v>
      </c>
      <c r="B372" s="280"/>
      <c r="C372" s="414" t="s">
        <v>494</v>
      </c>
      <c r="D372" s="306">
        <v>6354</v>
      </c>
      <c r="E372" s="306">
        <v>13866</v>
      </c>
      <c r="F372" s="306">
        <v>14307</v>
      </c>
      <c r="G372" s="307">
        <v>12170</v>
      </c>
      <c r="H372" s="304">
        <v>46697</v>
      </c>
      <c r="I372" s="304">
        <v>48031</v>
      </c>
      <c r="J372" s="305">
        <v>-1334</v>
      </c>
    </row>
    <row r="373" spans="1:10" s="269" customFormat="1" ht="13.5" customHeight="1">
      <c r="A373" s="299">
        <f t="shared" si="15"/>
        <v>322</v>
      </c>
      <c r="B373" s="280"/>
      <c r="C373" s="414" t="s">
        <v>495</v>
      </c>
      <c r="D373" s="547">
        <v>135000</v>
      </c>
      <c r="E373" s="547">
        <v>7000</v>
      </c>
      <c r="F373" s="547">
        <v>3000</v>
      </c>
      <c r="G373" s="548">
        <v>3500</v>
      </c>
      <c r="H373" s="304">
        <v>148500</v>
      </c>
      <c r="I373" s="304">
        <v>149500</v>
      </c>
      <c r="J373" s="305">
        <v>-1000</v>
      </c>
    </row>
    <row r="374" spans="1:10" s="269" customFormat="1" ht="13.5" customHeight="1">
      <c r="A374" s="299">
        <f t="shared" si="15"/>
        <v>323</v>
      </c>
      <c r="B374" s="280"/>
      <c r="C374" s="414" t="s">
        <v>496</v>
      </c>
      <c r="D374" s="306">
        <v>23024</v>
      </c>
      <c r="E374" s="306">
        <v>14757</v>
      </c>
      <c r="F374" s="306">
        <v>18253</v>
      </c>
      <c r="G374" s="307">
        <v>20754</v>
      </c>
      <c r="H374" s="304">
        <v>76788</v>
      </c>
      <c r="I374" s="304">
        <v>100544</v>
      </c>
      <c r="J374" s="305">
        <v>-23756</v>
      </c>
    </row>
    <row r="375" spans="1:10" s="269" customFormat="1" ht="13.5" customHeight="1">
      <c r="A375" s="299">
        <f t="shared" si="15"/>
        <v>324</v>
      </c>
      <c r="B375" s="280"/>
      <c r="C375" s="414" t="s">
        <v>497</v>
      </c>
      <c r="D375" s="306">
        <v>12865</v>
      </c>
      <c r="E375" s="306">
        <v>31230</v>
      </c>
      <c r="F375" s="306">
        <v>27685</v>
      </c>
      <c r="G375" s="307">
        <v>38297</v>
      </c>
      <c r="H375" s="304">
        <v>110077</v>
      </c>
      <c r="I375" s="304">
        <v>115255</v>
      </c>
      <c r="J375" s="305">
        <v>-5178</v>
      </c>
    </row>
    <row r="376" spans="1:10" s="269" customFormat="1" ht="13.5" customHeight="1">
      <c r="A376" s="299">
        <f t="shared" si="15"/>
        <v>325</v>
      </c>
      <c r="B376" s="280"/>
      <c r="C376" s="414" t="s">
        <v>498</v>
      </c>
      <c r="D376" s="306">
        <v>2829</v>
      </c>
      <c r="E376" s="306">
        <v>2874</v>
      </c>
      <c r="F376" s="306">
        <v>2729</v>
      </c>
      <c r="G376" s="307">
        <v>3977</v>
      </c>
      <c r="H376" s="304">
        <v>12409</v>
      </c>
      <c r="I376" s="304">
        <v>16046</v>
      </c>
      <c r="J376" s="305">
        <v>-3637</v>
      </c>
    </row>
    <row r="377" spans="1:10" s="269" customFormat="1" ht="13.5" customHeight="1">
      <c r="A377" s="299">
        <f t="shared" si="15"/>
        <v>326</v>
      </c>
      <c r="B377" s="280"/>
      <c r="C377" s="414" t="s">
        <v>499</v>
      </c>
      <c r="D377" s="306">
        <v>1639</v>
      </c>
      <c r="E377" s="306">
        <v>3956</v>
      </c>
      <c r="F377" s="306">
        <v>3973</v>
      </c>
      <c r="G377" s="307">
        <v>2959</v>
      </c>
      <c r="H377" s="304">
        <v>12527</v>
      </c>
      <c r="I377" s="304">
        <v>12596</v>
      </c>
      <c r="J377" s="305">
        <v>-69</v>
      </c>
    </row>
    <row r="378" spans="1:10" s="269" customFormat="1" ht="13.5" customHeight="1">
      <c r="A378" s="299">
        <f t="shared" si="15"/>
        <v>327</v>
      </c>
      <c r="B378" s="280"/>
      <c r="C378" s="414" t="s">
        <v>500</v>
      </c>
      <c r="D378" s="306">
        <v>3124</v>
      </c>
      <c r="E378" s="306">
        <v>3173</v>
      </c>
      <c r="F378" s="306">
        <v>3008</v>
      </c>
      <c r="G378" s="307">
        <v>2671</v>
      </c>
      <c r="H378" s="304">
        <v>11976</v>
      </c>
      <c r="I378" s="304">
        <v>13500</v>
      </c>
      <c r="J378" s="305">
        <v>-1524</v>
      </c>
    </row>
    <row r="379" spans="1:10" s="269" customFormat="1" ht="13.5" customHeight="1">
      <c r="A379" s="299">
        <f t="shared" si="15"/>
        <v>328</v>
      </c>
      <c r="B379" s="280"/>
      <c r="C379" s="414" t="s">
        <v>501</v>
      </c>
      <c r="D379" s="306">
        <v>22075</v>
      </c>
      <c r="E379" s="306">
        <v>26782</v>
      </c>
      <c r="F379" s="306">
        <v>27970</v>
      </c>
      <c r="G379" s="307">
        <v>22829</v>
      </c>
      <c r="H379" s="304">
        <v>99656</v>
      </c>
      <c r="I379" s="304">
        <v>107568</v>
      </c>
      <c r="J379" s="305">
        <v>-7912</v>
      </c>
    </row>
    <row r="380" spans="1:10" s="269" customFormat="1" ht="13.5" customHeight="1">
      <c r="A380" s="299">
        <f t="shared" si="15"/>
        <v>329</v>
      </c>
      <c r="B380" s="280"/>
      <c r="C380" s="414" t="s">
        <v>502</v>
      </c>
      <c r="D380" s="424">
        <v>25157</v>
      </c>
      <c r="E380" s="424">
        <v>11753</v>
      </c>
      <c r="F380" s="424">
        <v>5169</v>
      </c>
      <c r="G380" s="425">
        <v>17629</v>
      </c>
      <c r="H380" s="356">
        <v>59708</v>
      </c>
      <c r="I380" s="356">
        <v>89629</v>
      </c>
      <c r="J380" s="357">
        <v>-29921</v>
      </c>
    </row>
    <row r="381" spans="1:10" s="269" customFormat="1" ht="13.5" customHeight="1">
      <c r="A381" s="299">
        <f t="shared" si="15"/>
        <v>330</v>
      </c>
      <c r="B381" s="280"/>
      <c r="C381" s="414" t="s">
        <v>503</v>
      </c>
      <c r="D381" s="424">
        <v>12445</v>
      </c>
      <c r="E381" s="424">
        <v>13789</v>
      </c>
      <c r="F381" s="424">
        <v>11818</v>
      </c>
      <c r="G381" s="425">
        <v>15312</v>
      </c>
      <c r="H381" s="356">
        <v>53364</v>
      </c>
      <c r="I381" s="356">
        <v>48480</v>
      </c>
      <c r="J381" s="357">
        <v>4884</v>
      </c>
    </row>
    <row r="382" spans="1:10" s="269" customFormat="1" ht="13.5" customHeight="1">
      <c r="A382" s="299">
        <f t="shared" si="15"/>
        <v>331</v>
      </c>
      <c r="B382" s="280"/>
      <c r="C382" s="414" t="s">
        <v>504</v>
      </c>
      <c r="D382" s="424">
        <v>3470</v>
      </c>
      <c r="E382" s="424">
        <v>8221</v>
      </c>
      <c r="F382" s="424">
        <v>7046</v>
      </c>
      <c r="G382" s="425">
        <v>7867</v>
      </c>
      <c r="H382" s="356">
        <v>26604</v>
      </c>
      <c r="I382" s="356">
        <v>28081</v>
      </c>
      <c r="J382" s="357">
        <v>-1477</v>
      </c>
    </row>
    <row r="383" spans="1:10" s="269" customFormat="1" ht="13.5" customHeight="1">
      <c r="A383" s="299">
        <f t="shared" si="15"/>
        <v>332</v>
      </c>
      <c r="B383" s="280"/>
      <c r="C383" s="414" t="s">
        <v>505</v>
      </c>
      <c r="D383" s="306">
        <v>4546</v>
      </c>
      <c r="E383" s="306">
        <v>7702</v>
      </c>
      <c r="F383" s="306">
        <v>7200</v>
      </c>
      <c r="G383" s="307">
        <v>8740</v>
      </c>
      <c r="H383" s="304">
        <v>28188</v>
      </c>
      <c r="I383" s="304">
        <v>27788</v>
      </c>
      <c r="J383" s="305">
        <v>400</v>
      </c>
    </row>
    <row r="384" spans="1:10" s="269" customFormat="1" ht="13.5" customHeight="1">
      <c r="A384" s="299">
        <f t="shared" si="15"/>
        <v>333</v>
      </c>
      <c r="B384" s="280"/>
      <c r="C384" s="414" t="s">
        <v>506</v>
      </c>
      <c r="D384" s="306">
        <v>4996</v>
      </c>
      <c r="E384" s="306">
        <v>12619</v>
      </c>
      <c r="F384" s="306">
        <v>11116</v>
      </c>
      <c r="G384" s="307">
        <v>10069</v>
      </c>
      <c r="H384" s="304">
        <v>38800</v>
      </c>
      <c r="I384" s="304">
        <v>37486</v>
      </c>
      <c r="J384" s="305">
        <v>1314</v>
      </c>
    </row>
    <row r="385" spans="1:10" ht="13.5" customHeight="1">
      <c r="A385" s="299">
        <f t="shared" si="15"/>
        <v>334</v>
      </c>
      <c r="B385" s="280"/>
      <c r="C385" s="300" t="s">
        <v>507</v>
      </c>
      <c r="D385" s="306">
        <v>5027</v>
      </c>
      <c r="E385" s="306">
        <v>12157</v>
      </c>
      <c r="F385" s="306">
        <v>10497</v>
      </c>
      <c r="G385" s="307">
        <v>10827</v>
      </c>
      <c r="H385" s="304">
        <v>38508</v>
      </c>
      <c r="I385" s="304">
        <v>40074</v>
      </c>
      <c r="J385" s="305">
        <v>-1566</v>
      </c>
    </row>
    <row r="386" spans="1:10" ht="13.5" customHeight="1">
      <c r="A386" s="299">
        <f t="shared" si="15"/>
        <v>335</v>
      </c>
      <c r="B386" s="280"/>
      <c r="C386" s="414" t="s">
        <v>508</v>
      </c>
      <c r="D386" s="306">
        <v>17437</v>
      </c>
      <c r="E386" s="306">
        <v>31676</v>
      </c>
      <c r="F386" s="306">
        <v>30899</v>
      </c>
      <c r="G386" s="307">
        <v>29487</v>
      </c>
      <c r="H386" s="304">
        <v>109499</v>
      </c>
      <c r="I386" s="304">
        <v>106574</v>
      </c>
      <c r="J386" s="305">
        <v>2925</v>
      </c>
    </row>
    <row r="387" spans="1:10" ht="13.5" customHeight="1">
      <c r="A387" s="299">
        <f t="shared" si="15"/>
        <v>336</v>
      </c>
      <c r="B387" s="280"/>
      <c r="C387" s="414" t="s">
        <v>509</v>
      </c>
      <c r="D387" s="306">
        <v>3281</v>
      </c>
      <c r="E387" s="306">
        <v>9595</v>
      </c>
      <c r="F387" s="306">
        <v>10574</v>
      </c>
      <c r="G387" s="307">
        <v>8467</v>
      </c>
      <c r="H387" s="304">
        <v>31917</v>
      </c>
      <c r="I387" s="304">
        <v>29418</v>
      </c>
      <c r="J387" s="305">
        <v>2499</v>
      </c>
    </row>
    <row r="388" spans="1:10" ht="13.5" customHeight="1">
      <c r="A388" s="299">
        <f t="shared" si="15"/>
        <v>337</v>
      </c>
      <c r="B388" s="280"/>
      <c r="C388" s="414" t="s">
        <v>510</v>
      </c>
      <c r="D388" s="306">
        <v>2569</v>
      </c>
      <c r="E388" s="306">
        <v>6055</v>
      </c>
      <c r="F388" s="306">
        <v>4007</v>
      </c>
      <c r="G388" s="307">
        <v>4277</v>
      </c>
      <c r="H388" s="304">
        <v>16908</v>
      </c>
      <c r="I388" s="304">
        <v>18908</v>
      </c>
      <c r="J388" s="305">
        <v>-2000</v>
      </c>
    </row>
    <row r="389" spans="1:10" ht="13.5" customHeight="1">
      <c r="A389" s="299">
        <f t="shared" si="15"/>
        <v>338</v>
      </c>
      <c r="B389" s="280"/>
      <c r="C389" s="414" t="s">
        <v>511</v>
      </c>
      <c r="D389" s="306">
        <v>800</v>
      </c>
      <c r="E389" s="306">
        <v>3800</v>
      </c>
      <c r="F389" s="306">
        <v>4400</v>
      </c>
      <c r="G389" s="307">
        <v>14800</v>
      </c>
      <c r="H389" s="304">
        <v>23800</v>
      </c>
      <c r="I389" s="304">
        <v>10871</v>
      </c>
      <c r="J389" s="305">
        <v>12929</v>
      </c>
    </row>
    <row r="390" spans="1:10" ht="13.5" customHeight="1">
      <c r="A390" s="299">
        <f t="shared" si="15"/>
        <v>339</v>
      </c>
      <c r="B390" s="280"/>
      <c r="C390" s="414" t="s">
        <v>512</v>
      </c>
      <c r="D390" s="306">
        <v>7599</v>
      </c>
      <c r="E390" s="306">
        <v>13291</v>
      </c>
      <c r="F390" s="306">
        <v>12760</v>
      </c>
      <c r="G390" s="307">
        <v>12588</v>
      </c>
      <c r="H390" s="304">
        <v>46238</v>
      </c>
      <c r="I390" s="304">
        <v>47191</v>
      </c>
      <c r="J390" s="305">
        <v>-953</v>
      </c>
    </row>
    <row r="391" spans="1:10" ht="13.5" customHeight="1">
      <c r="A391" s="299">
        <f t="shared" si="15"/>
        <v>340</v>
      </c>
      <c r="B391" s="280"/>
      <c r="C391" s="300" t="s">
        <v>513</v>
      </c>
      <c r="D391" s="306">
        <v>22653</v>
      </c>
      <c r="E391" s="306">
        <v>27951</v>
      </c>
      <c r="F391" s="306">
        <v>35223</v>
      </c>
      <c r="G391" s="307">
        <v>64532</v>
      </c>
      <c r="H391" s="304">
        <v>150359</v>
      </c>
      <c r="I391" s="304">
        <v>169731</v>
      </c>
      <c r="J391" s="305">
        <v>-19372</v>
      </c>
    </row>
    <row r="392" spans="1:10" ht="13.5" customHeight="1">
      <c r="A392" s="299">
        <f t="shared" si="15"/>
        <v>341</v>
      </c>
      <c r="B392" s="280"/>
      <c r="C392" s="414" t="s">
        <v>514</v>
      </c>
      <c r="D392" s="306">
        <v>105297</v>
      </c>
      <c r="E392" s="306">
        <v>187225</v>
      </c>
      <c r="F392" s="306">
        <v>207963</v>
      </c>
      <c r="G392" s="307">
        <v>169492</v>
      </c>
      <c r="H392" s="304">
        <v>669977</v>
      </c>
      <c r="I392" s="304">
        <v>661002</v>
      </c>
      <c r="J392" s="305">
        <v>8975</v>
      </c>
    </row>
    <row r="393" spans="1:10" ht="13.5" customHeight="1">
      <c r="A393" s="299">
        <f t="shared" si="15"/>
        <v>342</v>
      </c>
      <c r="B393" s="280"/>
      <c r="C393" s="414" t="s">
        <v>515</v>
      </c>
      <c r="D393" s="306">
        <v>97974</v>
      </c>
      <c r="E393" s="306">
        <v>150151</v>
      </c>
      <c r="F393" s="306">
        <v>159940</v>
      </c>
      <c r="G393" s="307">
        <v>137048</v>
      </c>
      <c r="H393" s="304">
        <v>545113</v>
      </c>
      <c r="I393" s="304">
        <v>575339</v>
      </c>
      <c r="J393" s="305">
        <v>-30226</v>
      </c>
    </row>
    <row r="394" spans="1:10" ht="13.5" customHeight="1">
      <c r="A394" s="299">
        <f t="shared" si="15"/>
        <v>343</v>
      </c>
      <c r="B394" s="280"/>
      <c r="C394" s="414" t="s">
        <v>516</v>
      </c>
      <c r="D394" s="306">
        <v>26998</v>
      </c>
      <c r="E394" s="306">
        <v>60500</v>
      </c>
      <c r="F394" s="306">
        <v>74694</v>
      </c>
      <c r="G394" s="307">
        <v>57543</v>
      </c>
      <c r="H394" s="304">
        <v>219735</v>
      </c>
      <c r="I394" s="304">
        <v>223002</v>
      </c>
      <c r="J394" s="305">
        <v>-3267</v>
      </c>
    </row>
    <row r="395" spans="1:10" ht="13.5" customHeight="1">
      <c r="A395" s="299">
        <f t="shared" si="15"/>
        <v>344</v>
      </c>
      <c r="B395" s="280"/>
      <c r="C395" s="300" t="s">
        <v>517</v>
      </c>
      <c r="D395" s="306">
        <v>12139</v>
      </c>
      <c r="E395" s="306">
        <v>15365</v>
      </c>
      <c r="F395" s="306">
        <v>15983</v>
      </c>
      <c r="G395" s="307">
        <v>21164</v>
      </c>
      <c r="H395" s="304">
        <v>64651</v>
      </c>
      <c r="I395" s="304">
        <v>59187</v>
      </c>
      <c r="J395" s="305">
        <v>5464</v>
      </c>
    </row>
    <row r="396" spans="1:10" ht="13.5" customHeight="1" thickBot="1">
      <c r="A396" s="299">
        <f t="shared" si="15"/>
        <v>345</v>
      </c>
      <c r="B396" s="280"/>
      <c r="C396" s="300" t="s">
        <v>518</v>
      </c>
      <c r="D396" s="306">
        <v>73386</v>
      </c>
      <c r="E396" s="306">
        <v>104378</v>
      </c>
      <c r="F396" s="306">
        <v>128676</v>
      </c>
      <c r="G396" s="307">
        <v>165944</v>
      </c>
      <c r="H396" s="304">
        <v>472384</v>
      </c>
      <c r="I396" s="304">
        <v>483040</v>
      </c>
      <c r="J396" s="305">
        <v>-10656</v>
      </c>
    </row>
    <row r="397" spans="1:10" ht="13.5" customHeight="1" thickBot="1" thickTop="1">
      <c r="A397" s="322"/>
      <c r="B397" s="280"/>
      <c r="C397" s="314" t="s">
        <v>1038</v>
      </c>
      <c r="D397" s="315">
        <v>744917</v>
      </c>
      <c r="E397" s="315">
        <v>934522</v>
      </c>
      <c r="F397" s="315">
        <v>991338</v>
      </c>
      <c r="G397" s="316">
        <v>1026865</v>
      </c>
      <c r="H397" s="317">
        <v>3697642</v>
      </c>
      <c r="I397" s="317">
        <v>3793320</v>
      </c>
      <c r="J397" s="318">
        <v>-95678</v>
      </c>
    </row>
    <row r="398" spans="1:10" ht="13.5" customHeight="1" thickBot="1">
      <c r="A398" s="549"/>
      <c r="B398" s="550"/>
      <c r="C398" s="551" t="s">
        <v>519</v>
      </c>
      <c r="D398" s="552">
        <v>1114031</v>
      </c>
      <c r="E398" s="552">
        <v>1828597</v>
      </c>
      <c r="F398" s="552">
        <v>2257014</v>
      </c>
      <c r="G398" s="553">
        <v>1847197</v>
      </c>
      <c r="H398" s="437">
        <v>7046839</v>
      </c>
      <c r="I398" s="437">
        <v>7054610</v>
      </c>
      <c r="J398" s="438">
        <v>-7771</v>
      </c>
    </row>
    <row r="399" spans="1:10" ht="13.5" customHeight="1" thickBot="1">
      <c r="A399" s="346"/>
      <c r="B399" s="554"/>
      <c r="C399" s="508" t="s">
        <v>520</v>
      </c>
      <c r="D399" s="555">
        <v>3155497</v>
      </c>
      <c r="E399" s="555">
        <v>4179328</v>
      </c>
      <c r="F399" s="555">
        <v>4600378</v>
      </c>
      <c r="G399" s="556">
        <v>4090572</v>
      </c>
      <c r="H399" s="351">
        <v>16025775</v>
      </c>
      <c r="I399" s="351">
        <v>15832340</v>
      </c>
      <c r="J399" s="401">
        <v>193435</v>
      </c>
    </row>
    <row r="400" spans="1:10" ht="13.5" customHeight="1">
      <c r="A400" s="274">
        <f>A396+1</f>
        <v>346</v>
      </c>
      <c r="B400" s="320"/>
      <c r="C400" s="557" t="s">
        <v>521</v>
      </c>
      <c r="D400" s="306">
        <v>0</v>
      </c>
      <c r="E400" s="306">
        <v>0</v>
      </c>
      <c r="F400" s="306">
        <v>47530</v>
      </c>
      <c r="G400" s="307">
        <v>0</v>
      </c>
      <c r="H400" s="304">
        <v>47530</v>
      </c>
      <c r="I400" s="304">
        <v>59800</v>
      </c>
      <c r="J400" s="305">
        <v>-12270</v>
      </c>
    </row>
    <row r="401" spans="1:10" ht="13.5" customHeight="1">
      <c r="A401" s="299">
        <f aca="true" t="shared" si="16" ref="A401:A438">A400+1</f>
        <v>347</v>
      </c>
      <c r="B401" s="282" t="s">
        <v>522</v>
      </c>
      <c r="C401" s="431" t="s">
        <v>523</v>
      </c>
      <c r="D401" s="306">
        <v>88900</v>
      </c>
      <c r="E401" s="306">
        <v>0</v>
      </c>
      <c r="F401" s="306">
        <v>0</v>
      </c>
      <c r="G401" s="307">
        <v>13500</v>
      </c>
      <c r="H401" s="304">
        <v>102400</v>
      </c>
      <c r="I401" s="304">
        <v>118680</v>
      </c>
      <c r="J401" s="305">
        <v>-16280</v>
      </c>
    </row>
    <row r="402" spans="1:10" ht="13.5" customHeight="1">
      <c r="A402" s="299">
        <f t="shared" si="16"/>
        <v>348</v>
      </c>
      <c r="B402" s="282" t="s">
        <v>139</v>
      </c>
      <c r="C402" s="431" t="s">
        <v>524</v>
      </c>
      <c r="D402" s="306">
        <v>14435</v>
      </c>
      <c r="E402" s="306">
        <v>29183</v>
      </c>
      <c r="F402" s="306">
        <v>80324</v>
      </c>
      <c r="G402" s="307">
        <v>21719</v>
      </c>
      <c r="H402" s="304">
        <v>145661</v>
      </c>
      <c r="I402" s="304">
        <v>141474</v>
      </c>
      <c r="J402" s="305">
        <v>4187</v>
      </c>
    </row>
    <row r="403" spans="1:10" ht="13.5" customHeight="1">
      <c r="A403" s="299">
        <f t="shared" si="16"/>
        <v>349</v>
      </c>
      <c r="B403" s="282" t="s">
        <v>106</v>
      </c>
      <c r="C403" s="431" t="s">
        <v>525</v>
      </c>
      <c r="D403" s="306">
        <v>0</v>
      </c>
      <c r="E403" s="306">
        <v>29259</v>
      </c>
      <c r="F403" s="306">
        <v>116185</v>
      </c>
      <c r="G403" s="307">
        <v>26409</v>
      </c>
      <c r="H403" s="304">
        <v>171853</v>
      </c>
      <c r="I403" s="304">
        <v>170427</v>
      </c>
      <c r="J403" s="305">
        <v>1426</v>
      </c>
    </row>
    <row r="404" spans="1:10" ht="13.5" customHeight="1">
      <c r="A404" s="299">
        <f t="shared" si="16"/>
        <v>350</v>
      </c>
      <c r="B404" s="282"/>
      <c r="C404" s="431" t="s">
        <v>526</v>
      </c>
      <c r="D404" s="306">
        <v>4669</v>
      </c>
      <c r="E404" s="306">
        <v>1831</v>
      </c>
      <c r="F404" s="306">
        <v>4737</v>
      </c>
      <c r="G404" s="307">
        <v>2559</v>
      </c>
      <c r="H404" s="304">
        <v>13796</v>
      </c>
      <c r="I404" s="304">
        <v>15210</v>
      </c>
      <c r="J404" s="305">
        <v>-1414</v>
      </c>
    </row>
    <row r="405" spans="1:10" ht="13.5" customHeight="1">
      <c r="A405" s="299">
        <f t="shared" si="16"/>
        <v>351</v>
      </c>
      <c r="B405" s="282"/>
      <c r="C405" s="431" t="s">
        <v>527</v>
      </c>
      <c r="D405" s="306">
        <v>2576</v>
      </c>
      <c r="E405" s="306">
        <v>9541</v>
      </c>
      <c r="F405" s="306">
        <v>10759</v>
      </c>
      <c r="G405" s="307">
        <v>9321</v>
      </c>
      <c r="H405" s="304">
        <v>32197</v>
      </c>
      <c r="I405" s="304">
        <v>37000</v>
      </c>
      <c r="J405" s="305">
        <v>-4803</v>
      </c>
    </row>
    <row r="406" spans="1:10" ht="13.5" customHeight="1">
      <c r="A406" s="299">
        <f t="shared" si="16"/>
        <v>352</v>
      </c>
      <c r="B406" s="282"/>
      <c r="C406" s="431" t="s">
        <v>528</v>
      </c>
      <c r="D406" s="424">
        <v>24628</v>
      </c>
      <c r="E406" s="424">
        <v>66805</v>
      </c>
      <c r="F406" s="424">
        <v>90850</v>
      </c>
      <c r="G406" s="425">
        <v>69223</v>
      </c>
      <c r="H406" s="356">
        <v>251506</v>
      </c>
      <c r="I406" s="356">
        <v>258662</v>
      </c>
      <c r="J406" s="357">
        <v>-7156</v>
      </c>
    </row>
    <row r="407" spans="1:10" ht="13.5" customHeight="1">
      <c r="A407" s="299">
        <f t="shared" si="16"/>
        <v>353</v>
      </c>
      <c r="B407" s="282"/>
      <c r="C407" s="431" t="s">
        <v>529</v>
      </c>
      <c r="D407" s="424">
        <v>8484</v>
      </c>
      <c r="E407" s="424">
        <v>38780</v>
      </c>
      <c r="F407" s="424">
        <v>39883</v>
      </c>
      <c r="G407" s="425">
        <v>45228</v>
      </c>
      <c r="H407" s="356">
        <v>132375</v>
      </c>
      <c r="I407" s="356">
        <v>133902</v>
      </c>
      <c r="J407" s="357">
        <v>-1527</v>
      </c>
    </row>
    <row r="408" spans="1:10" ht="13.5" customHeight="1">
      <c r="A408" s="299">
        <f t="shared" si="16"/>
        <v>354</v>
      </c>
      <c r="B408" s="282"/>
      <c r="C408" s="431" t="s">
        <v>530</v>
      </c>
      <c r="D408" s="424">
        <v>0</v>
      </c>
      <c r="E408" s="424">
        <v>33075</v>
      </c>
      <c r="F408" s="424">
        <v>0</v>
      </c>
      <c r="G408" s="425">
        <v>0</v>
      </c>
      <c r="H408" s="356">
        <v>33075</v>
      </c>
      <c r="I408" s="356">
        <v>38759</v>
      </c>
      <c r="J408" s="357">
        <v>-5684</v>
      </c>
    </row>
    <row r="409" spans="1:10" ht="13.5" customHeight="1">
      <c r="A409" s="299">
        <f t="shared" si="16"/>
        <v>355</v>
      </c>
      <c r="B409" s="282"/>
      <c r="C409" s="431" t="s">
        <v>531</v>
      </c>
      <c r="D409" s="424">
        <v>1760</v>
      </c>
      <c r="E409" s="424">
        <v>7688</v>
      </c>
      <c r="F409" s="424">
        <v>10699</v>
      </c>
      <c r="G409" s="425">
        <v>6869</v>
      </c>
      <c r="H409" s="356">
        <v>27016</v>
      </c>
      <c r="I409" s="356">
        <v>30847</v>
      </c>
      <c r="J409" s="357">
        <v>-3831</v>
      </c>
    </row>
    <row r="410" spans="1:10" ht="13.5" customHeight="1">
      <c r="A410" s="299">
        <f t="shared" si="16"/>
        <v>356</v>
      </c>
      <c r="B410" s="282"/>
      <c r="C410" s="431" t="s">
        <v>532</v>
      </c>
      <c r="D410" s="424">
        <v>0</v>
      </c>
      <c r="E410" s="424">
        <v>8944</v>
      </c>
      <c r="F410" s="424">
        <v>12256</v>
      </c>
      <c r="G410" s="425">
        <v>5499</v>
      </c>
      <c r="H410" s="356">
        <v>26699</v>
      </c>
      <c r="I410" s="356">
        <v>27998</v>
      </c>
      <c r="J410" s="357">
        <v>-1299</v>
      </c>
    </row>
    <row r="411" spans="1:10" ht="13.5" customHeight="1">
      <c r="A411" s="299">
        <f t="shared" si="16"/>
        <v>357</v>
      </c>
      <c r="B411" s="282"/>
      <c r="C411" s="431" t="s">
        <v>533</v>
      </c>
      <c r="D411" s="424">
        <v>14000</v>
      </c>
      <c r="E411" s="424">
        <v>3949</v>
      </c>
      <c r="F411" s="424">
        <v>9975</v>
      </c>
      <c r="G411" s="425">
        <v>4131</v>
      </c>
      <c r="H411" s="356">
        <v>32055</v>
      </c>
      <c r="I411" s="356">
        <v>30614</v>
      </c>
      <c r="J411" s="357">
        <v>1441</v>
      </c>
    </row>
    <row r="412" spans="1:10" ht="13.5" customHeight="1">
      <c r="A412" s="299">
        <f t="shared" si="16"/>
        <v>358</v>
      </c>
      <c r="B412" s="282"/>
      <c r="C412" s="431" t="s">
        <v>534</v>
      </c>
      <c r="D412" s="424">
        <v>15637</v>
      </c>
      <c r="E412" s="424">
        <v>16536</v>
      </c>
      <c r="F412" s="424">
        <v>20486</v>
      </c>
      <c r="G412" s="425">
        <v>12737</v>
      </c>
      <c r="H412" s="356">
        <v>65396</v>
      </c>
      <c r="I412" s="356">
        <v>66446</v>
      </c>
      <c r="J412" s="357">
        <v>-1050</v>
      </c>
    </row>
    <row r="413" spans="1:10" ht="13.5" customHeight="1">
      <c r="A413" s="299">
        <f t="shared" si="16"/>
        <v>359</v>
      </c>
      <c r="B413" s="282"/>
      <c r="C413" s="431" t="s">
        <v>535</v>
      </c>
      <c r="D413" s="424">
        <v>10271</v>
      </c>
      <c r="E413" s="424">
        <v>39155</v>
      </c>
      <c r="F413" s="424">
        <v>49849</v>
      </c>
      <c r="G413" s="425">
        <v>34461</v>
      </c>
      <c r="H413" s="356">
        <v>133736</v>
      </c>
      <c r="I413" s="356">
        <v>137721</v>
      </c>
      <c r="J413" s="357">
        <v>-3985</v>
      </c>
    </row>
    <row r="414" spans="1:10" ht="13.5" customHeight="1">
      <c r="A414" s="299">
        <f t="shared" si="16"/>
        <v>360</v>
      </c>
      <c r="B414" s="282"/>
      <c r="C414" s="431" t="s">
        <v>536</v>
      </c>
      <c r="D414" s="424">
        <v>1300</v>
      </c>
      <c r="E414" s="424">
        <v>9330</v>
      </c>
      <c r="F414" s="424">
        <v>5890</v>
      </c>
      <c r="G414" s="425">
        <v>10465</v>
      </c>
      <c r="H414" s="356">
        <v>26985</v>
      </c>
      <c r="I414" s="356">
        <v>20320</v>
      </c>
      <c r="J414" s="357">
        <v>6665</v>
      </c>
    </row>
    <row r="415" spans="1:10" ht="13.5" customHeight="1">
      <c r="A415" s="299">
        <f t="shared" si="16"/>
        <v>361</v>
      </c>
      <c r="B415" s="282"/>
      <c r="C415" s="431" t="s">
        <v>537</v>
      </c>
      <c r="D415" s="424">
        <v>130</v>
      </c>
      <c r="E415" s="424">
        <v>38600</v>
      </c>
      <c r="F415" s="424">
        <v>330</v>
      </c>
      <c r="G415" s="425">
        <v>300</v>
      </c>
      <c r="H415" s="356">
        <v>39360</v>
      </c>
      <c r="I415" s="356">
        <v>32850</v>
      </c>
      <c r="J415" s="357">
        <v>6510</v>
      </c>
    </row>
    <row r="416" spans="1:10" ht="13.5" customHeight="1">
      <c r="A416" s="299">
        <f t="shared" si="16"/>
        <v>362</v>
      </c>
      <c r="B416" s="282"/>
      <c r="C416" s="431" t="s">
        <v>538</v>
      </c>
      <c r="D416" s="424">
        <v>80700</v>
      </c>
      <c r="E416" s="424">
        <v>5600</v>
      </c>
      <c r="F416" s="424">
        <v>3200</v>
      </c>
      <c r="G416" s="425">
        <v>5000</v>
      </c>
      <c r="H416" s="356">
        <v>94500</v>
      </c>
      <c r="I416" s="356">
        <v>94300</v>
      </c>
      <c r="J416" s="357">
        <v>200</v>
      </c>
    </row>
    <row r="417" spans="1:10" ht="13.5" customHeight="1">
      <c r="A417" s="299">
        <f t="shared" si="16"/>
        <v>363</v>
      </c>
      <c r="B417" s="282"/>
      <c r="C417" s="431" t="s">
        <v>539</v>
      </c>
      <c r="D417" s="424">
        <v>2194</v>
      </c>
      <c r="E417" s="424">
        <v>2885</v>
      </c>
      <c r="F417" s="424">
        <v>3688</v>
      </c>
      <c r="G417" s="425">
        <v>3146</v>
      </c>
      <c r="H417" s="356">
        <v>11913</v>
      </c>
      <c r="I417" s="356">
        <v>12073</v>
      </c>
      <c r="J417" s="357">
        <v>-160</v>
      </c>
    </row>
    <row r="418" spans="1:10" ht="13.5" customHeight="1">
      <c r="A418" s="299">
        <f t="shared" si="16"/>
        <v>364</v>
      </c>
      <c r="B418" s="282"/>
      <c r="C418" s="431" t="s">
        <v>540</v>
      </c>
      <c r="D418" s="424">
        <v>44411</v>
      </c>
      <c r="E418" s="424">
        <v>4125</v>
      </c>
      <c r="F418" s="424">
        <v>9835</v>
      </c>
      <c r="G418" s="425">
        <v>6987</v>
      </c>
      <c r="H418" s="356">
        <v>65358</v>
      </c>
      <c r="I418" s="356">
        <v>61523</v>
      </c>
      <c r="J418" s="357">
        <v>3835</v>
      </c>
    </row>
    <row r="419" spans="1:10" ht="13.5" customHeight="1">
      <c r="A419" s="299">
        <f t="shared" si="16"/>
        <v>365</v>
      </c>
      <c r="B419" s="282"/>
      <c r="C419" s="431" t="s">
        <v>541</v>
      </c>
      <c r="D419" s="424">
        <v>34373</v>
      </c>
      <c r="E419" s="424">
        <v>0</v>
      </c>
      <c r="F419" s="424">
        <v>0</v>
      </c>
      <c r="G419" s="425">
        <v>3724</v>
      </c>
      <c r="H419" s="356">
        <v>38097</v>
      </c>
      <c r="I419" s="356">
        <v>35753</v>
      </c>
      <c r="J419" s="357">
        <v>2344</v>
      </c>
    </row>
    <row r="420" spans="1:10" ht="13.5" customHeight="1">
      <c r="A420" s="299">
        <f t="shared" si="16"/>
        <v>366</v>
      </c>
      <c r="B420" s="282"/>
      <c r="C420" s="431" t="s">
        <v>542</v>
      </c>
      <c r="D420" s="424">
        <v>32839</v>
      </c>
      <c r="E420" s="424">
        <v>45504</v>
      </c>
      <c r="F420" s="424">
        <v>68717</v>
      </c>
      <c r="G420" s="425">
        <v>67466</v>
      </c>
      <c r="H420" s="356">
        <v>214526</v>
      </c>
      <c r="I420" s="356">
        <v>198864</v>
      </c>
      <c r="J420" s="357">
        <v>15662</v>
      </c>
    </row>
    <row r="421" spans="1:10" ht="13.5" customHeight="1">
      <c r="A421" s="299">
        <f t="shared" si="16"/>
        <v>367</v>
      </c>
      <c r="B421" s="282"/>
      <c r="C421" s="431" t="s">
        <v>543</v>
      </c>
      <c r="D421" s="306">
        <v>0</v>
      </c>
      <c r="E421" s="306">
        <v>6204</v>
      </c>
      <c r="F421" s="306">
        <v>10868</v>
      </c>
      <c r="G421" s="307">
        <v>1863</v>
      </c>
      <c r="H421" s="304">
        <v>18935</v>
      </c>
      <c r="I421" s="304">
        <v>21080</v>
      </c>
      <c r="J421" s="305">
        <v>-2145</v>
      </c>
    </row>
    <row r="422" spans="1:10" ht="13.5" customHeight="1">
      <c r="A422" s="299">
        <f t="shared" si="16"/>
        <v>368</v>
      </c>
      <c r="B422" s="282"/>
      <c r="C422" s="431" t="s">
        <v>544</v>
      </c>
      <c r="D422" s="306">
        <v>3569</v>
      </c>
      <c r="E422" s="306">
        <v>8764</v>
      </c>
      <c r="F422" s="306">
        <v>15877</v>
      </c>
      <c r="G422" s="307">
        <v>10835</v>
      </c>
      <c r="H422" s="304">
        <v>39045</v>
      </c>
      <c r="I422" s="304">
        <v>40009</v>
      </c>
      <c r="J422" s="305">
        <v>-964</v>
      </c>
    </row>
    <row r="423" spans="1:10" ht="13.5" customHeight="1">
      <c r="A423" s="299">
        <f t="shared" si="16"/>
        <v>369</v>
      </c>
      <c r="B423" s="282"/>
      <c r="C423" s="431" t="s">
        <v>545</v>
      </c>
      <c r="D423" s="306">
        <v>0</v>
      </c>
      <c r="E423" s="306">
        <v>5341</v>
      </c>
      <c r="F423" s="306">
        <v>7367</v>
      </c>
      <c r="G423" s="307">
        <v>3528</v>
      </c>
      <c r="H423" s="304">
        <v>16236</v>
      </c>
      <c r="I423" s="304">
        <v>18414</v>
      </c>
      <c r="J423" s="305">
        <v>-2178</v>
      </c>
    </row>
    <row r="424" spans="1:10" ht="13.5" customHeight="1">
      <c r="A424" s="299">
        <f t="shared" si="16"/>
        <v>370</v>
      </c>
      <c r="B424" s="282"/>
      <c r="C424" s="431" t="s">
        <v>546</v>
      </c>
      <c r="D424" s="306">
        <v>3574</v>
      </c>
      <c r="E424" s="306">
        <v>11479</v>
      </c>
      <c r="F424" s="306">
        <v>18744</v>
      </c>
      <c r="G424" s="307">
        <v>3341</v>
      </c>
      <c r="H424" s="304">
        <v>37138</v>
      </c>
      <c r="I424" s="304">
        <v>50586</v>
      </c>
      <c r="J424" s="305">
        <v>-13448</v>
      </c>
    </row>
    <row r="425" spans="1:10" ht="13.5" customHeight="1">
      <c r="A425" s="299">
        <f t="shared" si="16"/>
        <v>371</v>
      </c>
      <c r="B425" s="282"/>
      <c r="C425" s="431" t="s">
        <v>547</v>
      </c>
      <c r="D425" s="306">
        <v>55796</v>
      </c>
      <c r="E425" s="306">
        <v>25898</v>
      </c>
      <c r="F425" s="306">
        <v>0</v>
      </c>
      <c r="G425" s="307">
        <v>16432</v>
      </c>
      <c r="H425" s="304">
        <v>98126</v>
      </c>
      <c r="I425" s="304">
        <v>104669</v>
      </c>
      <c r="J425" s="305">
        <v>-6543</v>
      </c>
    </row>
    <row r="426" spans="1:10" ht="13.5" customHeight="1">
      <c r="A426" s="299">
        <f t="shared" si="16"/>
        <v>372</v>
      </c>
      <c r="B426" s="282"/>
      <c r="C426" s="431" t="s">
        <v>548</v>
      </c>
      <c r="D426" s="306">
        <v>4542</v>
      </c>
      <c r="E426" s="306">
        <v>4190</v>
      </c>
      <c r="F426" s="306">
        <v>5885</v>
      </c>
      <c r="G426" s="307">
        <v>3537</v>
      </c>
      <c r="H426" s="304">
        <v>18154</v>
      </c>
      <c r="I426" s="304">
        <v>21085</v>
      </c>
      <c r="J426" s="305">
        <v>-2931</v>
      </c>
    </row>
    <row r="427" spans="1:10" ht="13.5" customHeight="1">
      <c r="A427" s="299">
        <f t="shared" si="16"/>
        <v>373</v>
      </c>
      <c r="B427" s="282"/>
      <c r="C427" s="431" t="s">
        <v>549</v>
      </c>
      <c r="D427" s="306">
        <v>0</v>
      </c>
      <c r="E427" s="306">
        <v>186</v>
      </c>
      <c r="F427" s="306">
        <v>14988</v>
      </c>
      <c r="G427" s="307">
        <v>650</v>
      </c>
      <c r="H427" s="304">
        <v>15824</v>
      </c>
      <c r="I427" s="304">
        <v>13361</v>
      </c>
      <c r="J427" s="305">
        <v>2463</v>
      </c>
    </row>
    <row r="428" spans="1:10" ht="13.5" customHeight="1">
      <c r="A428" s="299">
        <f t="shared" si="16"/>
        <v>374</v>
      </c>
      <c r="B428" s="282"/>
      <c r="C428" s="431" t="s">
        <v>550</v>
      </c>
      <c r="D428" s="306">
        <v>389</v>
      </c>
      <c r="E428" s="306">
        <v>1685</v>
      </c>
      <c r="F428" s="306">
        <v>9183</v>
      </c>
      <c r="G428" s="307">
        <v>305</v>
      </c>
      <c r="H428" s="304">
        <v>11562</v>
      </c>
      <c r="I428" s="304">
        <v>12202</v>
      </c>
      <c r="J428" s="305">
        <v>-640</v>
      </c>
    </row>
    <row r="429" spans="1:10" ht="13.5" customHeight="1">
      <c r="A429" s="299">
        <f t="shared" si="16"/>
        <v>375</v>
      </c>
      <c r="B429" s="282"/>
      <c r="C429" s="431" t="s">
        <v>551</v>
      </c>
      <c r="D429" s="306">
        <v>550</v>
      </c>
      <c r="E429" s="306">
        <v>27602</v>
      </c>
      <c r="F429" s="306">
        <v>15053</v>
      </c>
      <c r="G429" s="307">
        <v>9178</v>
      </c>
      <c r="H429" s="304">
        <v>52383</v>
      </c>
      <c r="I429" s="304">
        <v>60707</v>
      </c>
      <c r="J429" s="305">
        <v>-8324</v>
      </c>
    </row>
    <row r="430" spans="1:10" ht="13.5" customHeight="1">
      <c r="A430" s="299">
        <f t="shared" si="16"/>
        <v>376</v>
      </c>
      <c r="B430" s="282"/>
      <c r="C430" s="431" t="s">
        <v>552</v>
      </c>
      <c r="D430" s="306">
        <v>16953</v>
      </c>
      <c r="E430" s="306">
        <v>46938</v>
      </c>
      <c r="F430" s="306">
        <v>98633</v>
      </c>
      <c r="G430" s="307">
        <v>103732</v>
      </c>
      <c r="H430" s="304">
        <v>266256</v>
      </c>
      <c r="I430" s="304">
        <v>190557</v>
      </c>
      <c r="J430" s="305">
        <v>75699</v>
      </c>
    </row>
    <row r="431" spans="1:10" ht="13.5" customHeight="1">
      <c r="A431" s="299">
        <f t="shared" si="16"/>
        <v>377</v>
      </c>
      <c r="B431" s="282"/>
      <c r="C431" s="431" t="s">
        <v>553</v>
      </c>
      <c r="D431" s="306">
        <v>38431</v>
      </c>
      <c r="E431" s="306">
        <v>33281</v>
      </c>
      <c r="F431" s="306">
        <v>33227</v>
      </c>
      <c r="G431" s="307">
        <v>31386</v>
      </c>
      <c r="H431" s="304">
        <v>136325</v>
      </c>
      <c r="I431" s="304">
        <v>134164</v>
      </c>
      <c r="J431" s="305">
        <v>2161</v>
      </c>
    </row>
    <row r="432" spans="1:10" ht="13.5" customHeight="1">
      <c r="A432" s="299">
        <f t="shared" si="16"/>
        <v>378</v>
      </c>
      <c r="B432" s="282"/>
      <c r="C432" s="431" t="s">
        <v>554</v>
      </c>
      <c r="D432" s="306">
        <v>0</v>
      </c>
      <c r="E432" s="306">
        <v>4536</v>
      </c>
      <c r="F432" s="306">
        <v>30299</v>
      </c>
      <c r="G432" s="307">
        <v>3793</v>
      </c>
      <c r="H432" s="304">
        <v>38628</v>
      </c>
      <c r="I432" s="304">
        <v>38565</v>
      </c>
      <c r="J432" s="305">
        <v>63</v>
      </c>
    </row>
    <row r="433" spans="1:10" ht="13.5" customHeight="1">
      <c r="A433" s="299">
        <f t="shared" si="16"/>
        <v>379</v>
      </c>
      <c r="B433" s="282"/>
      <c r="C433" s="431" t="s">
        <v>555</v>
      </c>
      <c r="D433" s="306">
        <v>1970</v>
      </c>
      <c r="E433" s="306">
        <v>3239</v>
      </c>
      <c r="F433" s="306">
        <v>27058</v>
      </c>
      <c r="G433" s="307">
        <v>5339</v>
      </c>
      <c r="H433" s="304">
        <v>37606</v>
      </c>
      <c r="I433" s="304">
        <v>114175</v>
      </c>
      <c r="J433" s="305">
        <v>-76569</v>
      </c>
    </row>
    <row r="434" spans="1:10" ht="13.5" customHeight="1">
      <c r="A434" s="299">
        <f t="shared" si="16"/>
        <v>380</v>
      </c>
      <c r="B434" s="282"/>
      <c r="C434" s="431" t="s">
        <v>556</v>
      </c>
      <c r="D434" s="306">
        <v>9123</v>
      </c>
      <c r="E434" s="306">
        <v>32079</v>
      </c>
      <c r="F434" s="306">
        <v>60198</v>
      </c>
      <c r="G434" s="307">
        <v>31047</v>
      </c>
      <c r="H434" s="304">
        <v>132447</v>
      </c>
      <c r="I434" s="304">
        <v>139332</v>
      </c>
      <c r="J434" s="305">
        <v>-6885</v>
      </c>
    </row>
    <row r="435" spans="1:10" ht="13.5" customHeight="1">
      <c r="A435" s="299">
        <f t="shared" si="16"/>
        <v>381</v>
      </c>
      <c r="B435" s="282"/>
      <c r="C435" s="431" t="s">
        <v>557</v>
      </c>
      <c r="D435" s="306">
        <v>19190</v>
      </c>
      <c r="E435" s="306">
        <v>22020</v>
      </c>
      <c r="F435" s="306">
        <v>44692</v>
      </c>
      <c r="G435" s="307">
        <v>25799</v>
      </c>
      <c r="H435" s="304">
        <v>111701</v>
      </c>
      <c r="I435" s="304">
        <v>100949</v>
      </c>
      <c r="J435" s="305">
        <v>10752</v>
      </c>
    </row>
    <row r="436" spans="1:10" ht="13.5" customHeight="1">
      <c r="A436" s="299">
        <f t="shared" si="16"/>
        <v>382</v>
      </c>
      <c r="B436" s="282"/>
      <c r="C436" s="431" t="s">
        <v>558</v>
      </c>
      <c r="D436" s="306">
        <v>56760</v>
      </c>
      <c r="E436" s="306">
        <v>75310</v>
      </c>
      <c r="F436" s="306">
        <v>146660</v>
      </c>
      <c r="G436" s="307">
        <v>95416</v>
      </c>
      <c r="H436" s="304">
        <v>374146</v>
      </c>
      <c r="I436" s="304">
        <v>395728</v>
      </c>
      <c r="J436" s="305">
        <v>-21582</v>
      </c>
    </row>
    <row r="437" spans="1:10" ht="13.5" customHeight="1">
      <c r="A437" s="299">
        <f t="shared" si="16"/>
        <v>383</v>
      </c>
      <c r="B437" s="282"/>
      <c r="C437" s="431" t="s">
        <v>559</v>
      </c>
      <c r="D437" s="306">
        <v>139096</v>
      </c>
      <c r="E437" s="306">
        <v>133017</v>
      </c>
      <c r="F437" s="306">
        <v>216124</v>
      </c>
      <c r="G437" s="307">
        <v>149791</v>
      </c>
      <c r="H437" s="304">
        <v>638028</v>
      </c>
      <c r="I437" s="304">
        <v>616000</v>
      </c>
      <c r="J437" s="305">
        <v>22028</v>
      </c>
    </row>
    <row r="438" spans="1:10" ht="13.5" customHeight="1" thickBot="1">
      <c r="A438" s="299">
        <f t="shared" si="16"/>
        <v>384</v>
      </c>
      <c r="B438" s="282"/>
      <c r="C438" s="558" t="s">
        <v>560</v>
      </c>
      <c r="D438" s="306">
        <v>460000</v>
      </c>
      <c r="E438" s="306">
        <v>904000</v>
      </c>
      <c r="F438" s="306">
        <v>639000</v>
      </c>
      <c r="G438" s="307">
        <v>986000</v>
      </c>
      <c r="H438" s="304">
        <v>2989000</v>
      </c>
      <c r="I438" s="304">
        <v>2506000</v>
      </c>
      <c r="J438" s="305">
        <v>483000</v>
      </c>
    </row>
    <row r="439" spans="1:10" ht="13.5" customHeight="1" thickBot="1" thickTop="1">
      <c r="A439" s="299"/>
      <c r="B439" s="282"/>
      <c r="C439" s="559" t="s">
        <v>1048</v>
      </c>
      <c r="D439" s="315">
        <v>1191250</v>
      </c>
      <c r="E439" s="315">
        <v>1736559</v>
      </c>
      <c r="F439" s="315">
        <v>1979049</v>
      </c>
      <c r="G439" s="316">
        <v>1830716</v>
      </c>
      <c r="H439" s="317">
        <v>6737574</v>
      </c>
      <c r="I439" s="317">
        <v>6300806</v>
      </c>
      <c r="J439" s="318">
        <v>436768</v>
      </c>
    </row>
    <row r="440" spans="1:10" ht="13.5" customHeight="1">
      <c r="A440" s="319">
        <f>A438+1</f>
        <v>385</v>
      </c>
      <c r="B440" s="531"/>
      <c r="C440" s="292" t="s">
        <v>561</v>
      </c>
      <c r="D440" s="306">
        <v>0</v>
      </c>
      <c r="E440" s="306">
        <v>2559</v>
      </c>
      <c r="F440" s="306">
        <v>13074</v>
      </c>
      <c r="G440" s="307">
        <v>913</v>
      </c>
      <c r="H440" s="304">
        <v>16546</v>
      </c>
      <c r="I440" s="304">
        <v>14638</v>
      </c>
      <c r="J440" s="305">
        <v>1908</v>
      </c>
    </row>
    <row r="441" spans="1:10" ht="13.5" customHeight="1">
      <c r="A441" s="322">
        <f aca="true" t="shared" si="17" ref="A441:A454">A440+1</f>
        <v>386</v>
      </c>
      <c r="B441" s="280" t="s">
        <v>562</v>
      </c>
      <c r="C441" s="300" t="s">
        <v>563</v>
      </c>
      <c r="D441" s="306">
        <v>14485</v>
      </c>
      <c r="E441" s="306">
        <v>0</v>
      </c>
      <c r="F441" s="306">
        <v>0</v>
      </c>
      <c r="G441" s="307">
        <v>1639</v>
      </c>
      <c r="H441" s="304">
        <v>16124</v>
      </c>
      <c r="I441" s="304">
        <v>15648</v>
      </c>
      <c r="J441" s="305">
        <v>476</v>
      </c>
    </row>
    <row r="442" spans="1:10" ht="13.5" customHeight="1">
      <c r="A442" s="322">
        <f t="shared" si="17"/>
        <v>387</v>
      </c>
      <c r="B442" s="280" t="s">
        <v>564</v>
      </c>
      <c r="C442" s="300" t="s">
        <v>565</v>
      </c>
      <c r="D442" s="306">
        <v>46282</v>
      </c>
      <c r="E442" s="306">
        <v>0</v>
      </c>
      <c r="F442" s="306">
        <v>0</v>
      </c>
      <c r="G442" s="307">
        <v>6513</v>
      </c>
      <c r="H442" s="304">
        <v>52795</v>
      </c>
      <c r="I442" s="304">
        <v>50226</v>
      </c>
      <c r="J442" s="305">
        <v>2569</v>
      </c>
    </row>
    <row r="443" spans="1:10" ht="13.5" customHeight="1">
      <c r="A443" s="322">
        <f t="shared" si="17"/>
        <v>388</v>
      </c>
      <c r="B443" s="280" t="s">
        <v>106</v>
      </c>
      <c r="C443" s="300" t="s">
        <v>566</v>
      </c>
      <c r="D443" s="359" t="s">
        <v>168</v>
      </c>
      <c r="E443" s="359" t="s">
        <v>168</v>
      </c>
      <c r="F443" s="359" t="s">
        <v>168</v>
      </c>
      <c r="G443" s="360" t="s">
        <v>168</v>
      </c>
      <c r="H443" s="361" t="s">
        <v>168</v>
      </c>
      <c r="I443" s="304">
        <v>50925</v>
      </c>
      <c r="J443" s="305">
        <v>-50925</v>
      </c>
    </row>
    <row r="444" spans="1:10" ht="13.5" customHeight="1">
      <c r="A444" s="322">
        <f t="shared" si="17"/>
        <v>389</v>
      </c>
      <c r="B444" s="280"/>
      <c r="C444" s="300" t="s">
        <v>567</v>
      </c>
      <c r="D444" s="306">
        <v>34823</v>
      </c>
      <c r="E444" s="306">
        <v>22638</v>
      </c>
      <c r="F444" s="306">
        <v>22382</v>
      </c>
      <c r="G444" s="307">
        <v>18669</v>
      </c>
      <c r="H444" s="304">
        <v>98512</v>
      </c>
      <c r="I444" s="304">
        <v>100393</v>
      </c>
      <c r="J444" s="305">
        <v>-1881</v>
      </c>
    </row>
    <row r="445" spans="1:10" ht="13.5" customHeight="1">
      <c r="A445" s="322">
        <f t="shared" si="17"/>
        <v>390</v>
      </c>
      <c r="B445" s="280"/>
      <c r="C445" s="300" t="s">
        <v>568</v>
      </c>
      <c r="D445" s="306">
        <v>26325</v>
      </c>
      <c r="E445" s="306">
        <v>37723</v>
      </c>
      <c r="F445" s="306">
        <v>41254</v>
      </c>
      <c r="G445" s="307">
        <v>33957</v>
      </c>
      <c r="H445" s="304">
        <v>139259</v>
      </c>
      <c r="I445" s="304">
        <v>124802</v>
      </c>
      <c r="J445" s="305">
        <v>14457</v>
      </c>
    </row>
    <row r="446" spans="1:10" ht="13.5" customHeight="1">
      <c r="A446" s="322">
        <f t="shared" si="17"/>
        <v>391</v>
      </c>
      <c r="B446" s="280"/>
      <c r="C446" s="300" t="s">
        <v>569</v>
      </c>
      <c r="D446" s="306">
        <v>25558</v>
      </c>
      <c r="E446" s="306">
        <v>46004</v>
      </c>
      <c r="F446" s="306">
        <v>60696</v>
      </c>
      <c r="G446" s="307">
        <v>40649</v>
      </c>
      <c r="H446" s="304">
        <v>172907</v>
      </c>
      <c r="I446" s="304">
        <v>201495</v>
      </c>
      <c r="J446" s="305">
        <v>-28588</v>
      </c>
    </row>
    <row r="447" spans="1:10" ht="13.5" customHeight="1">
      <c r="A447" s="322">
        <f t="shared" si="17"/>
        <v>392</v>
      </c>
      <c r="B447" s="280"/>
      <c r="C447" s="300" t="s">
        <v>570</v>
      </c>
      <c r="D447" s="306">
        <v>40811</v>
      </c>
      <c r="E447" s="306">
        <v>73952</v>
      </c>
      <c r="F447" s="306">
        <v>115116</v>
      </c>
      <c r="G447" s="307">
        <v>56397</v>
      </c>
      <c r="H447" s="304">
        <v>286276</v>
      </c>
      <c r="I447" s="304">
        <v>318259</v>
      </c>
      <c r="J447" s="305">
        <v>-31983</v>
      </c>
    </row>
    <row r="448" spans="1:10" ht="13.5" customHeight="1">
      <c r="A448" s="322">
        <f t="shared" si="17"/>
        <v>393</v>
      </c>
      <c r="B448" s="280"/>
      <c r="C448" s="300" t="s">
        <v>571</v>
      </c>
      <c r="D448" s="359" t="s">
        <v>168</v>
      </c>
      <c r="E448" s="359" t="s">
        <v>168</v>
      </c>
      <c r="F448" s="359" t="s">
        <v>168</v>
      </c>
      <c r="G448" s="360" t="s">
        <v>168</v>
      </c>
      <c r="H448" s="361" t="s">
        <v>168</v>
      </c>
      <c r="I448" s="304">
        <v>9970</v>
      </c>
      <c r="J448" s="305">
        <v>-9970</v>
      </c>
    </row>
    <row r="449" spans="1:10" ht="13.5" customHeight="1">
      <c r="A449" s="322">
        <f t="shared" si="17"/>
        <v>394</v>
      </c>
      <c r="B449" s="280"/>
      <c r="C449" s="300" t="s">
        <v>572</v>
      </c>
      <c r="D449" s="306">
        <v>0</v>
      </c>
      <c r="E449" s="306">
        <v>6751</v>
      </c>
      <c r="F449" s="306">
        <v>10143</v>
      </c>
      <c r="G449" s="307">
        <v>2342</v>
      </c>
      <c r="H449" s="304">
        <v>19236</v>
      </c>
      <c r="I449" s="304">
        <v>18359</v>
      </c>
      <c r="J449" s="305">
        <v>877</v>
      </c>
    </row>
    <row r="450" spans="1:10" ht="13.5" customHeight="1">
      <c r="A450" s="322">
        <f t="shared" si="17"/>
        <v>395</v>
      </c>
      <c r="B450" s="280"/>
      <c r="C450" s="300" t="s">
        <v>573</v>
      </c>
      <c r="D450" s="306">
        <v>3565</v>
      </c>
      <c r="E450" s="306">
        <v>3968</v>
      </c>
      <c r="F450" s="306">
        <v>4768</v>
      </c>
      <c r="G450" s="307">
        <v>2850</v>
      </c>
      <c r="H450" s="304">
        <v>15151</v>
      </c>
      <c r="I450" s="304">
        <v>23167</v>
      </c>
      <c r="J450" s="305">
        <v>-8016</v>
      </c>
    </row>
    <row r="451" spans="1:10" ht="13.5" customHeight="1">
      <c r="A451" s="322">
        <f t="shared" si="17"/>
        <v>396</v>
      </c>
      <c r="B451" s="280"/>
      <c r="C451" s="300" t="s">
        <v>574</v>
      </c>
      <c r="D451" s="306">
        <v>8871</v>
      </c>
      <c r="E451" s="306">
        <v>9306</v>
      </c>
      <c r="F451" s="306">
        <v>8544</v>
      </c>
      <c r="G451" s="307">
        <v>8494</v>
      </c>
      <c r="H451" s="304">
        <v>35215</v>
      </c>
      <c r="I451" s="304">
        <v>33638</v>
      </c>
      <c r="J451" s="305">
        <v>1577</v>
      </c>
    </row>
    <row r="452" spans="1:10" ht="13.5" customHeight="1">
      <c r="A452" s="322">
        <f t="shared" si="17"/>
        <v>397</v>
      </c>
      <c r="B452" s="280"/>
      <c r="C452" s="300" t="s">
        <v>575</v>
      </c>
      <c r="D452" s="306">
        <v>20</v>
      </c>
      <c r="E452" s="306">
        <v>5114</v>
      </c>
      <c r="F452" s="306">
        <v>11097</v>
      </c>
      <c r="G452" s="307">
        <v>5522</v>
      </c>
      <c r="H452" s="304">
        <v>21753</v>
      </c>
      <c r="I452" s="361">
        <v>0</v>
      </c>
      <c r="J452" s="305">
        <v>21753</v>
      </c>
    </row>
    <row r="453" spans="1:10" ht="13.5" customHeight="1">
      <c r="A453" s="322">
        <f t="shared" si="17"/>
        <v>398</v>
      </c>
      <c r="B453" s="280"/>
      <c r="C453" s="300" t="s">
        <v>576</v>
      </c>
      <c r="D453" s="306">
        <v>11185</v>
      </c>
      <c r="E453" s="306">
        <v>7981</v>
      </c>
      <c r="F453" s="306">
        <v>8618</v>
      </c>
      <c r="G453" s="307">
        <v>7326</v>
      </c>
      <c r="H453" s="304">
        <v>35110</v>
      </c>
      <c r="I453" s="361">
        <v>0</v>
      </c>
      <c r="J453" s="305">
        <v>35110</v>
      </c>
    </row>
    <row r="454" spans="1:10" ht="13.5" customHeight="1" thickBot="1">
      <c r="A454" s="322">
        <f t="shared" si="17"/>
        <v>399</v>
      </c>
      <c r="B454" s="280"/>
      <c r="C454" s="300" t="s">
        <v>577</v>
      </c>
      <c r="D454" s="306">
        <v>0</v>
      </c>
      <c r="E454" s="306">
        <v>6968</v>
      </c>
      <c r="F454" s="306">
        <v>14197</v>
      </c>
      <c r="G454" s="307">
        <v>5084</v>
      </c>
      <c r="H454" s="304">
        <v>26249</v>
      </c>
      <c r="I454" s="506">
        <v>0</v>
      </c>
      <c r="J454" s="305">
        <v>26249</v>
      </c>
    </row>
    <row r="455" spans="1:10" ht="13.5" customHeight="1" thickBot="1" thickTop="1">
      <c r="A455" s="324"/>
      <c r="B455" s="526"/>
      <c r="C455" s="314" t="s">
        <v>1039</v>
      </c>
      <c r="D455" s="315">
        <v>211925</v>
      </c>
      <c r="E455" s="315">
        <v>222964</v>
      </c>
      <c r="F455" s="315">
        <v>309889</v>
      </c>
      <c r="G455" s="316">
        <v>190355</v>
      </c>
      <c r="H455" s="317">
        <v>935133</v>
      </c>
      <c r="I455" s="317">
        <v>961520</v>
      </c>
      <c r="J455" s="318">
        <v>-26387</v>
      </c>
    </row>
    <row r="456" spans="1:10" ht="13.5" customHeight="1">
      <c r="A456" s="274">
        <f>A454+1</f>
        <v>400</v>
      </c>
      <c r="B456" s="531"/>
      <c r="C456" s="429" t="s">
        <v>578</v>
      </c>
      <c r="D456" s="450">
        <v>2394</v>
      </c>
      <c r="E456" s="450">
        <v>6569</v>
      </c>
      <c r="F456" s="450">
        <v>6000</v>
      </c>
      <c r="G456" s="560">
        <v>11500</v>
      </c>
      <c r="H456" s="371">
        <v>26463</v>
      </c>
      <c r="I456" s="371">
        <v>35509</v>
      </c>
      <c r="J456" s="377">
        <v>-9046</v>
      </c>
    </row>
    <row r="457" spans="1:10" ht="13.5" customHeight="1">
      <c r="A457" s="299">
        <f aca="true" t="shared" si="18" ref="A457:A480">A456+1</f>
        <v>401</v>
      </c>
      <c r="B457" s="280" t="s">
        <v>579</v>
      </c>
      <c r="C457" s="431" t="s">
        <v>580</v>
      </c>
      <c r="D457" s="450">
        <v>1224</v>
      </c>
      <c r="E457" s="450">
        <v>9149</v>
      </c>
      <c r="F457" s="450">
        <v>20000</v>
      </c>
      <c r="G457" s="560">
        <v>18000</v>
      </c>
      <c r="H457" s="371">
        <v>48373</v>
      </c>
      <c r="I457" s="371">
        <v>47967</v>
      </c>
      <c r="J457" s="377">
        <v>406</v>
      </c>
    </row>
    <row r="458" spans="1:10" ht="13.5" customHeight="1">
      <c r="A458" s="299">
        <f t="shared" si="18"/>
        <v>402</v>
      </c>
      <c r="B458" s="280" t="s">
        <v>581</v>
      </c>
      <c r="C458" s="431" t="s">
        <v>582</v>
      </c>
      <c r="D458" s="306">
        <v>9670</v>
      </c>
      <c r="E458" s="306">
        <v>10332</v>
      </c>
      <c r="F458" s="306">
        <v>15500</v>
      </c>
      <c r="G458" s="307">
        <v>8957</v>
      </c>
      <c r="H458" s="304">
        <v>44459</v>
      </c>
      <c r="I458" s="304">
        <v>44301</v>
      </c>
      <c r="J458" s="305">
        <v>158</v>
      </c>
    </row>
    <row r="459" spans="1:10" ht="13.5" customHeight="1">
      <c r="A459" s="299">
        <f t="shared" si="18"/>
        <v>403</v>
      </c>
      <c r="B459" s="280" t="s">
        <v>106</v>
      </c>
      <c r="C459" s="431" t="s">
        <v>583</v>
      </c>
      <c r="D459" s="306">
        <v>12136</v>
      </c>
      <c r="E459" s="306">
        <v>28260</v>
      </c>
      <c r="F459" s="306">
        <v>37762</v>
      </c>
      <c r="G459" s="307">
        <v>26258</v>
      </c>
      <c r="H459" s="304">
        <v>104416</v>
      </c>
      <c r="I459" s="304">
        <v>103148</v>
      </c>
      <c r="J459" s="305">
        <v>1268</v>
      </c>
    </row>
    <row r="460" spans="1:10" ht="13.5" customHeight="1">
      <c r="A460" s="299">
        <f t="shared" si="18"/>
        <v>404</v>
      </c>
      <c r="B460" s="280"/>
      <c r="C460" s="431" t="s">
        <v>584</v>
      </c>
      <c r="D460" s="424">
        <v>12069</v>
      </c>
      <c r="E460" s="306">
        <v>12561</v>
      </c>
      <c r="F460" s="306">
        <v>13637</v>
      </c>
      <c r="G460" s="307">
        <v>12083</v>
      </c>
      <c r="H460" s="304">
        <v>50350</v>
      </c>
      <c r="I460" s="304">
        <v>48842</v>
      </c>
      <c r="J460" s="305">
        <v>1508</v>
      </c>
    </row>
    <row r="461" spans="1:10" ht="13.5" customHeight="1">
      <c r="A461" s="299">
        <f t="shared" si="18"/>
        <v>405</v>
      </c>
      <c r="B461" s="280"/>
      <c r="C461" s="431" t="s">
        <v>585</v>
      </c>
      <c r="D461" s="306">
        <v>3216</v>
      </c>
      <c r="E461" s="306">
        <v>5690</v>
      </c>
      <c r="F461" s="306">
        <v>7227</v>
      </c>
      <c r="G461" s="307">
        <v>6969</v>
      </c>
      <c r="H461" s="304">
        <v>23102</v>
      </c>
      <c r="I461" s="304">
        <v>25788</v>
      </c>
      <c r="J461" s="305">
        <v>-2686</v>
      </c>
    </row>
    <row r="462" spans="1:10" ht="13.5" customHeight="1">
      <c r="A462" s="299">
        <f t="shared" si="18"/>
        <v>406</v>
      </c>
      <c r="B462" s="280"/>
      <c r="C462" s="431" t="s">
        <v>586</v>
      </c>
      <c r="D462" s="306">
        <v>20673</v>
      </c>
      <c r="E462" s="306">
        <v>22153</v>
      </c>
      <c r="F462" s="306">
        <v>26454</v>
      </c>
      <c r="G462" s="307">
        <v>19379</v>
      </c>
      <c r="H462" s="304">
        <v>88659</v>
      </c>
      <c r="I462" s="304">
        <v>78816</v>
      </c>
      <c r="J462" s="305">
        <v>9843</v>
      </c>
    </row>
    <row r="463" spans="1:10" ht="13.5" customHeight="1">
      <c r="A463" s="299">
        <f t="shared" si="18"/>
        <v>407</v>
      </c>
      <c r="B463" s="280"/>
      <c r="C463" s="431" t="s">
        <v>587</v>
      </c>
      <c r="D463" s="306">
        <v>17798</v>
      </c>
      <c r="E463" s="306">
        <v>18219</v>
      </c>
      <c r="F463" s="306">
        <v>21533</v>
      </c>
      <c r="G463" s="307">
        <v>14469</v>
      </c>
      <c r="H463" s="304">
        <v>72019</v>
      </c>
      <c r="I463" s="304">
        <v>67657</v>
      </c>
      <c r="J463" s="305">
        <v>4362</v>
      </c>
    </row>
    <row r="464" spans="1:10" ht="13.5" customHeight="1">
      <c r="A464" s="299">
        <f t="shared" si="18"/>
        <v>408</v>
      </c>
      <c r="B464" s="280"/>
      <c r="C464" s="561" t="s">
        <v>588</v>
      </c>
      <c r="D464" s="306">
        <v>12119</v>
      </c>
      <c r="E464" s="306">
        <v>16196</v>
      </c>
      <c r="F464" s="306">
        <v>20024</v>
      </c>
      <c r="G464" s="307">
        <v>11767</v>
      </c>
      <c r="H464" s="304">
        <v>60106</v>
      </c>
      <c r="I464" s="304">
        <v>74349</v>
      </c>
      <c r="J464" s="305">
        <v>-14243</v>
      </c>
    </row>
    <row r="465" spans="1:10" ht="13.5" customHeight="1">
      <c r="A465" s="299">
        <f t="shared" si="18"/>
        <v>409</v>
      </c>
      <c r="B465" s="280"/>
      <c r="C465" s="431" t="s">
        <v>589</v>
      </c>
      <c r="D465" s="306">
        <v>23300</v>
      </c>
      <c r="E465" s="306">
        <v>22179</v>
      </c>
      <c r="F465" s="306">
        <v>22328</v>
      </c>
      <c r="G465" s="307">
        <v>17397</v>
      </c>
      <c r="H465" s="304">
        <v>85204</v>
      </c>
      <c r="I465" s="304">
        <v>89550</v>
      </c>
      <c r="J465" s="305">
        <v>-4346</v>
      </c>
    </row>
    <row r="466" spans="1:10" ht="13.5" customHeight="1">
      <c r="A466" s="299">
        <f t="shared" si="18"/>
        <v>410</v>
      </c>
      <c r="B466" s="280"/>
      <c r="C466" s="431" t="s">
        <v>590</v>
      </c>
      <c r="D466" s="306">
        <v>30581</v>
      </c>
      <c r="E466" s="306">
        <v>24411</v>
      </c>
      <c r="F466" s="306">
        <v>27663</v>
      </c>
      <c r="G466" s="307">
        <v>23481</v>
      </c>
      <c r="H466" s="304">
        <v>106136</v>
      </c>
      <c r="I466" s="304">
        <v>104879</v>
      </c>
      <c r="J466" s="305">
        <v>1257</v>
      </c>
    </row>
    <row r="467" spans="1:10" ht="13.5" customHeight="1">
      <c r="A467" s="299">
        <f t="shared" si="18"/>
        <v>411</v>
      </c>
      <c r="B467" s="280"/>
      <c r="C467" s="431" t="s">
        <v>591</v>
      </c>
      <c r="D467" s="306">
        <v>0</v>
      </c>
      <c r="E467" s="306">
        <v>15257</v>
      </c>
      <c r="F467" s="306">
        <v>23341</v>
      </c>
      <c r="G467" s="307">
        <v>15137</v>
      </c>
      <c r="H467" s="304">
        <v>53735</v>
      </c>
      <c r="I467" s="304">
        <v>51187</v>
      </c>
      <c r="J467" s="305">
        <v>2548</v>
      </c>
    </row>
    <row r="468" spans="1:10" ht="13.5" customHeight="1">
      <c r="A468" s="299">
        <f t="shared" si="18"/>
        <v>412</v>
      </c>
      <c r="B468" s="280"/>
      <c r="C468" s="431" t="s">
        <v>592</v>
      </c>
      <c r="D468" s="301">
        <v>41519</v>
      </c>
      <c r="E468" s="301">
        <v>35719</v>
      </c>
      <c r="F468" s="301">
        <v>41560</v>
      </c>
      <c r="G468" s="302">
        <v>47194</v>
      </c>
      <c r="H468" s="303">
        <v>165992</v>
      </c>
      <c r="I468" s="303">
        <v>154078</v>
      </c>
      <c r="J468" s="344">
        <v>11914</v>
      </c>
    </row>
    <row r="469" spans="1:10" ht="13.5" customHeight="1">
      <c r="A469" s="299">
        <f t="shared" si="18"/>
        <v>413</v>
      </c>
      <c r="B469" s="280"/>
      <c r="C469" s="431" t="s">
        <v>593</v>
      </c>
      <c r="D469" s="424">
        <v>276392</v>
      </c>
      <c r="E469" s="424">
        <v>262422</v>
      </c>
      <c r="F469" s="424">
        <v>309182</v>
      </c>
      <c r="G469" s="425">
        <v>310824</v>
      </c>
      <c r="H469" s="356">
        <v>1158820</v>
      </c>
      <c r="I469" s="356">
        <v>1187944</v>
      </c>
      <c r="J469" s="357">
        <v>-29124</v>
      </c>
    </row>
    <row r="470" spans="1:10" ht="13.5" customHeight="1">
      <c r="A470" s="299">
        <f t="shared" si="18"/>
        <v>414</v>
      </c>
      <c r="B470" s="280"/>
      <c r="C470" s="431" t="s">
        <v>594</v>
      </c>
      <c r="D470" s="308">
        <v>2742</v>
      </c>
      <c r="E470" s="308">
        <v>2803</v>
      </c>
      <c r="F470" s="308">
        <v>2421</v>
      </c>
      <c r="G470" s="309">
        <v>3352</v>
      </c>
      <c r="H470" s="310">
        <v>11318</v>
      </c>
      <c r="I470" s="310">
        <v>11265</v>
      </c>
      <c r="J470" s="321">
        <v>53</v>
      </c>
    </row>
    <row r="471" spans="1:10" ht="13.5" customHeight="1">
      <c r="A471" s="299">
        <f t="shared" si="18"/>
        <v>415</v>
      </c>
      <c r="B471" s="280"/>
      <c r="C471" s="431" t="s">
        <v>595</v>
      </c>
      <c r="D471" s="306">
        <v>3158</v>
      </c>
      <c r="E471" s="306">
        <v>3616</v>
      </c>
      <c r="F471" s="306">
        <v>4388</v>
      </c>
      <c r="G471" s="307">
        <v>3343</v>
      </c>
      <c r="H471" s="304">
        <v>14505</v>
      </c>
      <c r="I471" s="304">
        <v>18600</v>
      </c>
      <c r="J471" s="305">
        <v>-4095</v>
      </c>
    </row>
    <row r="472" spans="1:10" ht="13.5" customHeight="1">
      <c r="A472" s="299">
        <f t="shared" si="18"/>
        <v>416</v>
      </c>
      <c r="B472" s="280"/>
      <c r="C472" s="431" t="s">
        <v>596</v>
      </c>
      <c r="D472" s="306">
        <v>4839</v>
      </c>
      <c r="E472" s="306">
        <v>3795</v>
      </c>
      <c r="F472" s="306">
        <v>4806</v>
      </c>
      <c r="G472" s="307">
        <v>3893</v>
      </c>
      <c r="H472" s="304">
        <v>17333</v>
      </c>
      <c r="I472" s="304">
        <v>17988</v>
      </c>
      <c r="J472" s="305">
        <v>-655</v>
      </c>
    </row>
    <row r="473" spans="1:10" ht="13.5" customHeight="1">
      <c r="A473" s="299">
        <f t="shared" si="18"/>
        <v>417</v>
      </c>
      <c r="B473" s="280"/>
      <c r="C473" s="561" t="s">
        <v>597</v>
      </c>
      <c r="D473" s="306">
        <v>4472</v>
      </c>
      <c r="E473" s="306">
        <v>4537</v>
      </c>
      <c r="F473" s="306">
        <v>3894</v>
      </c>
      <c r="G473" s="307">
        <v>2490</v>
      </c>
      <c r="H473" s="304">
        <v>15393</v>
      </c>
      <c r="I473" s="304">
        <v>16785</v>
      </c>
      <c r="J473" s="305">
        <v>-1392</v>
      </c>
    </row>
    <row r="474" spans="1:10" ht="13.5" customHeight="1">
      <c r="A474" s="299">
        <f t="shared" si="18"/>
        <v>418</v>
      </c>
      <c r="B474" s="280"/>
      <c r="C474" s="431" t="s">
        <v>598</v>
      </c>
      <c r="D474" s="306">
        <v>5483</v>
      </c>
      <c r="E474" s="306">
        <v>5739</v>
      </c>
      <c r="F474" s="306">
        <v>5914</v>
      </c>
      <c r="G474" s="307">
        <v>3976</v>
      </c>
      <c r="H474" s="304">
        <v>21112</v>
      </c>
      <c r="I474" s="304">
        <v>19673</v>
      </c>
      <c r="J474" s="305">
        <v>1439</v>
      </c>
    </row>
    <row r="475" spans="1:10" ht="13.5" customHeight="1">
      <c r="A475" s="299">
        <f t="shared" si="18"/>
        <v>419</v>
      </c>
      <c r="B475" s="280"/>
      <c r="C475" s="562" t="s">
        <v>599</v>
      </c>
      <c r="D475" s="306">
        <v>0</v>
      </c>
      <c r="E475" s="306">
        <v>3500</v>
      </c>
      <c r="F475" s="306">
        <v>13000</v>
      </c>
      <c r="G475" s="307">
        <v>1000</v>
      </c>
      <c r="H475" s="304">
        <v>17500</v>
      </c>
      <c r="I475" s="304">
        <v>16200</v>
      </c>
      <c r="J475" s="305">
        <v>1300</v>
      </c>
    </row>
    <row r="476" spans="1:10" ht="13.5" customHeight="1">
      <c r="A476" s="299">
        <f t="shared" si="18"/>
        <v>420</v>
      </c>
      <c r="B476" s="280"/>
      <c r="C476" s="562" t="s">
        <v>1052</v>
      </c>
      <c r="D476" s="359" t="s">
        <v>168</v>
      </c>
      <c r="E476" s="359" t="s">
        <v>168</v>
      </c>
      <c r="F476" s="359" t="s">
        <v>168</v>
      </c>
      <c r="G476" s="360" t="s">
        <v>168</v>
      </c>
      <c r="H476" s="361" t="s">
        <v>168</v>
      </c>
      <c r="I476" s="304">
        <v>7500</v>
      </c>
      <c r="J476" s="305">
        <v>-7500</v>
      </c>
    </row>
    <row r="477" spans="1:10" ht="13.5" customHeight="1">
      <c r="A477" s="299">
        <f t="shared" si="18"/>
        <v>421</v>
      </c>
      <c r="B477" s="280"/>
      <c r="C477" s="562" t="s">
        <v>600</v>
      </c>
      <c r="D477" s="306">
        <v>0</v>
      </c>
      <c r="E477" s="306">
        <v>1500</v>
      </c>
      <c r="F477" s="306">
        <v>11000</v>
      </c>
      <c r="G477" s="307">
        <v>806</v>
      </c>
      <c r="H477" s="304">
        <v>13306</v>
      </c>
      <c r="I477" s="304">
        <v>11050</v>
      </c>
      <c r="J477" s="305">
        <v>2256</v>
      </c>
    </row>
    <row r="478" spans="1:10" ht="13.5" customHeight="1">
      <c r="A478" s="299">
        <f t="shared" si="18"/>
        <v>422</v>
      </c>
      <c r="B478" s="280"/>
      <c r="C478" s="562" t="s">
        <v>601</v>
      </c>
      <c r="D478" s="306">
        <v>11460</v>
      </c>
      <c r="E478" s="306">
        <v>10591</v>
      </c>
      <c r="F478" s="306">
        <v>10929</v>
      </c>
      <c r="G478" s="307">
        <v>9997</v>
      </c>
      <c r="H478" s="304">
        <v>42977</v>
      </c>
      <c r="I478" s="304">
        <v>45487</v>
      </c>
      <c r="J478" s="305">
        <v>-2510</v>
      </c>
    </row>
    <row r="479" spans="1:10" ht="13.5" customHeight="1">
      <c r="A479" s="299">
        <f t="shared" si="18"/>
        <v>423</v>
      </c>
      <c r="B479" s="280"/>
      <c r="C479" s="562" t="s">
        <v>602</v>
      </c>
      <c r="D479" s="306">
        <v>22762</v>
      </c>
      <c r="E479" s="306">
        <v>28633</v>
      </c>
      <c r="F479" s="306">
        <v>34375</v>
      </c>
      <c r="G479" s="307">
        <v>27157</v>
      </c>
      <c r="H479" s="304">
        <v>112927</v>
      </c>
      <c r="I479" s="304">
        <v>113859</v>
      </c>
      <c r="J479" s="305">
        <v>-932</v>
      </c>
    </row>
    <row r="480" spans="1:10" ht="13.5" customHeight="1" thickBot="1">
      <c r="A480" s="299">
        <f t="shared" si="18"/>
        <v>424</v>
      </c>
      <c r="B480" s="280"/>
      <c r="C480" s="562" t="s">
        <v>603</v>
      </c>
      <c r="D480" s="306">
        <v>15130</v>
      </c>
      <c r="E480" s="306">
        <v>16134</v>
      </c>
      <c r="F480" s="306">
        <v>18626</v>
      </c>
      <c r="G480" s="307">
        <v>25274</v>
      </c>
      <c r="H480" s="304">
        <v>75164</v>
      </c>
      <c r="I480" s="304">
        <v>83625</v>
      </c>
      <c r="J480" s="305">
        <v>-8461</v>
      </c>
    </row>
    <row r="481" spans="1:10" ht="13.5" customHeight="1" thickBot="1" thickTop="1">
      <c r="A481" s="286"/>
      <c r="B481" s="526"/>
      <c r="C481" s="314" t="s">
        <v>1039</v>
      </c>
      <c r="D481" s="315">
        <v>533137</v>
      </c>
      <c r="E481" s="315">
        <v>569965</v>
      </c>
      <c r="F481" s="315">
        <v>701564</v>
      </c>
      <c r="G481" s="316">
        <v>624703</v>
      </c>
      <c r="H481" s="317">
        <v>2429369</v>
      </c>
      <c r="I481" s="317">
        <v>2476047</v>
      </c>
      <c r="J481" s="318">
        <v>-46678</v>
      </c>
    </row>
    <row r="482" spans="1:10" ht="13.5" customHeight="1">
      <c r="A482" s="322">
        <f>A480+1</f>
        <v>425</v>
      </c>
      <c r="B482" s="531"/>
      <c r="C482" s="563" t="s">
        <v>604</v>
      </c>
      <c r="D482" s="306">
        <v>478</v>
      </c>
      <c r="E482" s="306">
        <v>7242</v>
      </c>
      <c r="F482" s="306">
        <v>9195</v>
      </c>
      <c r="G482" s="307">
        <v>5297</v>
      </c>
      <c r="H482" s="304">
        <v>22212</v>
      </c>
      <c r="I482" s="304">
        <v>24998</v>
      </c>
      <c r="J482" s="305">
        <v>-2786</v>
      </c>
    </row>
    <row r="483" spans="1:10" ht="13.5" customHeight="1">
      <c r="A483" s="322">
        <f aca="true" t="shared" si="19" ref="A483:A488">A482+1</f>
        <v>426</v>
      </c>
      <c r="B483" s="280" t="s">
        <v>296</v>
      </c>
      <c r="C483" s="564" t="s">
        <v>605</v>
      </c>
      <c r="D483" s="306">
        <v>9056</v>
      </c>
      <c r="E483" s="306">
        <v>11914</v>
      </c>
      <c r="F483" s="306">
        <v>14151</v>
      </c>
      <c r="G483" s="307">
        <v>9970</v>
      </c>
      <c r="H483" s="304">
        <v>45091</v>
      </c>
      <c r="I483" s="304">
        <v>46237</v>
      </c>
      <c r="J483" s="305">
        <v>-1146</v>
      </c>
    </row>
    <row r="484" spans="1:10" ht="13.5" customHeight="1">
      <c r="A484" s="322">
        <f t="shared" si="19"/>
        <v>427</v>
      </c>
      <c r="B484" s="280" t="s">
        <v>216</v>
      </c>
      <c r="C484" s="564" t="s">
        <v>606</v>
      </c>
      <c r="D484" s="306">
        <v>612</v>
      </c>
      <c r="E484" s="306">
        <v>14023</v>
      </c>
      <c r="F484" s="306">
        <v>19397.63142857143</v>
      </c>
      <c r="G484" s="307">
        <v>16575.571428571428</v>
      </c>
      <c r="H484" s="304">
        <v>50608.20285714286</v>
      </c>
      <c r="I484" s="304">
        <v>51991</v>
      </c>
      <c r="J484" s="305">
        <v>-1382.79714285714</v>
      </c>
    </row>
    <row r="485" spans="1:10" ht="13.5" customHeight="1">
      <c r="A485" s="322">
        <f t="shared" si="19"/>
        <v>428</v>
      </c>
      <c r="B485" s="280" t="s">
        <v>302</v>
      </c>
      <c r="C485" s="564" t="s">
        <v>607</v>
      </c>
      <c r="D485" s="306">
        <v>16756</v>
      </c>
      <c r="E485" s="306">
        <v>22547</v>
      </c>
      <c r="F485" s="306">
        <v>25049</v>
      </c>
      <c r="G485" s="307">
        <v>26152</v>
      </c>
      <c r="H485" s="304">
        <v>90504</v>
      </c>
      <c r="I485" s="304">
        <v>126515</v>
      </c>
      <c r="J485" s="305">
        <v>-36011</v>
      </c>
    </row>
    <row r="486" spans="1:10" ht="13.5" customHeight="1">
      <c r="A486" s="322">
        <f t="shared" si="19"/>
        <v>429</v>
      </c>
      <c r="B486" s="280"/>
      <c r="C486" s="564" t="s">
        <v>608</v>
      </c>
      <c r="D486" s="306">
        <v>0</v>
      </c>
      <c r="E486" s="306">
        <v>7225</v>
      </c>
      <c r="F486" s="306">
        <v>47179.060000000005</v>
      </c>
      <c r="G486" s="307">
        <v>69458</v>
      </c>
      <c r="H486" s="304">
        <v>123862.06</v>
      </c>
      <c r="I486" s="304">
        <v>147076</v>
      </c>
      <c r="J486" s="305">
        <v>-23213.940000000002</v>
      </c>
    </row>
    <row r="487" spans="1:10" ht="13.5" customHeight="1">
      <c r="A487" s="322">
        <f t="shared" si="19"/>
        <v>430</v>
      </c>
      <c r="B487" s="280"/>
      <c r="C487" s="564" t="s">
        <v>609</v>
      </c>
      <c r="D487" s="306">
        <v>32951</v>
      </c>
      <c r="E487" s="306">
        <v>69852</v>
      </c>
      <c r="F487" s="306">
        <v>113333.15714285715</v>
      </c>
      <c r="G487" s="307">
        <v>85680.6857142857</v>
      </c>
      <c r="H487" s="304">
        <v>301816.84285714285</v>
      </c>
      <c r="I487" s="304">
        <v>291852</v>
      </c>
      <c r="J487" s="305">
        <v>9964.842857142852</v>
      </c>
    </row>
    <row r="488" spans="1:10" ht="13.5" customHeight="1" thickBot="1">
      <c r="A488" s="322">
        <f t="shared" si="19"/>
        <v>431</v>
      </c>
      <c r="B488" s="280"/>
      <c r="C488" s="564" t="s">
        <v>610</v>
      </c>
      <c r="D488" s="306">
        <v>207553</v>
      </c>
      <c r="E488" s="306">
        <v>366374</v>
      </c>
      <c r="F488" s="306">
        <v>320699.23</v>
      </c>
      <c r="G488" s="307">
        <v>344703</v>
      </c>
      <c r="H488" s="304">
        <v>1239329.23</v>
      </c>
      <c r="I488" s="304">
        <v>1177227</v>
      </c>
      <c r="J488" s="305">
        <v>62102.22999999998</v>
      </c>
    </row>
    <row r="489" spans="1:10" ht="13.5" customHeight="1" thickBot="1" thickTop="1">
      <c r="A489" s="322"/>
      <c r="B489" s="280"/>
      <c r="C489" s="565" t="s">
        <v>1053</v>
      </c>
      <c r="D489" s="315">
        <v>267406</v>
      </c>
      <c r="E489" s="315">
        <v>499177</v>
      </c>
      <c r="F489" s="315">
        <v>549004.0785714285</v>
      </c>
      <c r="G489" s="316">
        <v>557836.2571428572</v>
      </c>
      <c r="H489" s="317">
        <v>1873423.3357142857</v>
      </c>
      <c r="I489" s="317">
        <v>1865896</v>
      </c>
      <c r="J489" s="318">
        <v>7527.335714285728</v>
      </c>
    </row>
    <row r="490" spans="1:10" ht="13.5" customHeight="1" thickBot="1">
      <c r="A490" s="346"/>
      <c r="B490" s="347"/>
      <c r="C490" s="988" t="s">
        <v>611</v>
      </c>
      <c r="D490" s="555">
        <v>2203718</v>
      </c>
      <c r="E490" s="555">
        <v>3028665</v>
      </c>
      <c r="F490" s="555">
        <v>3539506.0785714285</v>
      </c>
      <c r="G490" s="556">
        <v>3203610.257142857</v>
      </c>
      <c r="H490" s="351">
        <v>11975499.335714284</v>
      </c>
      <c r="I490" s="351">
        <v>11604269</v>
      </c>
      <c r="J490" s="401">
        <v>371230.33571428433</v>
      </c>
    </row>
    <row r="491" spans="1:10" ht="13.5" customHeight="1" thickBot="1">
      <c r="A491" s="346"/>
      <c r="B491" s="347"/>
      <c r="C491" s="348" t="s">
        <v>8</v>
      </c>
      <c r="D491" s="349">
        <v>15323522</v>
      </c>
      <c r="E491" s="349">
        <v>16746841</v>
      </c>
      <c r="F491" s="349">
        <v>18475665.078571428</v>
      </c>
      <c r="G491" s="350">
        <v>16188785.257142857</v>
      </c>
      <c r="H491" s="351">
        <v>66734813.33571428</v>
      </c>
      <c r="I491" s="351">
        <v>65600760</v>
      </c>
      <c r="J491" s="401">
        <v>1134053.3357142806</v>
      </c>
    </row>
    <row r="492" spans="1:10" ht="13.5" customHeight="1">
      <c r="A492" s="271" t="s">
        <v>612</v>
      </c>
      <c r="B492" s="566"/>
      <c r="C492" s="566"/>
      <c r="D492" s="567"/>
      <c r="E492" s="567"/>
      <c r="F492" s="567"/>
      <c r="G492" s="567"/>
      <c r="H492" s="567"/>
      <c r="I492" s="567"/>
      <c r="J492" s="568"/>
    </row>
    <row r="493" spans="1:10" ht="13.5" customHeight="1">
      <c r="A493" s="271" t="s">
        <v>613</v>
      </c>
      <c r="B493" s="566"/>
      <c r="C493" s="566"/>
      <c r="D493" s="567"/>
      <c r="E493" s="567"/>
      <c r="F493" s="567"/>
      <c r="G493" s="567"/>
      <c r="H493" s="567"/>
      <c r="I493" s="567"/>
      <c r="J493" s="568"/>
    </row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spans="1:10" s="269" customFormat="1" ht="13.5" customHeight="1">
      <c r="A502" s="267"/>
      <c r="B502" s="571"/>
      <c r="C502" s="569"/>
      <c r="D502" s="572"/>
      <c r="E502" s="572"/>
      <c r="F502" s="572"/>
      <c r="G502" s="572"/>
      <c r="H502" s="572"/>
      <c r="I502" s="572"/>
      <c r="J502" s="268"/>
    </row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20" spans="1:10" s="572" customFormat="1" ht="12.75" customHeight="1">
      <c r="A520" s="267"/>
      <c r="B520" s="571"/>
      <c r="C520" s="569"/>
      <c r="J520" s="268"/>
    </row>
  </sheetData>
  <sheetProtection/>
  <mergeCells count="4">
    <mergeCell ref="A1:H1"/>
    <mergeCell ref="B50:B52"/>
    <mergeCell ref="B176:B178"/>
    <mergeCell ref="B183:B185"/>
  </mergeCells>
  <printOptions horizontalCentered="1"/>
  <pageMargins left="0.4330708661417323" right="0.4330708661417323" top="0.4724409448818898" bottom="0.35433070866141736" header="0.31496062992125984" footer="0.1968503937007874"/>
  <pageSetup firstPageNumber="5" useFirstPageNumber="1" fitToHeight="10" horizontalDpi="600" verticalDpi="600" orientation="portrait" pageOrder="overThenDown" paperSize="9" scale="65" r:id="rId3"/>
  <headerFooter scaleWithDoc="0">
    <oddFooter>&amp;C&amp;P</oddFooter>
  </headerFooter>
  <rowBreaks count="6" manualBreakCount="6">
    <brk id="53" max="9" man="1"/>
    <brk id="136" max="9" man="1"/>
    <brk id="197" max="9" man="1"/>
    <brk id="289" max="9" man="1"/>
    <brk id="327" max="9" man="1"/>
    <brk id="399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1"/>
  <sheetViews>
    <sheetView view="pageBreakPreview" zoomScale="65" zoomScaleNormal="75" zoomScaleSheetLayoutView="65" zoomScalePageLayoutView="0" workbookViewId="0" topLeftCell="A1">
      <pane ySplit="3" topLeftCell="A4" activePane="bottomLeft" state="frozen"/>
      <selection pane="topLeft" activeCell="Q14" sqref="Q14"/>
      <selection pane="bottomLeft" activeCell="L11" sqref="L11"/>
    </sheetView>
  </sheetViews>
  <sheetFormatPr defaultColWidth="11.375" defaultRowHeight="14.25" customHeight="1"/>
  <cols>
    <col min="1" max="1" width="18.75390625" style="6" customWidth="1"/>
    <col min="2" max="8" width="16.75390625" style="6" customWidth="1"/>
    <col min="9" max="9" width="1.625" style="6" customWidth="1"/>
    <col min="10" max="16384" width="11.375" style="6" customWidth="1"/>
  </cols>
  <sheetData>
    <row r="1" spans="1:7" ht="19.5" customHeight="1">
      <c r="A1" s="573" t="s">
        <v>614</v>
      </c>
      <c r="G1" s="5"/>
    </row>
    <row r="2" spans="7:8" ht="19.5" customHeight="1" thickBot="1">
      <c r="G2" s="574"/>
      <c r="H2" s="575" t="s">
        <v>89</v>
      </c>
    </row>
    <row r="3" spans="1:8" ht="19.5" customHeight="1" thickBot="1">
      <c r="A3" s="531" t="s">
        <v>615</v>
      </c>
      <c r="B3" s="576" t="s">
        <v>616</v>
      </c>
      <c r="C3" s="577" t="s">
        <v>617</v>
      </c>
      <c r="D3" s="577" t="s">
        <v>78</v>
      </c>
      <c r="E3" s="578" t="s">
        <v>618</v>
      </c>
      <c r="F3" s="578" t="s">
        <v>619</v>
      </c>
      <c r="G3" s="578" t="s">
        <v>80</v>
      </c>
      <c r="H3" s="579" t="s">
        <v>6</v>
      </c>
    </row>
    <row r="4" spans="1:8" ht="19.5" customHeight="1">
      <c r="A4" s="580" t="s">
        <v>620</v>
      </c>
      <c r="B4" s="581">
        <v>189527</v>
      </c>
      <c r="C4" s="581">
        <v>2526757</v>
      </c>
      <c r="D4" s="581">
        <v>201140</v>
      </c>
      <c r="E4" s="581">
        <v>2048649</v>
      </c>
      <c r="F4" s="581">
        <v>133591</v>
      </c>
      <c r="G4" s="581">
        <v>1207410</v>
      </c>
      <c r="H4" s="582">
        <v>6307074</v>
      </c>
    </row>
    <row r="5" spans="1:8" ht="19.5" customHeight="1">
      <c r="A5" s="583" t="s">
        <v>621</v>
      </c>
      <c r="B5" s="584"/>
      <c r="C5" s="585">
        <v>13379</v>
      </c>
      <c r="D5" s="585">
        <v>351652</v>
      </c>
      <c r="E5" s="585"/>
      <c r="F5" s="585"/>
      <c r="G5" s="585"/>
      <c r="H5" s="586">
        <v>365031</v>
      </c>
    </row>
    <row r="6" spans="1:8" ht="19.5" customHeight="1">
      <c r="A6" s="587" t="s">
        <v>622</v>
      </c>
      <c r="B6" s="588"/>
      <c r="C6" s="589">
        <v>643750</v>
      </c>
      <c r="D6" s="589"/>
      <c r="E6" s="589">
        <v>558187</v>
      </c>
      <c r="F6" s="589"/>
      <c r="G6" s="589">
        <v>4141275</v>
      </c>
      <c r="H6" s="586">
        <v>5343212</v>
      </c>
    </row>
    <row r="7" spans="1:8" ht="19.5" customHeight="1">
      <c r="A7" s="583" t="s">
        <v>623</v>
      </c>
      <c r="B7" s="584">
        <v>11130</v>
      </c>
      <c r="C7" s="585"/>
      <c r="D7" s="585"/>
      <c r="E7" s="585">
        <v>47552</v>
      </c>
      <c r="F7" s="585">
        <v>226238</v>
      </c>
      <c r="G7" s="585"/>
      <c r="H7" s="590">
        <v>284920</v>
      </c>
    </row>
    <row r="8" spans="1:8" ht="19.5" customHeight="1">
      <c r="A8" s="583" t="s">
        <v>624</v>
      </c>
      <c r="B8" s="584"/>
      <c r="C8" s="585"/>
      <c r="D8" s="585"/>
      <c r="E8" s="585"/>
      <c r="F8" s="585"/>
      <c r="G8" s="585"/>
      <c r="H8" s="586">
        <v>0</v>
      </c>
    </row>
    <row r="9" spans="1:8" ht="19.5" customHeight="1">
      <c r="A9" s="583" t="s">
        <v>625</v>
      </c>
      <c r="B9" s="584">
        <v>232000</v>
      </c>
      <c r="C9" s="585"/>
      <c r="D9" s="585">
        <v>90475</v>
      </c>
      <c r="E9" s="585">
        <v>55093</v>
      </c>
      <c r="F9" s="585">
        <v>387942</v>
      </c>
      <c r="G9" s="585"/>
      <c r="H9" s="586">
        <v>765510</v>
      </c>
    </row>
    <row r="10" spans="1:8" ht="19.5" customHeight="1">
      <c r="A10" s="583" t="s">
        <v>626</v>
      </c>
      <c r="B10" s="584"/>
      <c r="C10" s="585"/>
      <c r="E10" s="585"/>
      <c r="F10" s="585"/>
      <c r="G10" s="585"/>
      <c r="H10" s="586">
        <v>0</v>
      </c>
    </row>
    <row r="11" spans="1:8" ht="19.5" customHeight="1">
      <c r="A11" s="583" t="s">
        <v>627</v>
      </c>
      <c r="B11" s="584"/>
      <c r="C11" s="585"/>
      <c r="D11" s="589"/>
      <c r="E11" s="585"/>
      <c r="F11" s="585"/>
      <c r="G11" s="585"/>
      <c r="H11" s="586">
        <v>0</v>
      </c>
    </row>
    <row r="12" spans="1:8" ht="19.5" customHeight="1" thickBot="1">
      <c r="A12" s="591" t="s">
        <v>628</v>
      </c>
      <c r="B12" s="592"/>
      <c r="C12" s="593">
        <v>30489</v>
      </c>
      <c r="D12" s="593"/>
      <c r="E12" s="593"/>
      <c r="F12" s="593"/>
      <c r="G12" s="593"/>
      <c r="H12" s="594">
        <v>30489</v>
      </c>
    </row>
    <row r="13" spans="1:8" ht="19.5" customHeight="1" thickBot="1">
      <c r="A13" s="595" t="s">
        <v>155</v>
      </c>
      <c r="B13" s="596">
        <v>432657</v>
      </c>
      <c r="C13" s="597">
        <v>3214375</v>
      </c>
      <c r="D13" s="597">
        <v>643267</v>
      </c>
      <c r="E13" s="597">
        <v>2709481</v>
      </c>
      <c r="F13" s="597">
        <v>747771</v>
      </c>
      <c r="G13" s="597">
        <v>5348685</v>
      </c>
      <c r="H13" s="598">
        <v>13096236</v>
      </c>
    </row>
    <row r="14" spans="1:8" ht="19.5" customHeight="1">
      <c r="A14" s="599" t="s">
        <v>629</v>
      </c>
      <c r="B14" s="584">
        <v>65150</v>
      </c>
      <c r="C14" s="585">
        <v>794479</v>
      </c>
      <c r="D14" s="585"/>
      <c r="E14" s="585">
        <v>334046</v>
      </c>
      <c r="F14" s="585"/>
      <c r="G14" s="585"/>
      <c r="H14" s="590">
        <v>1193675</v>
      </c>
    </row>
    <row r="15" spans="1:8" ht="19.5" customHeight="1">
      <c r="A15" s="599" t="s">
        <v>630</v>
      </c>
      <c r="B15" s="584"/>
      <c r="C15" s="585">
        <v>1908618</v>
      </c>
      <c r="D15" s="585">
        <v>536440</v>
      </c>
      <c r="E15" s="585">
        <v>1447390</v>
      </c>
      <c r="F15" s="585"/>
      <c r="G15" s="585">
        <v>1107709</v>
      </c>
      <c r="H15" s="590">
        <v>5000157</v>
      </c>
    </row>
    <row r="16" spans="1:8" ht="19.5" customHeight="1">
      <c r="A16" s="599" t="s">
        <v>631</v>
      </c>
      <c r="B16" s="584"/>
      <c r="C16" s="585"/>
      <c r="D16" s="585">
        <v>230674</v>
      </c>
      <c r="E16" s="585">
        <v>690182</v>
      </c>
      <c r="F16" s="585">
        <v>59251</v>
      </c>
      <c r="G16" s="585"/>
      <c r="H16" s="590">
        <v>980107</v>
      </c>
    </row>
    <row r="17" spans="1:8" ht="19.5" customHeight="1">
      <c r="A17" s="599" t="s">
        <v>632</v>
      </c>
      <c r="B17" s="584"/>
      <c r="C17" s="585">
        <v>399979</v>
      </c>
      <c r="D17" s="585"/>
      <c r="E17" s="585"/>
      <c r="F17" s="585"/>
      <c r="G17" s="585"/>
      <c r="H17" s="590">
        <v>399979</v>
      </c>
    </row>
    <row r="18" spans="1:8" ht="19.5" customHeight="1">
      <c r="A18" s="599" t="s">
        <v>633</v>
      </c>
      <c r="B18" s="584">
        <v>333477</v>
      </c>
      <c r="C18" s="585">
        <v>201642</v>
      </c>
      <c r="D18" s="585"/>
      <c r="E18" s="585">
        <v>18256</v>
      </c>
      <c r="F18" s="585">
        <v>192680</v>
      </c>
      <c r="G18" s="585"/>
      <c r="H18" s="590">
        <v>746055</v>
      </c>
    </row>
    <row r="19" spans="1:8" ht="19.5" customHeight="1">
      <c r="A19" s="599" t="s">
        <v>634</v>
      </c>
      <c r="B19" s="584"/>
      <c r="C19" s="585"/>
      <c r="D19" s="585"/>
      <c r="E19" s="585"/>
      <c r="F19" s="585"/>
      <c r="G19" s="585"/>
      <c r="H19" s="590">
        <v>0</v>
      </c>
    </row>
    <row r="20" spans="1:8" ht="19.5" customHeight="1">
      <c r="A20" s="599" t="s">
        <v>635</v>
      </c>
      <c r="B20" s="584"/>
      <c r="C20" s="585"/>
      <c r="D20" s="585"/>
      <c r="E20" s="585"/>
      <c r="F20" s="585"/>
      <c r="G20" s="585"/>
      <c r="H20" s="590">
        <v>0</v>
      </c>
    </row>
    <row r="21" spans="1:8" ht="19.5" customHeight="1" thickBot="1">
      <c r="A21" s="599" t="s">
        <v>636</v>
      </c>
      <c r="B21" s="584"/>
      <c r="C21" s="585"/>
      <c r="D21" s="585">
        <v>235568</v>
      </c>
      <c r="E21" s="585"/>
      <c r="F21" s="585"/>
      <c r="G21" s="585"/>
      <c r="H21" s="590">
        <v>235568</v>
      </c>
    </row>
    <row r="22" spans="1:8" ht="19.5" customHeight="1" thickBot="1" thickTop="1">
      <c r="A22" s="600" t="s">
        <v>637</v>
      </c>
      <c r="B22" s="601">
        <v>398627</v>
      </c>
      <c r="C22" s="602">
        <v>3304718</v>
      </c>
      <c r="D22" s="602">
        <v>1002682</v>
      </c>
      <c r="E22" s="602">
        <v>2489874</v>
      </c>
      <c r="F22" s="602">
        <v>251931</v>
      </c>
      <c r="G22" s="602">
        <v>1107709</v>
      </c>
      <c r="H22" s="603">
        <v>8555541</v>
      </c>
    </row>
    <row r="23" spans="1:8" ht="19.5" customHeight="1">
      <c r="A23" s="599" t="s">
        <v>638</v>
      </c>
      <c r="B23" s="584">
        <v>25147</v>
      </c>
      <c r="C23" s="585">
        <v>774994</v>
      </c>
      <c r="D23" s="585">
        <v>263294</v>
      </c>
      <c r="E23" s="585">
        <v>75186</v>
      </c>
      <c r="F23" s="585">
        <v>91500</v>
      </c>
      <c r="G23" s="585">
        <v>562273</v>
      </c>
      <c r="H23" s="590">
        <v>1792394</v>
      </c>
    </row>
    <row r="24" spans="1:8" ht="19.5" customHeight="1">
      <c r="A24" s="599" t="s">
        <v>639</v>
      </c>
      <c r="B24" s="584">
        <v>1000</v>
      </c>
      <c r="C24" s="585"/>
      <c r="D24" s="585"/>
      <c r="E24" s="585">
        <v>151663</v>
      </c>
      <c r="F24" s="585"/>
      <c r="G24" s="585"/>
      <c r="H24" s="590">
        <v>152663</v>
      </c>
    </row>
    <row r="25" spans="1:8" ht="19.5" customHeight="1" thickBot="1">
      <c r="A25" s="599" t="s">
        <v>640</v>
      </c>
      <c r="B25" s="584">
        <v>55900</v>
      </c>
      <c r="C25" s="585"/>
      <c r="D25" s="585">
        <v>527321</v>
      </c>
      <c r="E25" s="585">
        <v>178625</v>
      </c>
      <c r="F25" s="585"/>
      <c r="G25" s="585">
        <v>258400</v>
      </c>
      <c r="H25" s="590">
        <v>1020246</v>
      </c>
    </row>
    <row r="26" spans="1:8" ht="19.5" customHeight="1" thickBot="1" thickTop="1">
      <c r="A26" s="604" t="s">
        <v>641</v>
      </c>
      <c r="B26" s="601">
        <v>82047</v>
      </c>
      <c r="C26" s="602">
        <v>774994</v>
      </c>
      <c r="D26" s="602">
        <v>790615</v>
      </c>
      <c r="E26" s="602">
        <v>405474</v>
      </c>
      <c r="F26" s="602">
        <v>91500</v>
      </c>
      <c r="G26" s="602">
        <v>820673</v>
      </c>
      <c r="H26" s="603">
        <v>2965303</v>
      </c>
    </row>
    <row r="27" spans="1:8" ht="19.5" customHeight="1" thickBot="1">
      <c r="A27" s="605" t="s">
        <v>642</v>
      </c>
      <c r="B27" s="606">
        <v>480674</v>
      </c>
      <c r="C27" s="607">
        <v>4079712</v>
      </c>
      <c r="D27" s="607">
        <v>1793297</v>
      </c>
      <c r="E27" s="607">
        <v>2895348</v>
      </c>
      <c r="F27" s="607">
        <v>343431</v>
      </c>
      <c r="G27" s="607">
        <v>1928382</v>
      </c>
      <c r="H27" s="608">
        <v>11520844</v>
      </c>
    </row>
    <row r="28" spans="1:8" ht="19.5" customHeight="1">
      <c r="A28" s="599" t="s">
        <v>643</v>
      </c>
      <c r="B28" s="584"/>
      <c r="C28" s="609">
        <v>403293</v>
      </c>
      <c r="D28" s="609"/>
      <c r="E28" s="585">
        <v>494406</v>
      </c>
      <c r="F28" s="585"/>
      <c r="G28" s="585">
        <v>91026</v>
      </c>
      <c r="H28" s="590">
        <v>988725</v>
      </c>
    </row>
    <row r="29" spans="1:8" ht="19.5" customHeight="1">
      <c r="A29" s="599" t="s">
        <v>644</v>
      </c>
      <c r="B29" s="584"/>
      <c r="C29" s="585"/>
      <c r="D29" s="585">
        <v>1098986</v>
      </c>
      <c r="E29" s="585">
        <v>830770</v>
      </c>
      <c r="F29" s="585">
        <v>446370</v>
      </c>
      <c r="G29" s="585">
        <v>237473</v>
      </c>
      <c r="H29" s="610">
        <v>2613599</v>
      </c>
    </row>
    <row r="30" spans="1:8" ht="19.5" customHeight="1">
      <c r="A30" s="599" t="s">
        <v>645</v>
      </c>
      <c r="B30" s="584"/>
      <c r="C30" s="585"/>
      <c r="D30" s="585"/>
      <c r="E30" s="585">
        <v>27456</v>
      </c>
      <c r="F30" s="585"/>
      <c r="G30" s="585"/>
      <c r="H30" s="590">
        <v>27456</v>
      </c>
    </row>
    <row r="31" spans="1:8" ht="19.5" customHeight="1">
      <c r="A31" s="599" t="s">
        <v>646</v>
      </c>
      <c r="B31" s="584"/>
      <c r="C31" s="585"/>
      <c r="D31" s="585"/>
      <c r="E31" s="585"/>
      <c r="F31" s="585"/>
      <c r="G31" s="585">
        <v>92171</v>
      </c>
      <c r="H31" s="590">
        <v>92171</v>
      </c>
    </row>
    <row r="32" spans="1:8" ht="19.5" customHeight="1">
      <c r="A32" s="599" t="s">
        <v>647</v>
      </c>
      <c r="B32" s="584"/>
      <c r="C32" s="585"/>
      <c r="D32" s="585"/>
      <c r="E32" s="585">
        <v>62191</v>
      </c>
      <c r="F32" s="585"/>
      <c r="G32" s="585"/>
      <c r="H32" s="590">
        <v>62191</v>
      </c>
    </row>
    <row r="33" spans="1:8" ht="19.5" customHeight="1">
      <c r="A33" s="599" t="s">
        <v>648</v>
      </c>
      <c r="B33" s="584"/>
      <c r="C33" s="585">
        <v>10268</v>
      </c>
      <c r="D33" s="585"/>
      <c r="E33" s="585"/>
      <c r="F33" s="585">
        <v>228121</v>
      </c>
      <c r="G33" s="585"/>
      <c r="H33" s="590">
        <v>238389</v>
      </c>
    </row>
    <row r="34" spans="1:8" ht="19.5" customHeight="1">
      <c r="A34" s="599" t="s">
        <v>649</v>
      </c>
      <c r="B34" s="584"/>
      <c r="C34" s="585"/>
      <c r="D34" s="585"/>
      <c r="E34" s="585">
        <v>57051</v>
      </c>
      <c r="F34" s="585"/>
      <c r="G34" s="585"/>
      <c r="H34" s="610">
        <v>57051</v>
      </c>
    </row>
    <row r="35" spans="1:8" ht="19.5" customHeight="1">
      <c r="A35" s="599" t="s">
        <v>650</v>
      </c>
      <c r="B35" s="584"/>
      <c r="C35" s="585"/>
      <c r="D35" s="585"/>
      <c r="E35" s="585">
        <v>116931</v>
      </c>
      <c r="F35" s="611">
        <v>248280</v>
      </c>
      <c r="G35" s="585"/>
      <c r="H35" s="590">
        <v>365211</v>
      </c>
    </row>
    <row r="36" spans="1:8" ht="19.5" customHeight="1">
      <c r="A36" s="599" t="s">
        <v>651</v>
      </c>
      <c r="B36" s="584"/>
      <c r="C36" s="585"/>
      <c r="D36" s="585"/>
      <c r="E36" s="585">
        <v>20968</v>
      </c>
      <c r="F36" s="585"/>
      <c r="G36" s="585">
        <v>114444</v>
      </c>
      <c r="H36" s="590">
        <v>135412</v>
      </c>
    </row>
    <row r="37" spans="1:8" ht="19.5" customHeight="1" thickBot="1">
      <c r="A37" s="612" t="s">
        <v>652</v>
      </c>
      <c r="B37" s="613">
        <v>57470</v>
      </c>
      <c r="C37" s="614">
        <v>60666</v>
      </c>
      <c r="D37" s="614"/>
      <c r="E37" s="614">
        <v>363149</v>
      </c>
      <c r="F37" s="614"/>
      <c r="G37" s="614"/>
      <c r="H37" s="615">
        <v>481285</v>
      </c>
    </row>
    <row r="38" spans="1:8" ht="19.5" customHeight="1" thickBot="1" thickTop="1">
      <c r="A38" s="604" t="s">
        <v>653</v>
      </c>
      <c r="B38" s="601">
        <v>57470</v>
      </c>
      <c r="C38" s="602">
        <v>474227</v>
      </c>
      <c r="D38" s="602">
        <v>1098986</v>
      </c>
      <c r="E38" s="602">
        <v>1972922</v>
      </c>
      <c r="F38" s="602">
        <v>922771</v>
      </c>
      <c r="G38" s="602">
        <v>535114</v>
      </c>
      <c r="H38" s="603">
        <v>5061490</v>
      </c>
    </row>
    <row r="39" spans="1:8" ht="19.5" customHeight="1">
      <c r="A39" s="616" t="s">
        <v>654</v>
      </c>
      <c r="B39" s="584"/>
      <c r="C39" s="585">
        <v>137645</v>
      </c>
      <c r="D39" s="585">
        <v>368945</v>
      </c>
      <c r="E39" s="585">
        <v>835876</v>
      </c>
      <c r="F39" s="585">
        <v>138050</v>
      </c>
      <c r="G39" s="585">
        <v>736232</v>
      </c>
      <c r="H39" s="590">
        <v>2216748</v>
      </c>
    </row>
    <row r="40" spans="1:8" ht="19.5" customHeight="1">
      <c r="A40" s="616" t="s">
        <v>655</v>
      </c>
      <c r="B40" s="584">
        <v>45000</v>
      </c>
      <c r="C40" s="585">
        <v>201561</v>
      </c>
      <c r="D40" s="585"/>
      <c r="E40" s="585">
        <v>85559</v>
      </c>
      <c r="F40" s="585"/>
      <c r="G40" s="585">
        <v>499979</v>
      </c>
      <c r="H40" s="590">
        <v>832099</v>
      </c>
    </row>
    <row r="41" spans="1:8" ht="19.5" customHeight="1" thickBot="1">
      <c r="A41" s="617" t="s">
        <v>656</v>
      </c>
      <c r="B41" s="618">
        <v>450311</v>
      </c>
      <c r="C41" s="619">
        <v>615085</v>
      </c>
      <c r="D41" s="619">
        <v>924021</v>
      </c>
      <c r="E41" s="619">
        <v>2110022</v>
      </c>
      <c r="F41" s="619">
        <v>251650</v>
      </c>
      <c r="G41" s="619">
        <v>1655033</v>
      </c>
      <c r="H41" s="620">
        <v>6006122</v>
      </c>
    </row>
    <row r="42" spans="1:8" ht="19.5" customHeight="1" thickBot="1" thickTop="1">
      <c r="A42" s="600" t="s">
        <v>657</v>
      </c>
      <c r="B42" s="601">
        <v>495311</v>
      </c>
      <c r="C42" s="602">
        <v>954291</v>
      </c>
      <c r="D42" s="602">
        <v>1292966</v>
      </c>
      <c r="E42" s="602">
        <v>3031457</v>
      </c>
      <c r="F42" s="602">
        <v>389700</v>
      </c>
      <c r="G42" s="602">
        <v>2891244</v>
      </c>
      <c r="H42" s="603">
        <v>9054969</v>
      </c>
    </row>
    <row r="43" spans="1:8" ht="19.5" customHeight="1" thickBot="1">
      <c r="A43" s="621" t="s">
        <v>406</v>
      </c>
      <c r="B43" s="592">
        <v>552781</v>
      </c>
      <c r="C43" s="593">
        <v>1428518</v>
      </c>
      <c r="D43" s="593">
        <v>2391952</v>
      </c>
      <c r="E43" s="593">
        <v>5004379</v>
      </c>
      <c r="F43" s="593">
        <v>1312471</v>
      </c>
      <c r="G43" s="593">
        <v>3426358</v>
      </c>
      <c r="H43" s="622">
        <v>14116459</v>
      </c>
    </row>
    <row r="44" spans="1:8" ht="19.5" customHeight="1">
      <c r="A44" s="623" t="s">
        <v>658</v>
      </c>
      <c r="B44" s="624"/>
      <c r="C44" s="625">
        <v>644436</v>
      </c>
      <c r="D44" s="625"/>
      <c r="E44" s="625">
        <v>31478</v>
      </c>
      <c r="F44" s="625"/>
      <c r="G44" s="625"/>
      <c r="H44" s="626">
        <v>675914</v>
      </c>
    </row>
    <row r="45" spans="1:8" ht="19.5" customHeight="1">
      <c r="A45" s="627" t="s">
        <v>659</v>
      </c>
      <c r="B45" s="588">
        <v>19030</v>
      </c>
      <c r="C45" s="589">
        <v>76277</v>
      </c>
      <c r="D45" s="589"/>
      <c r="E45" s="589">
        <v>552384</v>
      </c>
      <c r="F45" s="589">
        <v>504108</v>
      </c>
      <c r="G45" s="589">
        <v>94051</v>
      </c>
      <c r="H45" s="586">
        <v>1245850</v>
      </c>
    </row>
    <row r="46" spans="1:8" ht="19.5" customHeight="1" thickBot="1">
      <c r="A46" s="627" t="s">
        <v>660</v>
      </c>
      <c r="B46" s="588"/>
      <c r="C46" s="589">
        <v>37159</v>
      </c>
      <c r="D46" s="589">
        <v>266697</v>
      </c>
      <c r="E46" s="589">
        <v>125881</v>
      </c>
      <c r="F46" s="589">
        <v>5665400</v>
      </c>
      <c r="G46" s="589">
        <v>962035</v>
      </c>
      <c r="H46" s="590">
        <v>7057172</v>
      </c>
    </row>
    <row r="47" spans="1:8" ht="19.5" customHeight="1" thickBot="1" thickTop="1">
      <c r="A47" s="604" t="s">
        <v>661</v>
      </c>
      <c r="B47" s="601">
        <v>19030</v>
      </c>
      <c r="C47" s="602">
        <v>757872</v>
      </c>
      <c r="D47" s="602">
        <v>266697</v>
      </c>
      <c r="E47" s="602">
        <v>709743</v>
      </c>
      <c r="F47" s="602">
        <v>6169508</v>
      </c>
      <c r="G47" s="602">
        <v>1056086</v>
      </c>
      <c r="H47" s="603">
        <v>8978936</v>
      </c>
    </row>
    <row r="48" spans="1:8" ht="19.5" customHeight="1">
      <c r="A48" s="628" t="s">
        <v>662</v>
      </c>
      <c r="B48" s="624">
        <v>280942</v>
      </c>
      <c r="C48" s="625">
        <v>1201340</v>
      </c>
      <c r="D48" s="625">
        <v>343625</v>
      </c>
      <c r="E48" s="625">
        <v>404976</v>
      </c>
      <c r="F48" s="625">
        <v>469055</v>
      </c>
      <c r="G48" s="625">
        <v>649259</v>
      </c>
      <c r="H48" s="629">
        <v>3349197</v>
      </c>
    </row>
    <row r="49" spans="1:8" ht="19.5" customHeight="1" thickBot="1">
      <c r="A49" s="612" t="s">
        <v>663</v>
      </c>
      <c r="B49" s="613">
        <v>583259</v>
      </c>
      <c r="C49" s="614">
        <v>406998</v>
      </c>
      <c r="D49" s="614">
        <v>111632</v>
      </c>
      <c r="E49" s="614">
        <v>427296</v>
      </c>
      <c r="F49" s="614">
        <v>46238</v>
      </c>
      <c r="G49" s="614">
        <v>2122219</v>
      </c>
      <c r="H49" s="615">
        <v>3697642</v>
      </c>
    </row>
    <row r="50" spans="1:8" ht="19.5" customHeight="1" thickBot="1" thickTop="1">
      <c r="A50" s="630" t="s">
        <v>664</v>
      </c>
      <c r="B50" s="606">
        <v>864201</v>
      </c>
      <c r="C50" s="607">
        <v>1608338</v>
      </c>
      <c r="D50" s="607">
        <v>455257</v>
      </c>
      <c r="E50" s="607">
        <v>832272</v>
      </c>
      <c r="F50" s="607">
        <v>515293</v>
      </c>
      <c r="G50" s="607">
        <v>2771478</v>
      </c>
      <c r="H50" s="608">
        <v>7046839</v>
      </c>
    </row>
    <row r="51" spans="1:8" ht="19.5" customHeight="1" thickBot="1">
      <c r="A51" s="631" t="s">
        <v>665</v>
      </c>
      <c r="B51" s="632">
        <v>883231</v>
      </c>
      <c r="C51" s="633">
        <v>2366210</v>
      </c>
      <c r="D51" s="633">
        <v>721954</v>
      </c>
      <c r="E51" s="633">
        <v>1542015</v>
      </c>
      <c r="F51" s="633">
        <v>6684801</v>
      </c>
      <c r="G51" s="633">
        <v>3827564</v>
      </c>
      <c r="H51" s="634">
        <v>16025775</v>
      </c>
    </row>
    <row r="52" spans="1:8" ht="19.5" customHeight="1">
      <c r="A52" s="635" t="s">
        <v>666</v>
      </c>
      <c r="B52" s="636">
        <v>839059</v>
      </c>
      <c r="C52" s="637">
        <v>3292927</v>
      </c>
      <c r="D52" s="637">
        <v>871699</v>
      </c>
      <c r="E52" s="637">
        <v>467678</v>
      </c>
      <c r="F52" s="637">
        <v>266256</v>
      </c>
      <c r="G52" s="637">
        <v>999955</v>
      </c>
      <c r="H52" s="638">
        <v>6737574</v>
      </c>
    </row>
    <row r="53" spans="1:8" ht="19.5" customHeight="1">
      <c r="A53" s="639" t="s">
        <v>667</v>
      </c>
      <c r="B53" s="640"/>
      <c r="C53" s="641">
        <v>305512</v>
      </c>
      <c r="D53" s="641">
        <v>168837</v>
      </c>
      <c r="E53" s="641">
        <v>148618</v>
      </c>
      <c r="F53" s="641"/>
      <c r="G53" s="641">
        <v>312166</v>
      </c>
      <c r="H53" s="642">
        <v>935133</v>
      </c>
    </row>
    <row r="54" spans="1:8" ht="19.5" customHeight="1">
      <c r="A54" s="639" t="s">
        <v>668</v>
      </c>
      <c r="B54" s="640">
        <v>74836</v>
      </c>
      <c r="C54" s="641">
        <v>245653</v>
      </c>
      <c r="D54" s="641">
        <v>1749638</v>
      </c>
      <c r="E54" s="641">
        <v>254826</v>
      </c>
      <c r="F54" s="641"/>
      <c r="G54" s="641">
        <v>104416</v>
      </c>
      <c r="H54" s="642">
        <v>2429369</v>
      </c>
    </row>
    <row r="55" spans="1:8" ht="19.5" customHeight="1" thickBot="1">
      <c r="A55" s="643" t="s">
        <v>669</v>
      </c>
      <c r="B55" s="644">
        <v>22212</v>
      </c>
      <c r="C55" s="645">
        <v>1329833.23</v>
      </c>
      <c r="D55" s="645">
        <v>45091</v>
      </c>
      <c r="E55" s="645">
        <v>123862.06</v>
      </c>
      <c r="F55" s="645"/>
      <c r="G55" s="645">
        <v>352425.0457142857</v>
      </c>
      <c r="H55" s="646">
        <v>1873423.3357142857</v>
      </c>
    </row>
    <row r="56" spans="1:8" ht="19.5" customHeight="1" thickBot="1" thickTop="1">
      <c r="A56" s="647" t="s">
        <v>670</v>
      </c>
      <c r="B56" s="601">
        <v>936107</v>
      </c>
      <c r="C56" s="602">
        <v>5173925.23</v>
      </c>
      <c r="D56" s="602">
        <v>2835265</v>
      </c>
      <c r="E56" s="602">
        <v>994984.06</v>
      </c>
      <c r="F56" s="602">
        <v>266256</v>
      </c>
      <c r="G56" s="602">
        <v>1768962.0457142857</v>
      </c>
      <c r="H56" s="603">
        <v>11975499.335714286</v>
      </c>
    </row>
    <row r="57" spans="1:8" ht="19.5" customHeight="1" thickBot="1">
      <c r="A57" s="648" t="s">
        <v>671</v>
      </c>
      <c r="B57" s="649">
        <v>3285450</v>
      </c>
      <c r="C57" s="650">
        <v>16262740.23</v>
      </c>
      <c r="D57" s="650">
        <v>8385735</v>
      </c>
      <c r="E57" s="650">
        <v>13146207.06</v>
      </c>
      <c r="F57" s="650">
        <v>9354730</v>
      </c>
      <c r="G57" s="650">
        <v>16299951.045714285</v>
      </c>
      <c r="H57" s="651">
        <v>66734813.33571428</v>
      </c>
    </row>
    <row r="58" ht="19.5" customHeight="1">
      <c r="A58" s="267"/>
    </row>
    <row r="59" ht="19.5" customHeight="1">
      <c r="A59" s="267"/>
    </row>
    <row r="60" ht="14.25" customHeight="1">
      <c r="A60" s="267"/>
    </row>
    <row r="467" ht="14.25" customHeight="1">
      <c r="A467" s="652"/>
    </row>
    <row r="468" ht="14.25" customHeight="1">
      <c r="A468" s="652"/>
    </row>
    <row r="469" spans="1:3" ht="14.25" customHeight="1">
      <c r="A469" s="652"/>
      <c r="C469" s="6" t="s">
        <v>672</v>
      </c>
    </row>
    <row r="475" ht="14.25" customHeight="1">
      <c r="C475" s="6" t="s">
        <v>673</v>
      </c>
    </row>
    <row r="476" ht="14.25" customHeight="1">
      <c r="C476" s="6" t="s">
        <v>674</v>
      </c>
    </row>
    <row r="481" ht="14.25" customHeight="1">
      <c r="A481" s="6">
        <v>424</v>
      </c>
    </row>
    <row r="483" ht="14.25" customHeight="1">
      <c r="A483" s="5">
        <v>425</v>
      </c>
    </row>
    <row r="484" ht="14.25" customHeight="1">
      <c r="A484" s="5"/>
    </row>
    <row r="485" ht="14.25" customHeight="1">
      <c r="A485" s="5">
        <v>426</v>
      </c>
    </row>
    <row r="486" ht="14.25" customHeight="1">
      <c r="A486" s="5"/>
    </row>
    <row r="487" ht="14.25" customHeight="1">
      <c r="A487" s="5">
        <v>427</v>
      </c>
    </row>
    <row r="488" ht="14.25" customHeight="1">
      <c r="A488" s="5"/>
    </row>
    <row r="489" ht="14.25" customHeight="1">
      <c r="A489" s="5">
        <v>428</v>
      </c>
    </row>
    <row r="490" ht="14.25" customHeight="1">
      <c r="A490" s="5"/>
    </row>
    <row r="491" ht="14.25" customHeight="1">
      <c r="A491" s="5">
        <v>429</v>
      </c>
    </row>
    <row r="492" ht="14.25" customHeight="1">
      <c r="A492" s="5"/>
    </row>
    <row r="493" ht="14.25" customHeight="1">
      <c r="A493" s="5">
        <v>430</v>
      </c>
    </row>
    <row r="494" ht="14.25" customHeight="1">
      <c r="A494" s="5"/>
    </row>
    <row r="495" ht="14.25" customHeight="1">
      <c r="A495" s="5">
        <v>431</v>
      </c>
    </row>
    <row r="496" ht="14.25" customHeight="1">
      <c r="A496" s="5"/>
    </row>
    <row r="497" ht="14.25" customHeight="1">
      <c r="A497" s="5">
        <v>432</v>
      </c>
    </row>
    <row r="498" ht="14.25" customHeight="1">
      <c r="A498" s="5"/>
    </row>
    <row r="499" ht="14.25" customHeight="1">
      <c r="A499" s="5">
        <v>433</v>
      </c>
    </row>
    <row r="500" ht="14.25" customHeight="1">
      <c r="A500" s="5"/>
    </row>
    <row r="501" ht="14.25" customHeight="1">
      <c r="A501" s="5">
        <v>434</v>
      </c>
    </row>
    <row r="502" ht="14.25" customHeight="1">
      <c r="A502" s="5"/>
    </row>
    <row r="503" ht="14.25" customHeight="1">
      <c r="A503" s="5">
        <v>435</v>
      </c>
    </row>
    <row r="504" ht="14.25" customHeight="1">
      <c r="A504" s="5"/>
    </row>
    <row r="505" ht="14.25" customHeight="1">
      <c r="A505" s="6">
        <v>436</v>
      </c>
    </row>
    <row r="510" ht="14.25" customHeight="1">
      <c r="A510" s="6">
        <v>450</v>
      </c>
    </row>
    <row r="511" ht="14.25" customHeight="1">
      <c r="A511" s="6">
        <v>451</v>
      </c>
    </row>
    <row r="512" ht="14.25" customHeight="1">
      <c r="A512" s="6">
        <v>452</v>
      </c>
    </row>
    <row r="513" ht="14.25" customHeight="1">
      <c r="A513" s="6">
        <v>453</v>
      </c>
    </row>
    <row r="514" ht="14.25" customHeight="1">
      <c r="A514" s="6">
        <v>454</v>
      </c>
    </row>
    <row r="515" ht="14.25" customHeight="1">
      <c r="A515" s="6">
        <v>455</v>
      </c>
    </row>
    <row r="516" ht="14.25" customHeight="1">
      <c r="A516" s="6">
        <v>456</v>
      </c>
    </row>
    <row r="517" ht="14.25" customHeight="1">
      <c r="A517" s="6">
        <v>457</v>
      </c>
    </row>
    <row r="518" ht="14.25" customHeight="1">
      <c r="A518" s="6">
        <v>458</v>
      </c>
    </row>
    <row r="519" ht="14.25" customHeight="1">
      <c r="A519" s="6">
        <v>459</v>
      </c>
    </row>
    <row r="520" ht="14.25" customHeight="1">
      <c r="A520" s="6">
        <v>460</v>
      </c>
    </row>
    <row r="521" ht="14.25" customHeight="1">
      <c r="A521" s="6">
        <v>461</v>
      </c>
    </row>
    <row r="522" ht="14.25" customHeight="1">
      <c r="A522" s="6">
        <v>462</v>
      </c>
    </row>
    <row r="523" ht="14.25" customHeight="1">
      <c r="A523" s="6">
        <v>463</v>
      </c>
    </row>
    <row r="524" ht="14.25" customHeight="1">
      <c r="A524" s="6">
        <v>464</v>
      </c>
    </row>
    <row r="525" ht="14.25" customHeight="1">
      <c r="A525" s="6">
        <v>465</v>
      </c>
    </row>
    <row r="526" ht="14.25" customHeight="1">
      <c r="A526" s="6">
        <v>466</v>
      </c>
    </row>
    <row r="527" ht="14.25" customHeight="1">
      <c r="A527" s="6">
        <v>467</v>
      </c>
    </row>
    <row r="528" ht="14.25" customHeight="1">
      <c r="A528" s="6">
        <v>468</v>
      </c>
    </row>
    <row r="529" ht="14.25" customHeight="1">
      <c r="A529" s="6">
        <v>469</v>
      </c>
    </row>
    <row r="530" ht="14.25" customHeight="1">
      <c r="A530" s="6">
        <v>470</v>
      </c>
    </row>
    <row r="531" ht="14.25" customHeight="1">
      <c r="A531" s="6">
        <v>471</v>
      </c>
    </row>
    <row r="532" ht="14.25" customHeight="1">
      <c r="A532" s="6">
        <v>472</v>
      </c>
    </row>
    <row r="533" ht="14.25" customHeight="1">
      <c r="A533" s="6">
        <v>473</v>
      </c>
    </row>
    <row r="534" ht="14.25" customHeight="1">
      <c r="A534" s="6">
        <v>474</v>
      </c>
    </row>
    <row r="535" ht="14.25" customHeight="1">
      <c r="A535" s="6">
        <v>475</v>
      </c>
    </row>
    <row r="536" ht="14.25" customHeight="1">
      <c r="A536" s="6">
        <v>476</v>
      </c>
    </row>
    <row r="537" ht="14.25" customHeight="1">
      <c r="A537" s="6">
        <v>477</v>
      </c>
    </row>
    <row r="538" ht="14.25" customHeight="1">
      <c r="A538" s="6">
        <v>478</v>
      </c>
    </row>
    <row r="539" ht="14.25" customHeight="1">
      <c r="A539" s="6">
        <v>479</v>
      </c>
    </row>
    <row r="540" ht="14.25" customHeight="1">
      <c r="A540" s="6">
        <v>480</v>
      </c>
    </row>
    <row r="541" ht="14.25" customHeight="1">
      <c r="A541" s="6">
        <v>481</v>
      </c>
    </row>
    <row r="542" ht="14.25" customHeight="1">
      <c r="A542" s="6">
        <v>482</v>
      </c>
    </row>
    <row r="543" ht="14.25" customHeight="1">
      <c r="A543" s="6">
        <v>483</v>
      </c>
    </row>
    <row r="544" ht="14.25" customHeight="1">
      <c r="A544" s="6">
        <v>484</v>
      </c>
    </row>
    <row r="545" ht="14.25" customHeight="1">
      <c r="A545" s="6">
        <v>485</v>
      </c>
    </row>
    <row r="546" ht="14.25" customHeight="1">
      <c r="A546" s="6">
        <v>486</v>
      </c>
    </row>
    <row r="547" ht="14.25" customHeight="1">
      <c r="A547" s="6">
        <v>487</v>
      </c>
    </row>
    <row r="549" ht="14.25" customHeight="1">
      <c r="A549" s="6">
        <v>488</v>
      </c>
    </row>
    <row r="550" ht="14.25" customHeight="1">
      <c r="A550" s="6">
        <v>489</v>
      </c>
    </row>
    <row r="551" ht="14.25" customHeight="1">
      <c r="A551" s="6">
        <v>490</v>
      </c>
    </row>
    <row r="552" ht="14.25" customHeight="1">
      <c r="A552" s="6">
        <v>491</v>
      </c>
    </row>
    <row r="553" ht="14.25" customHeight="1">
      <c r="A553" s="6">
        <v>492</v>
      </c>
    </row>
    <row r="554" ht="14.25" customHeight="1">
      <c r="A554" s="6">
        <v>493</v>
      </c>
    </row>
    <row r="555" ht="14.25" customHeight="1">
      <c r="A555" s="6">
        <v>494</v>
      </c>
    </row>
    <row r="556" ht="14.25" customHeight="1">
      <c r="A556" s="6">
        <v>495</v>
      </c>
    </row>
    <row r="557" ht="14.25" customHeight="1">
      <c r="A557" s="6">
        <v>496</v>
      </c>
    </row>
    <row r="558" ht="14.25" customHeight="1">
      <c r="A558" s="6">
        <v>497</v>
      </c>
    </row>
    <row r="559" ht="14.25" customHeight="1">
      <c r="A559" s="6">
        <v>498</v>
      </c>
    </row>
    <row r="560" ht="14.25" customHeight="1">
      <c r="A560" s="6">
        <v>499</v>
      </c>
    </row>
    <row r="561" ht="14.25" customHeight="1">
      <c r="A561" s="6">
        <v>500</v>
      </c>
    </row>
    <row r="562" ht="14.25" customHeight="1">
      <c r="A562" s="6">
        <v>501</v>
      </c>
    </row>
    <row r="563" ht="14.25" customHeight="1">
      <c r="A563" s="6">
        <v>502</v>
      </c>
    </row>
    <row r="565" ht="14.25" customHeight="1">
      <c r="A565" s="6">
        <v>503</v>
      </c>
    </row>
    <row r="566" ht="14.25" customHeight="1">
      <c r="A566" s="6">
        <v>504</v>
      </c>
    </row>
    <row r="567" ht="14.25" customHeight="1">
      <c r="A567" s="6">
        <v>505</v>
      </c>
    </row>
    <row r="568" ht="14.25" customHeight="1">
      <c r="A568" s="6">
        <v>506</v>
      </c>
    </row>
    <row r="569" ht="14.25" customHeight="1">
      <c r="A569" s="6">
        <v>507</v>
      </c>
    </row>
    <row r="570" ht="14.25" customHeight="1">
      <c r="A570" s="6">
        <v>508</v>
      </c>
    </row>
    <row r="571" ht="14.25" customHeight="1">
      <c r="A571" s="6">
        <v>509</v>
      </c>
    </row>
    <row r="572" ht="14.25" customHeight="1">
      <c r="A572" s="6">
        <v>510</v>
      </c>
    </row>
    <row r="573" ht="14.25" customHeight="1">
      <c r="A573" s="6">
        <v>511</v>
      </c>
    </row>
    <row r="574" ht="14.25" customHeight="1">
      <c r="A574" s="6">
        <v>512</v>
      </c>
    </row>
    <row r="575" ht="14.25" customHeight="1">
      <c r="A575" s="6">
        <v>513</v>
      </c>
    </row>
    <row r="576" ht="14.25" customHeight="1">
      <c r="A576" s="6">
        <v>514</v>
      </c>
    </row>
    <row r="577" ht="14.25" customHeight="1">
      <c r="A577" s="6">
        <v>515</v>
      </c>
    </row>
    <row r="578" ht="14.25" customHeight="1">
      <c r="A578" s="6">
        <v>516</v>
      </c>
    </row>
    <row r="579" ht="14.25" customHeight="1">
      <c r="A579" s="6">
        <v>517</v>
      </c>
    </row>
    <row r="580" ht="14.25" customHeight="1">
      <c r="A580" s="6">
        <v>518</v>
      </c>
    </row>
    <row r="581" ht="14.25" customHeight="1">
      <c r="A581" s="6">
        <v>519</v>
      </c>
    </row>
    <row r="582" ht="14.25" customHeight="1">
      <c r="A582" s="6">
        <v>520</v>
      </c>
    </row>
    <row r="583" ht="14.25" customHeight="1">
      <c r="A583" s="6">
        <v>521</v>
      </c>
    </row>
    <row r="584" ht="14.25" customHeight="1">
      <c r="A584" s="6">
        <v>522</v>
      </c>
    </row>
    <row r="585" ht="14.25" customHeight="1">
      <c r="A585" s="6">
        <v>523</v>
      </c>
    </row>
    <row r="586" ht="14.25" customHeight="1">
      <c r="A586" s="6">
        <v>524</v>
      </c>
    </row>
    <row r="587" ht="14.25" customHeight="1">
      <c r="A587" s="6">
        <v>525</v>
      </c>
    </row>
    <row r="588" ht="14.25" customHeight="1">
      <c r="A588" s="6">
        <v>526</v>
      </c>
    </row>
    <row r="589" ht="14.25" customHeight="1">
      <c r="A589" s="6">
        <v>527</v>
      </c>
    </row>
    <row r="590" ht="14.25" customHeight="1">
      <c r="A590" s="6">
        <v>528</v>
      </c>
    </row>
    <row r="591" ht="14.25" customHeight="1">
      <c r="A591" s="6">
        <v>529</v>
      </c>
    </row>
    <row r="593" ht="14.25" customHeight="1">
      <c r="A593" s="6">
        <v>530</v>
      </c>
    </row>
    <row r="594" ht="14.25" customHeight="1">
      <c r="A594" s="6">
        <v>531</v>
      </c>
    </row>
    <row r="595" ht="14.25" customHeight="1">
      <c r="A595" s="652">
        <v>532</v>
      </c>
    </row>
    <row r="596" ht="14.25" customHeight="1">
      <c r="A596" s="6">
        <v>533</v>
      </c>
    </row>
    <row r="597" ht="14.25" customHeight="1">
      <c r="A597" s="6">
        <v>534</v>
      </c>
    </row>
    <row r="598" ht="14.25" customHeight="1">
      <c r="A598" s="6">
        <v>535</v>
      </c>
    </row>
    <row r="599" ht="14.25" customHeight="1">
      <c r="A599" s="6">
        <v>536</v>
      </c>
    </row>
    <row r="600" ht="14.25" customHeight="1">
      <c r="A600" s="6">
        <v>537</v>
      </c>
    </row>
    <row r="601" ht="14.25" customHeight="1">
      <c r="A601" s="6">
        <v>538</v>
      </c>
    </row>
  </sheetData>
  <sheetProtection/>
  <printOptions/>
  <pageMargins left="0.984251968503937" right="0.31496062992125984" top="0.6299212598425197" bottom="0.5905511811023623" header="0.5118110236220472" footer="0.5118110236220472"/>
  <pageSetup firstPageNumber="12" useFirstPageNumber="1" horizontalDpi="600" verticalDpi="600" orientation="portrait" pageOrder="overThenDown" paperSize="9" scale="70" r:id="rId1"/>
  <headerFooter alignWithMargins="0">
    <oddFooter>&amp;C&amp;13&amp;K000000&amp;P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view="pageBreakPreview" zoomScale="75" zoomScaleNormal="75" zoomScaleSheetLayoutView="75" zoomScalePageLayoutView="0" workbookViewId="0" topLeftCell="A1">
      <pane xSplit="3" ySplit="5" topLeftCell="D246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M24" sqref="M24"/>
    </sheetView>
  </sheetViews>
  <sheetFormatPr defaultColWidth="11.375" defaultRowHeight="12.75" customHeight="1"/>
  <cols>
    <col min="1" max="1" width="5.125" style="267" customWidth="1"/>
    <col min="2" max="2" width="5.75390625" style="571" customWidth="1"/>
    <col min="3" max="3" width="41.75390625" style="569" customWidth="1"/>
    <col min="4" max="7" width="15.75390625" style="572" customWidth="1"/>
    <col min="8" max="8" width="17.25390625" style="572" customWidth="1"/>
    <col min="9" max="10" width="17.25390625" style="832" customWidth="1"/>
    <col min="11" max="16384" width="11.375" style="267" customWidth="1"/>
  </cols>
  <sheetData>
    <row r="1" spans="1:10" ht="13.5">
      <c r="A1" s="1033" t="s">
        <v>675</v>
      </c>
      <c r="B1" s="1033"/>
      <c r="C1" s="1033"/>
      <c r="D1" s="1033"/>
      <c r="E1" s="1033"/>
      <c r="F1" s="1033"/>
      <c r="G1" s="1033"/>
      <c r="H1" s="1033"/>
      <c r="I1" s="653"/>
      <c r="J1" s="653"/>
    </row>
    <row r="2" spans="2:10" ht="14.25" thickBot="1">
      <c r="B2" s="269"/>
      <c r="C2" s="270"/>
      <c r="D2" s="267"/>
      <c r="E2" s="271"/>
      <c r="F2" s="271"/>
      <c r="G2" s="271"/>
      <c r="H2" s="272"/>
      <c r="I2" s="272"/>
      <c r="J2" s="272" t="s">
        <v>89</v>
      </c>
    </row>
    <row r="3" spans="1:10" ht="12.75" customHeight="1">
      <c r="A3" s="274"/>
      <c r="B3" s="275" t="s">
        <v>90</v>
      </c>
      <c r="C3" s="276"/>
      <c r="D3" s="654"/>
      <c r="E3" s="655"/>
      <c r="F3" s="277"/>
      <c r="G3" s="655"/>
      <c r="H3" s="402"/>
      <c r="I3" s="655"/>
      <c r="J3" s="402"/>
    </row>
    <row r="4" spans="1:10" ht="12.75" customHeight="1">
      <c r="A4" s="280" t="s">
        <v>1054</v>
      </c>
      <c r="B4" s="281" t="s">
        <v>91</v>
      </c>
      <c r="C4" s="282" t="s">
        <v>92</v>
      </c>
      <c r="D4" s="656" t="s">
        <v>93</v>
      </c>
      <c r="E4" s="281" t="s">
        <v>94</v>
      </c>
      <c r="F4" s="283" t="s">
        <v>95</v>
      </c>
      <c r="G4" s="281" t="s">
        <v>96</v>
      </c>
      <c r="H4" s="280" t="s">
        <v>97</v>
      </c>
      <c r="I4" s="281" t="s">
        <v>98</v>
      </c>
      <c r="J4" s="280" t="s">
        <v>99</v>
      </c>
    </row>
    <row r="5" spans="1:10" ht="12.75" customHeight="1" thickBot="1">
      <c r="A5" s="286"/>
      <c r="B5" s="287" t="s">
        <v>100</v>
      </c>
      <c r="C5" s="288"/>
      <c r="D5" s="657"/>
      <c r="E5" s="658"/>
      <c r="F5" s="289"/>
      <c r="G5" s="658"/>
      <c r="H5" s="286"/>
      <c r="I5" s="658"/>
      <c r="J5" s="286"/>
    </row>
    <row r="6" spans="1:10" s="298" customFormat="1" ht="13.5" customHeight="1">
      <c r="A6" s="274">
        <v>1</v>
      </c>
      <c r="B6" s="275"/>
      <c r="C6" s="292" t="s">
        <v>676</v>
      </c>
      <c r="D6" s="659">
        <v>0</v>
      </c>
      <c r="E6" s="660">
        <v>0</v>
      </c>
      <c r="F6" s="661">
        <v>0</v>
      </c>
      <c r="G6" s="660">
        <v>6500</v>
      </c>
      <c r="H6" s="662">
        <v>6500</v>
      </c>
      <c r="I6" s="660">
        <v>3800</v>
      </c>
      <c r="J6" s="663">
        <v>2700</v>
      </c>
    </row>
    <row r="7" spans="1:10" s="298" customFormat="1" ht="13.5" customHeight="1">
      <c r="A7" s="299">
        <f aca="true" t="shared" si="0" ref="A7:A13">A6+1</f>
        <v>2</v>
      </c>
      <c r="B7" s="281" t="s">
        <v>102</v>
      </c>
      <c r="C7" s="300" t="s">
        <v>677</v>
      </c>
      <c r="D7" s="664">
        <v>0</v>
      </c>
      <c r="E7" s="665">
        <v>30000</v>
      </c>
      <c r="F7" s="359">
        <v>0</v>
      </c>
      <c r="G7" s="665">
        <v>0</v>
      </c>
      <c r="H7" s="666">
        <v>30000</v>
      </c>
      <c r="I7" s="665">
        <v>30000</v>
      </c>
      <c r="J7" s="667">
        <v>0</v>
      </c>
    </row>
    <row r="8" spans="1:10" s="298" customFormat="1" ht="13.5" customHeight="1">
      <c r="A8" s="299">
        <f t="shared" si="0"/>
        <v>3</v>
      </c>
      <c r="B8" s="668" t="s">
        <v>104</v>
      </c>
      <c r="C8" s="300" t="s">
        <v>678</v>
      </c>
      <c r="D8" s="664">
        <v>0</v>
      </c>
      <c r="E8" s="665">
        <v>2414</v>
      </c>
      <c r="F8" s="359">
        <v>10018</v>
      </c>
      <c r="G8" s="665">
        <v>0</v>
      </c>
      <c r="H8" s="666">
        <v>12432</v>
      </c>
      <c r="I8" s="665">
        <v>35000</v>
      </c>
      <c r="J8" s="667">
        <v>-22568</v>
      </c>
    </row>
    <row r="9" spans="1:10" s="298" customFormat="1" ht="13.5" customHeight="1">
      <c r="A9" s="299">
        <f t="shared" si="0"/>
        <v>4</v>
      </c>
      <c r="B9" s="668" t="s">
        <v>106</v>
      </c>
      <c r="C9" s="300" t="s">
        <v>679</v>
      </c>
      <c r="D9" s="664">
        <v>160000</v>
      </c>
      <c r="E9" s="665">
        <v>0</v>
      </c>
      <c r="F9" s="359">
        <v>0</v>
      </c>
      <c r="G9" s="665">
        <v>0</v>
      </c>
      <c r="H9" s="666">
        <v>160000</v>
      </c>
      <c r="I9" s="665">
        <v>80000</v>
      </c>
      <c r="J9" s="667">
        <v>80000</v>
      </c>
    </row>
    <row r="10" spans="1:10" s="298" customFormat="1" ht="13.5" customHeight="1">
      <c r="A10" s="299">
        <f t="shared" si="0"/>
        <v>5</v>
      </c>
      <c r="B10" s="668"/>
      <c r="C10" s="300" t="s">
        <v>680</v>
      </c>
      <c r="D10" s="664">
        <v>0</v>
      </c>
      <c r="E10" s="665">
        <v>90000</v>
      </c>
      <c r="F10" s="359">
        <v>0</v>
      </c>
      <c r="G10" s="665">
        <v>0</v>
      </c>
      <c r="H10" s="666">
        <v>90000</v>
      </c>
      <c r="I10" s="665">
        <v>410000</v>
      </c>
      <c r="J10" s="667">
        <v>-320000</v>
      </c>
    </row>
    <row r="11" spans="1:10" s="298" customFormat="1" ht="13.5" customHeight="1">
      <c r="A11" s="299">
        <f t="shared" si="0"/>
        <v>6</v>
      </c>
      <c r="B11" s="668"/>
      <c r="C11" s="300" t="s">
        <v>681</v>
      </c>
      <c r="D11" s="664">
        <v>0</v>
      </c>
      <c r="E11" s="665">
        <v>0</v>
      </c>
      <c r="F11" s="359">
        <v>0</v>
      </c>
      <c r="G11" s="665">
        <v>370000</v>
      </c>
      <c r="H11" s="666">
        <v>370000</v>
      </c>
      <c r="I11" s="665">
        <v>400000</v>
      </c>
      <c r="J11" s="667">
        <v>-30000</v>
      </c>
    </row>
    <row r="12" spans="1:10" s="298" customFormat="1" ht="13.5" customHeight="1">
      <c r="A12" s="299">
        <f t="shared" si="0"/>
        <v>7</v>
      </c>
      <c r="B12" s="668"/>
      <c r="C12" s="323" t="s">
        <v>682</v>
      </c>
      <c r="D12" s="669">
        <v>0</v>
      </c>
      <c r="E12" s="670">
        <v>0</v>
      </c>
      <c r="F12" s="671">
        <v>670000</v>
      </c>
      <c r="G12" s="670">
        <v>0</v>
      </c>
      <c r="H12" s="672">
        <v>670000</v>
      </c>
      <c r="I12" s="670">
        <v>700000</v>
      </c>
      <c r="J12" s="673">
        <v>-30000</v>
      </c>
    </row>
    <row r="13" spans="1:10" s="298" customFormat="1" ht="13.5" customHeight="1" thickBot="1">
      <c r="A13" s="299">
        <f t="shared" si="0"/>
        <v>8</v>
      </c>
      <c r="B13" s="668"/>
      <c r="C13" s="459" t="s">
        <v>683</v>
      </c>
      <c r="D13" s="674" t="s">
        <v>168</v>
      </c>
      <c r="E13" s="675" t="s">
        <v>168</v>
      </c>
      <c r="F13" s="676" t="s">
        <v>168</v>
      </c>
      <c r="G13" s="675" t="s">
        <v>168</v>
      </c>
      <c r="H13" s="677" t="s">
        <v>168</v>
      </c>
      <c r="I13" s="675">
        <v>355776</v>
      </c>
      <c r="J13" s="678">
        <v>-355776</v>
      </c>
    </row>
    <row r="14" spans="1:10" s="298" customFormat="1" ht="13.5" customHeight="1" thickBot="1" thickTop="1">
      <c r="A14" s="286"/>
      <c r="B14" s="287"/>
      <c r="C14" s="314" t="s">
        <v>1055</v>
      </c>
      <c r="D14" s="679">
        <v>160000</v>
      </c>
      <c r="E14" s="680">
        <v>122414</v>
      </c>
      <c r="F14" s="681">
        <v>680018</v>
      </c>
      <c r="G14" s="680">
        <v>376500</v>
      </c>
      <c r="H14" s="682">
        <v>1338932</v>
      </c>
      <c r="I14" s="680">
        <v>2014576</v>
      </c>
      <c r="J14" s="683">
        <v>-675644</v>
      </c>
    </row>
    <row r="15" spans="1:10" s="298" customFormat="1" ht="13.5" customHeight="1">
      <c r="A15" s="322">
        <f>A13+1</f>
        <v>9</v>
      </c>
      <c r="B15" s="282"/>
      <c r="C15" s="300" t="s">
        <v>684</v>
      </c>
      <c r="D15" s="664">
        <v>0</v>
      </c>
      <c r="E15" s="665">
        <v>20000</v>
      </c>
      <c r="F15" s="359">
        <v>0</v>
      </c>
      <c r="G15" s="665">
        <v>0</v>
      </c>
      <c r="H15" s="666">
        <v>20000</v>
      </c>
      <c r="I15" s="665">
        <v>13000</v>
      </c>
      <c r="J15" s="667">
        <v>7000</v>
      </c>
    </row>
    <row r="16" spans="1:10" s="298" customFormat="1" ht="13.5" customHeight="1">
      <c r="A16" s="322">
        <f aca="true" t="shared" si="1" ref="A16:A22">A15+1</f>
        <v>10</v>
      </c>
      <c r="B16" s="282" t="s">
        <v>121</v>
      </c>
      <c r="C16" s="300" t="s">
        <v>685</v>
      </c>
      <c r="D16" s="664">
        <v>0</v>
      </c>
      <c r="E16" s="665">
        <v>0</v>
      </c>
      <c r="F16" s="359">
        <v>20000</v>
      </c>
      <c r="G16" s="665">
        <v>0</v>
      </c>
      <c r="H16" s="666">
        <v>20000</v>
      </c>
      <c r="I16" s="665">
        <v>20000</v>
      </c>
      <c r="J16" s="667">
        <v>0</v>
      </c>
    </row>
    <row r="17" spans="1:10" s="298" customFormat="1" ht="13.5" customHeight="1">
      <c r="A17" s="322">
        <f t="shared" si="1"/>
        <v>11</v>
      </c>
      <c r="B17" s="282" t="s">
        <v>123</v>
      </c>
      <c r="C17" s="300" t="s">
        <v>686</v>
      </c>
      <c r="D17" s="664">
        <v>0</v>
      </c>
      <c r="E17" s="665">
        <v>0</v>
      </c>
      <c r="F17" s="359">
        <v>16000</v>
      </c>
      <c r="G17" s="665">
        <v>0</v>
      </c>
      <c r="H17" s="666">
        <v>16000</v>
      </c>
      <c r="I17" s="665">
        <v>15000</v>
      </c>
      <c r="J17" s="667">
        <v>1000</v>
      </c>
    </row>
    <row r="18" spans="1:10" s="298" customFormat="1" ht="13.5" customHeight="1">
      <c r="A18" s="322">
        <f t="shared" si="1"/>
        <v>12</v>
      </c>
      <c r="B18" s="282" t="s">
        <v>106</v>
      </c>
      <c r="C18" s="300" t="s">
        <v>687</v>
      </c>
      <c r="D18" s="664">
        <v>0</v>
      </c>
      <c r="E18" s="665">
        <v>0</v>
      </c>
      <c r="F18" s="359">
        <v>0</v>
      </c>
      <c r="G18" s="665">
        <v>30000</v>
      </c>
      <c r="H18" s="666">
        <v>30000</v>
      </c>
      <c r="I18" s="665">
        <v>45000</v>
      </c>
      <c r="J18" s="667">
        <v>-15000</v>
      </c>
    </row>
    <row r="19" spans="1:10" s="298" customFormat="1" ht="13.5" customHeight="1">
      <c r="A19" s="322">
        <f t="shared" si="1"/>
        <v>13</v>
      </c>
      <c r="B19" s="282"/>
      <c r="C19" s="300" t="s">
        <v>688</v>
      </c>
      <c r="D19" s="664">
        <v>0</v>
      </c>
      <c r="E19" s="665">
        <v>100000</v>
      </c>
      <c r="F19" s="359">
        <v>0</v>
      </c>
      <c r="G19" s="665">
        <v>0</v>
      </c>
      <c r="H19" s="666">
        <v>100000</v>
      </c>
      <c r="I19" s="665">
        <v>125000</v>
      </c>
      <c r="J19" s="667">
        <v>-25000</v>
      </c>
    </row>
    <row r="20" spans="1:10" s="298" customFormat="1" ht="13.5" customHeight="1">
      <c r="A20" s="322">
        <f t="shared" si="1"/>
        <v>14</v>
      </c>
      <c r="B20" s="282"/>
      <c r="C20" s="300" t="s">
        <v>689</v>
      </c>
      <c r="D20" s="664">
        <v>0</v>
      </c>
      <c r="E20" s="665">
        <v>96000</v>
      </c>
      <c r="F20" s="359">
        <v>0</v>
      </c>
      <c r="G20" s="665">
        <v>0</v>
      </c>
      <c r="H20" s="666">
        <v>96000</v>
      </c>
      <c r="I20" s="665">
        <v>120000</v>
      </c>
      <c r="J20" s="667">
        <v>-24000</v>
      </c>
    </row>
    <row r="21" spans="1:10" s="298" customFormat="1" ht="13.5" customHeight="1">
      <c r="A21" s="322">
        <f t="shared" si="1"/>
        <v>15</v>
      </c>
      <c r="B21" s="282"/>
      <c r="C21" s="323" t="s">
        <v>690</v>
      </c>
      <c r="D21" s="669">
        <v>0</v>
      </c>
      <c r="E21" s="670">
        <v>0</v>
      </c>
      <c r="F21" s="671">
        <v>220000</v>
      </c>
      <c r="G21" s="670">
        <v>0</v>
      </c>
      <c r="H21" s="672">
        <v>220000</v>
      </c>
      <c r="I21" s="670">
        <v>200000</v>
      </c>
      <c r="J21" s="673">
        <v>20000</v>
      </c>
    </row>
    <row r="22" spans="1:10" s="298" customFormat="1" ht="13.5" customHeight="1" thickBot="1">
      <c r="A22" s="322">
        <f t="shared" si="1"/>
        <v>16</v>
      </c>
      <c r="B22" s="282"/>
      <c r="C22" s="459" t="s">
        <v>691</v>
      </c>
      <c r="D22" s="674" t="s">
        <v>168</v>
      </c>
      <c r="E22" s="675" t="s">
        <v>168</v>
      </c>
      <c r="F22" s="676" t="s">
        <v>168</v>
      </c>
      <c r="G22" s="675" t="s">
        <v>168</v>
      </c>
      <c r="H22" s="677" t="s">
        <v>168</v>
      </c>
      <c r="I22" s="675">
        <v>24983</v>
      </c>
      <c r="J22" s="678">
        <v>-24983</v>
      </c>
    </row>
    <row r="23" spans="1:10" s="298" customFormat="1" ht="13.5" customHeight="1" thickBot="1" thickTop="1">
      <c r="A23" s="324"/>
      <c r="B23" s="328"/>
      <c r="C23" s="314" t="s">
        <v>1044</v>
      </c>
      <c r="D23" s="679">
        <v>0</v>
      </c>
      <c r="E23" s="680">
        <v>216000</v>
      </c>
      <c r="F23" s="681">
        <v>256000</v>
      </c>
      <c r="G23" s="680">
        <v>30000</v>
      </c>
      <c r="H23" s="682">
        <v>502000</v>
      </c>
      <c r="I23" s="680">
        <v>562983</v>
      </c>
      <c r="J23" s="683">
        <v>-60983</v>
      </c>
    </row>
    <row r="24" spans="1:10" s="298" customFormat="1" ht="13.5" customHeight="1">
      <c r="A24" s="322">
        <f>A22+1</f>
        <v>17</v>
      </c>
      <c r="B24" s="282"/>
      <c r="C24" s="333" t="s">
        <v>692</v>
      </c>
      <c r="D24" s="684">
        <v>0</v>
      </c>
      <c r="E24" s="685">
        <v>0</v>
      </c>
      <c r="F24" s="686">
        <v>80000</v>
      </c>
      <c r="G24" s="685">
        <v>0</v>
      </c>
      <c r="H24" s="687">
        <v>80000</v>
      </c>
      <c r="I24" s="685">
        <v>70000</v>
      </c>
      <c r="J24" s="667">
        <v>10000</v>
      </c>
    </row>
    <row r="25" spans="1:10" s="298" customFormat="1" ht="13.5" customHeight="1">
      <c r="A25" s="322">
        <f aca="true" t="shared" si="2" ref="A25:A31">A24+1</f>
        <v>18</v>
      </c>
      <c r="B25" s="282" t="s">
        <v>127</v>
      </c>
      <c r="C25" s="300" t="s">
        <v>693</v>
      </c>
      <c r="D25" s="664">
        <v>0</v>
      </c>
      <c r="E25" s="665">
        <v>0</v>
      </c>
      <c r="F25" s="359">
        <v>0</v>
      </c>
      <c r="G25" s="665">
        <v>27000</v>
      </c>
      <c r="H25" s="666">
        <v>27000</v>
      </c>
      <c r="I25" s="665">
        <v>27000</v>
      </c>
      <c r="J25" s="667">
        <v>0</v>
      </c>
    </row>
    <row r="26" spans="1:10" s="298" customFormat="1" ht="13.5" customHeight="1">
      <c r="A26" s="322">
        <f t="shared" si="2"/>
        <v>19</v>
      </c>
      <c r="B26" s="282" t="s">
        <v>694</v>
      </c>
      <c r="C26" s="331" t="s">
        <v>695</v>
      </c>
      <c r="D26" s="664">
        <v>0</v>
      </c>
      <c r="E26" s="665">
        <v>0</v>
      </c>
      <c r="F26" s="359">
        <v>70000</v>
      </c>
      <c r="G26" s="665">
        <v>0</v>
      </c>
      <c r="H26" s="666">
        <v>70000</v>
      </c>
      <c r="I26" s="665">
        <v>70000</v>
      </c>
      <c r="J26" s="667">
        <v>0</v>
      </c>
    </row>
    <row r="27" spans="1:10" s="298" customFormat="1" ht="13.5" customHeight="1">
      <c r="A27" s="322">
        <f t="shared" si="2"/>
        <v>20</v>
      </c>
      <c r="B27" s="330" t="s">
        <v>131</v>
      </c>
      <c r="C27" s="300" t="s">
        <v>696</v>
      </c>
      <c r="D27" s="664">
        <v>0</v>
      </c>
      <c r="E27" s="665">
        <v>0</v>
      </c>
      <c r="F27" s="359">
        <v>0</v>
      </c>
      <c r="G27" s="665">
        <v>150000</v>
      </c>
      <c r="H27" s="666">
        <v>150000</v>
      </c>
      <c r="I27" s="665">
        <v>30000</v>
      </c>
      <c r="J27" s="667">
        <v>120000</v>
      </c>
    </row>
    <row r="28" spans="1:10" s="298" customFormat="1" ht="13.5" customHeight="1">
      <c r="A28" s="322">
        <f t="shared" si="2"/>
        <v>21</v>
      </c>
      <c r="B28" s="330" t="s">
        <v>106</v>
      </c>
      <c r="C28" s="300" t="s">
        <v>697</v>
      </c>
      <c r="D28" s="664">
        <v>0</v>
      </c>
      <c r="E28" s="665">
        <v>0</v>
      </c>
      <c r="F28" s="359">
        <v>270000</v>
      </c>
      <c r="G28" s="665">
        <v>0</v>
      </c>
      <c r="H28" s="666">
        <v>270000</v>
      </c>
      <c r="I28" s="665">
        <v>230000</v>
      </c>
      <c r="J28" s="667">
        <v>40000</v>
      </c>
    </row>
    <row r="29" spans="1:10" s="298" customFormat="1" ht="13.5" customHeight="1">
      <c r="A29" s="322">
        <f t="shared" si="2"/>
        <v>22</v>
      </c>
      <c r="B29" s="688"/>
      <c r="C29" s="300" t="s">
        <v>698</v>
      </c>
      <c r="D29" s="664">
        <v>0</v>
      </c>
      <c r="E29" s="665">
        <v>250000</v>
      </c>
      <c r="F29" s="359">
        <v>0</v>
      </c>
      <c r="G29" s="665">
        <v>0</v>
      </c>
      <c r="H29" s="666">
        <v>250000</v>
      </c>
      <c r="I29" s="665">
        <v>190000</v>
      </c>
      <c r="J29" s="667">
        <v>60000</v>
      </c>
    </row>
    <row r="30" spans="1:10" s="298" customFormat="1" ht="13.5" customHeight="1">
      <c r="A30" s="322">
        <f t="shared" si="2"/>
        <v>23</v>
      </c>
      <c r="B30" s="688"/>
      <c r="C30" s="378" t="s">
        <v>699</v>
      </c>
      <c r="D30" s="664">
        <v>0</v>
      </c>
      <c r="E30" s="665">
        <v>8649</v>
      </c>
      <c r="F30" s="359">
        <v>0</v>
      </c>
      <c r="G30" s="665">
        <v>0</v>
      </c>
      <c r="H30" s="666">
        <v>8649</v>
      </c>
      <c r="I30" s="665">
        <v>10000</v>
      </c>
      <c r="J30" s="667">
        <v>-1351</v>
      </c>
    </row>
    <row r="31" spans="1:10" s="298" customFormat="1" ht="13.5" customHeight="1" thickBot="1">
      <c r="A31" s="322">
        <f t="shared" si="2"/>
        <v>24</v>
      </c>
      <c r="B31" s="688"/>
      <c r="C31" s="689" t="s">
        <v>700</v>
      </c>
      <c r="D31" s="690" t="s">
        <v>168</v>
      </c>
      <c r="E31" s="691" t="s">
        <v>168</v>
      </c>
      <c r="F31" s="692" t="s">
        <v>168</v>
      </c>
      <c r="G31" s="691" t="s">
        <v>168</v>
      </c>
      <c r="H31" s="693" t="s">
        <v>168</v>
      </c>
      <c r="I31" s="691">
        <v>32136</v>
      </c>
      <c r="J31" s="694">
        <v>-32136</v>
      </c>
    </row>
    <row r="32" spans="1:10" s="298" customFormat="1" ht="13.5" customHeight="1" thickBot="1" thickTop="1">
      <c r="A32" s="324"/>
      <c r="B32" s="328"/>
      <c r="C32" s="329" t="s">
        <v>1056</v>
      </c>
      <c r="D32" s="679">
        <v>0</v>
      </c>
      <c r="E32" s="680">
        <v>258649</v>
      </c>
      <c r="F32" s="681">
        <v>420000</v>
      </c>
      <c r="G32" s="680">
        <v>177000</v>
      </c>
      <c r="H32" s="682">
        <v>855649</v>
      </c>
      <c r="I32" s="680">
        <v>659136</v>
      </c>
      <c r="J32" s="683">
        <v>196513</v>
      </c>
    </row>
    <row r="33" spans="1:10" s="298" customFormat="1" ht="13.5" customHeight="1">
      <c r="A33" s="322">
        <f>A31+1</f>
        <v>25</v>
      </c>
      <c r="B33" s="1034" t="s">
        <v>701</v>
      </c>
      <c r="C33" s="382" t="s">
        <v>702</v>
      </c>
      <c r="D33" s="695">
        <v>0</v>
      </c>
      <c r="E33" s="696">
        <v>0</v>
      </c>
      <c r="F33" s="697">
        <v>0</v>
      </c>
      <c r="G33" s="696">
        <v>50000</v>
      </c>
      <c r="H33" s="698">
        <v>50000</v>
      </c>
      <c r="I33" s="696">
        <v>0</v>
      </c>
      <c r="J33" s="699">
        <v>50000</v>
      </c>
    </row>
    <row r="34" spans="1:10" s="298" customFormat="1" ht="13.5" customHeight="1" thickBot="1">
      <c r="A34" s="322">
        <f>A33+1</f>
        <v>26</v>
      </c>
      <c r="B34" s="1023"/>
      <c r="C34" s="700" t="s">
        <v>703</v>
      </c>
      <c r="D34" s="701" t="s">
        <v>168</v>
      </c>
      <c r="E34" s="570" t="s">
        <v>168</v>
      </c>
      <c r="F34" s="702" t="s">
        <v>168</v>
      </c>
      <c r="G34" s="570" t="s">
        <v>168</v>
      </c>
      <c r="H34" s="312" t="s">
        <v>168</v>
      </c>
      <c r="I34" s="570">
        <v>51203</v>
      </c>
      <c r="J34" s="703">
        <v>-51203</v>
      </c>
    </row>
    <row r="35" spans="1:10" s="298" customFormat="1" ht="13.5" customHeight="1" thickBot="1" thickTop="1">
      <c r="A35" s="322"/>
      <c r="B35" s="1035"/>
      <c r="C35" s="314" t="s">
        <v>1056</v>
      </c>
      <c r="D35" s="679">
        <v>0</v>
      </c>
      <c r="E35" s="680">
        <v>0</v>
      </c>
      <c r="F35" s="681">
        <v>0</v>
      </c>
      <c r="G35" s="680">
        <v>50000</v>
      </c>
      <c r="H35" s="682">
        <v>50000</v>
      </c>
      <c r="I35" s="680">
        <v>51203</v>
      </c>
      <c r="J35" s="683">
        <v>-1203</v>
      </c>
    </row>
    <row r="36" spans="1:10" s="298" customFormat="1" ht="13.5" customHeight="1">
      <c r="A36" s="319">
        <f>A34+1</f>
        <v>27</v>
      </c>
      <c r="B36" s="704" t="s">
        <v>418</v>
      </c>
      <c r="C36" s="292" t="s">
        <v>704</v>
      </c>
      <c r="D36" s="659">
        <v>0</v>
      </c>
      <c r="E36" s="660">
        <v>0</v>
      </c>
      <c r="F36" s="661">
        <v>8000</v>
      </c>
      <c r="G36" s="660">
        <v>0</v>
      </c>
      <c r="H36" s="662">
        <v>8000</v>
      </c>
      <c r="I36" s="660">
        <v>8000</v>
      </c>
      <c r="J36" s="663">
        <v>0</v>
      </c>
    </row>
    <row r="37" spans="1:10" s="298" customFormat="1" ht="13.5" customHeight="1">
      <c r="A37" s="322">
        <f>A36+1</f>
        <v>28</v>
      </c>
      <c r="B37" s="330" t="s">
        <v>705</v>
      </c>
      <c r="C37" s="323" t="s">
        <v>706</v>
      </c>
      <c r="D37" s="669">
        <v>0</v>
      </c>
      <c r="E37" s="670">
        <v>0</v>
      </c>
      <c r="F37" s="671">
        <v>0</v>
      </c>
      <c r="G37" s="670">
        <v>17000</v>
      </c>
      <c r="H37" s="672">
        <v>17000</v>
      </c>
      <c r="I37" s="670">
        <v>17000</v>
      </c>
      <c r="J37" s="673">
        <v>0</v>
      </c>
    </row>
    <row r="38" spans="1:10" s="298" customFormat="1" ht="13.5" customHeight="1" thickBot="1">
      <c r="A38" s="322">
        <f>A37+1</f>
        <v>29</v>
      </c>
      <c r="B38" s="330" t="s">
        <v>106</v>
      </c>
      <c r="C38" s="459" t="s">
        <v>707</v>
      </c>
      <c r="D38" s="674" t="s">
        <v>168</v>
      </c>
      <c r="E38" s="675" t="s">
        <v>168</v>
      </c>
      <c r="F38" s="676" t="s">
        <v>168</v>
      </c>
      <c r="G38" s="675" t="s">
        <v>168</v>
      </c>
      <c r="H38" s="677" t="s">
        <v>168</v>
      </c>
      <c r="I38" s="705">
        <v>5480</v>
      </c>
      <c r="J38" s="678">
        <v>-5480</v>
      </c>
    </row>
    <row r="39" spans="1:10" s="298" customFormat="1" ht="13.5" customHeight="1" thickBot="1" thickTop="1">
      <c r="A39" s="324"/>
      <c r="B39" s="332"/>
      <c r="C39" s="706" t="s">
        <v>1039</v>
      </c>
      <c r="D39" s="707">
        <v>0</v>
      </c>
      <c r="E39" s="708">
        <v>0</v>
      </c>
      <c r="F39" s="709">
        <v>8000</v>
      </c>
      <c r="G39" s="708">
        <v>17000</v>
      </c>
      <c r="H39" s="710">
        <v>25000</v>
      </c>
      <c r="I39" s="708">
        <v>30480</v>
      </c>
      <c r="J39" s="711">
        <v>-5480</v>
      </c>
    </row>
    <row r="40" spans="1:10" s="298" customFormat="1" ht="13.5" customHeight="1">
      <c r="A40" s="322">
        <f>A38+1</f>
        <v>30</v>
      </c>
      <c r="B40" s="330" t="s">
        <v>146</v>
      </c>
      <c r="C40" s="300" t="s">
        <v>708</v>
      </c>
      <c r="D40" s="664">
        <v>0</v>
      </c>
      <c r="E40" s="665">
        <v>0</v>
      </c>
      <c r="F40" s="359">
        <v>40000</v>
      </c>
      <c r="G40" s="665">
        <v>0</v>
      </c>
      <c r="H40" s="666">
        <v>40000</v>
      </c>
      <c r="I40" s="665">
        <v>30000</v>
      </c>
      <c r="J40" s="667">
        <v>10000</v>
      </c>
    </row>
    <row r="41" spans="1:10" s="298" customFormat="1" ht="13.5" customHeight="1">
      <c r="A41" s="322">
        <f>A40+1</f>
        <v>31</v>
      </c>
      <c r="B41" s="282" t="s">
        <v>148</v>
      </c>
      <c r="C41" s="323" t="s">
        <v>709</v>
      </c>
      <c r="D41" s="669">
        <v>0</v>
      </c>
      <c r="E41" s="670">
        <v>0</v>
      </c>
      <c r="F41" s="671">
        <v>0</v>
      </c>
      <c r="G41" s="670">
        <v>40000</v>
      </c>
      <c r="H41" s="672">
        <v>40000</v>
      </c>
      <c r="I41" s="670">
        <v>33000</v>
      </c>
      <c r="J41" s="673">
        <v>7000</v>
      </c>
    </row>
    <row r="42" spans="1:10" s="298" customFormat="1" ht="13.5" customHeight="1" thickBot="1">
      <c r="A42" s="322">
        <f>A41+1</f>
        <v>32</v>
      </c>
      <c r="B42" s="282" t="s">
        <v>106</v>
      </c>
      <c r="C42" s="459" t="s">
        <v>710</v>
      </c>
      <c r="D42" s="674" t="s">
        <v>168</v>
      </c>
      <c r="E42" s="675" t="s">
        <v>168</v>
      </c>
      <c r="F42" s="676" t="s">
        <v>168</v>
      </c>
      <c r="G42" s="675" t="s">
        <v>168</v>
      </c>
      <c r="H42" s="677" t="s">
        <v>168</v>
      </c>
      <c r="I42" s="675">
        <v>5545</v>
      </c>
      <c r="J42" s="678">
        <v>-5545</v>
      </c>
    </row>
    <row r="43" spans="1:10" s="298" customFormat="1" ht="13.5" customHeight="1" thickBot="1" thickTop="1">
      <c r="A43" s="324"/>
      <c r="B43" s="328"/>
      <c r="C43" s="329" t="s">
        <v>1056</v>
      </c>
      <c r="D43" s="712">
        <v>0</v>
      </c>
      <c r="E43" s="713">
        <v>0</v>
      </c>
      <c r="F43" s="714">
        <v>40000</v>
      </c>
      <c r="G43" s="713">
        <v>40000</v>
      </c>
      <c r="H43" s="715">
        <v>80000</v>
      </c>
      <c r="I43" s="713">
        <v>68545</v>
      </c>
      <c r="J43" s="716">
        <v>11455</v>
      </c>
    </row>
    <row r="44" spans="1:10" s="298" customFormat="1" ht="13.5" customHeight="1">
      <c r="A44" s="274">
        <f>A42+1</f>
        <v>33</v>
      </c>
      <c r="B44" s="320" t="s">
        <v>102</v>
      </c>
      <c r="C44" s="717" t="s">
        <v>711</v>
      </c>
      <c r="D44" s="659">
        <v>0</v>
      </c>
      <c r="E44" s="660">
        <v>0</v>
      </c>
      <c r="F44" s="661">
        <v>0</v>
      </c>
      <c r="G44" s="660">
        <v>10000</v>
      </c>
      <c r="H44" s="662">
        <v>10000</v>
      </c>
      <c r="I44" s="660">
        <v>30000</v>
      </c>
      <c r="J44" s="663">
        <v>-20000</v>
      </c>
    </row>
    <row r="45" spans="1:10" s="298" customFormat="1" ht="13.5" customHeight="1">
      <c r="A45" s="322">
        <f>A44+1</f>
        <v>34</v>
      </c>
      <c r="B45" s="282" t="s">
        <v>712</v>
      </c>
      <c r="C45" s="718" t="s">
        <v>713</v>
      </c>
      <c r="D45" s="669">
        <v>0</v>
      </c>
      <c r="E45" s="670">
        <v>0</v>
      </c>
      <c r="F45" s="671">
        <v>15000</v>
      </c>
      <c r="G45" s="670">
        <v>0</v>
      </c>
      <c r="H45" s="672">
        <v>15000</v>
      </c>
      <c r="I45" s="670">
        <v>5000</v>
      </c>
      <c r="J45" s="673">
        <v>10000</v>
      </c>
    </row>
    <row r="46" spans="1:10" s="298" customFormat="1" ht="13.5" customHeight="1" thickBot="1">
      <c r="A46" s="322">
        <f>A45+1</f>
        <v>35</v>
      </c>
      <c r="B46" s="282" t="s">
        <v>201</v>
      </c>
      <c r="C46" s="719" t="s">
        <v>714</v>
      </c>
      <c r="D46" s="674" t="s">
        <v>168</v>
      </c>
      <c r="E46" s="675" t="s">
        <v>168</v>
      </c>
      <c r="F46" s="676" t="s">
        <v>168</v>
      </c>
      <c r="G46" s="675" t="s">
        <v>168</v>
      </c>
      <c r="H46" s="677" t="s">
        <v>1050</v>
      </c>
      <c r="I46" s="675">
        <v>14307</v>
      </c>
      <c r="J46" s="678">
        <v>-14307</v>
      </c>
    </row>
    <row r="47" spans="1:10" s="298" customFormat="1" ht="13.5" customHeight="1" thickBot="1" thickTop="1">
      <c r="A47" s="286"/>
      <c r="B47" s="332"/>
      <c r="C47" s="435" t="s">
        <v>67</v>
      </c>
      <c r="D47" s="720">
        <v>0</v>
      </c>
      <c r="E47" s="721">
        <v>0</v>
      </c>
      <c r="F47" s="722">
        <v>15000</v>
      </c>
      <c r="G47" s="721">
        <v>10000</v>
      </c>
      <c r="H47" s="723">
        <v>25000</v>
      </c>
      <c r="I47" s="721">
        <v>49307</v>
      </c>
      <c r="J47" s="724">
        <v>-24307</v>
      </c>
    </row>
    <row r="48" spans="1:10" s="298" customFormat="1" ht="13.5" customHeight="1">
      <c r="A48" s="299">
        <f>A46+1</f>
        <v>36</v>
      </c>
      <c r="B48" s="704" t="s">
        <v>715</v>
      </c>
      <c r="C48" s="292" t="s">
        <v>716</v>
      </c>
      <c r="D48" s="659">
        <v>0</v>
      </c>
      <c r="E48" s="660">
        <v>13000</v>
      </c>
      <c r="F48" s="661">
        <v>0</v>
      </c>
      <c r="G48" s="660">
        <v>0</v>
      </c>
      <c r="H48" s="662">
        <v>13000</v>
      </c>
      <c r="I48" s="660">
        <v>13500</v>
      </c>
      <c r="J48" s="663">
        <v>-500</v>
      </c>
    </row>
    <row r="49" spans="1:10" s="298" customFormat="1" ht="13.5" customHeight="1">
      <c r="A49" s="299">
        <f>A48+1</f>
        <v>37</v>
      </c>
      <c r="B49" s="282" t="s">
        <v>717</v>
      </c>
      <c r="C49" s="300" t="s">
        <v>718</v>
      </c>
      <c r="D49" s="664">
        <v>0</v>
      </c>
      <c r="E49" s="665">
        <v>0</v>
      </c>
      <c r="F49" s="359">
        <v>35000</v>
      </c>
      <c r="G49" s="665">
        <v>0</v>
      </c>
      <c r="H49" s="666">
        <v>35000</v>
      </c>
      <c r="I49" s="665">
        <v>35000</v>
      </c>
      <c r="J49" s="667">
        <v>0</v>
      </c>
    </row>
    <row r="50" spans="1:10" s="298" customFormat="1" ht="13.5" customHeight="1" thickBot="1">
      <c r="A50" s="299">
        <f>A49+1</f>
        <v>38</v>
      </c>
      <c r="B50" s="282" t="s">
        <v>719</v>
      </c>
      <c r="C50" s="459" t="s">
        <v>720</v>
      </c>
      <c r="D50" s="674">
        <v>0</v>
      </c>
      <c r="E50" s="675">
        <v>0</v>
      </c>
      <c r="F50" s="676">
        <v>0</v>
      </c>
      <c r="G50" s="675">
        <v>0</v>
      </c>
      <c r="H50" s="677">
        <v>0</v>
      </c>
      <c r="I50" s="675">
        <v>45000</v>
      </c>
      <c r="J50" s="678">
        <v>-45000</v>
      </c>
    </row>
    <row r="51" spans="1:10" s="298" customFormat="1" ht="13.5" customHeight="1" thickBot="1" thickTop="1">
      <c r="A51" s="299"/>
      <c r="B51" s="332"/>
      <c r="C51" s="392" t="s">
        <v>67</v>
      </c>
      <c r="D51" s="725">
        <v>0</v>
      </c>
      <c r="E51" s="726">
        <v>13000</v>
      </c>
      <c r="F51" s="727">
        <v>35000</v>
      </c>
      <c r="G51" s="726">
        <v>0</v>
      </c>
      <c r="H51" s="728">
        <v>48000</v>
      </c>
      <c r="I51" s="726">
        <v>93500</v>
      </c>
      <c r="J51" s="729">
        <v>-45500</v>
      </c>
    </row>
    <row r="52" spans="1:10" s="298" customFormat="1" ht="13.5" customHeight="1" thickBot="1">
      <c r="A52" s="346"/>
      <c r="B52" s="347"/>
      <c r="C52" s="348" t="s">
        <v>1040</v>
      </c>
      <c r="D52" s="730">
        <v>160000</v>
      </c>
      <c r="E52" s="731">
        <v>610063</v>
      </c>
      <c r="F52" s="732">
        <v>1454018</v>
      </c>
      <c r="G52" s="731">
        <v>700500</v>
      </c>
      <c r="H52" s="733">
        <v>2924581</v>
      </c>
      <c r="I52" s="731">
        <v>3529730</v>
      </c>
      <c r="J52" s="734">
        <v>-605149</v>
      </c>
    </row>
    <row r="53" spans="1:10" s="298" customFormat="1" ht="13.5" customHeight="1">
      <c r="A53" s="319">
        <f>A50+1</f>
        <v>39</v>
      </c>
      <c r="B53" s="276"/>
      <c r="C53" s="292" t="s">
        <v>721</v>
      </c>
      <c r="D53" s="659">
        <v>0</v>
      </c>
      <c r="E53" s="660">
        <v>0</v>
      </c>
      <c r="F53" s="661">
        <v>35000</v>
      </c>
      <c r="G53" s="660">
        <v>0</v>
      </c>
      <c r="H53" s="662">
        <v>35000</v>
      </c>
      <c r="I53" s="660">
        <v>35000</v>
      </c>
      <c r="J53" s="663">
        <v>0</v>
      </c>
    </row>
    <row r="54" spans="1:10" s="298" customFormat="1" ht="13.5" customHeight="1">
      <c r="A54" s="322">
        <f aca="true" t="shared" si="3" ref="A54:A80">A53+1</f>
        <v>40</v>
      </c>
      <c r="B54" s="282" t="s">
        <v>236</v>
      </c>
      <c r="C54" s="300" t="s">
        <v>722</v>
      </c>
      <c r="D54" s="664">
        <v>0</v>
      </c>
      <c r="E54" s="665">
        <v>34000</v>
      </c>
      <c r="F54" s="359">
        <v>0</v>
      </c>
      <c r="G54" s="665">
        <v>0</v>
      </c>
      <c r="H54" s="666">
        <v>34000</v>
      </c>
      <c r="I54" s="665">
        <v>34000</v>
      </c>
      <c r="J54" s="667">
        <v>0</v>
      </c>
    </row>
    <row r="55" spans="1:10" s="298" customFormat="1" ht="13.5" customHeight="1">
      <c r="A55" s="322">
        <f t="shared" si="3"/>
        <v>41</v>
      </c>
      <c r="B55" s="282" t="s">
        <v>723</v>
      </c>
      <c r="C55" s="300" t="s">
        <v>724</v>
      </c>
      <c r="D55" s="664">
        <v>0</v>
      </c>
      <c r="E55" s="665">
        <v>37200</v>
      </c>
      <c r="F55" s="359">
        <v>0</v>
      </c>
      <c r="G55" s="665">
        <v>0</v>
      </c>
      <c r="H55" s="666">
        <v>37200</v>
      </c>
      <c r="I55" s="665">
        <v>36500</v>
      </c>
      <c r="J55" s="667">
        <v>700</v>
      </c>
    </row>
    <row r="56" spans="1:10" s="269" customFormat="1" ht="13.5" customHeight="1">
      <c r="A56" s="322">
        <f t="shared" si="3"/>
        <v>42</v>
      </c>
      <c r="B56" s="282" t="s">
        <v>106</v>
      </c>
      <c r="C56" s="300" t="s">
        <v>725</v>
      </c>
      <c r="D56" s="664">
        <v>20000</v>
      </c>
      <c r="E56" s="665">
        <v>50000</v>
      </c>
      <c r="F56" s="359">
        <v>0</v>
      </c>
      <c r="G56" s="665">
        <v>0</v>
      </c>
      <c r="H56" s="666">
        <v>70000</v>
      </c>
      <c r="I56" s="665">
        <v>70000</v>
      </c>
      <c r="J56" s="667">
        <v>0</v>
      </c>
    </row>
    <row r="57" spans="1:10" s="269" customFormat="1" ht="13.5" customHeight="1">
      <c r="A57" s="322">
        <f t="shared" si="3"/>
        <v>43</v>
      </c>
      <c r="B57" s="358"/>
      <c r="C57" s="300" t="s">
        <v>726</v>
      </c>
      <c r="D57" s="664">
        <v>0</v>
      </c>
      <c r="E57" s="665">
        <v>160000</v>
      </c>
      <c r="F57" s="359">
        <v>0</v>
      </c>
      <c r="G57" s="665">
        <v>0</v>
      </c>
      <c r="H57" s="666">
        <v>160000</v>
      </c>
      <c r="I57" s="665">
        <v>220000</v>
      </c>
      <c r="J57" s="667">
        <v>-60000</v>
      </c>
    </row>
    <row r="58" spans="1:10" s="269" customFormat="1" ht="13.5" customHeight="1">
      <c r="A58" s="322">
        <f t="shared" si="3"/>
        <v>44</v>
      </c>
      <c r="B58" s="358"/>
      <c r="C58" s="300" t="s">
        <v>727</v>
      </c>
      <c r="D58" s="664">
        <v>0</v>
      </c>
      <c r="E58" s="665">
        <v>0</v>
      </c>
      <c r="F58" s="359">
        <v>0</v>
      </c>
      <c r="G58" s="665">
        <v>120000</v>
      </c>
      <c r="H58" s="666">
        <v>120000</v>
      </c>
      <c r="I58" s="665">
        <v>120000</v>
      </c>
      <c r="J58" s="667">
        <v>0</v>
      </c>
    </row>
    <row r="59" spans="1:10" s="269" customFormat="1" ht="13.5" customHeight="1">
      <c r="A59" s="322">
        <f t="shared" si="3"/>
        <v>45</v>
      </c>
      <c r="B59" s="358"/>
      <c r="C59" s="300" t="s">
        <v>728</v>
      </c>
      <c r="D59" s="664">
        <v>0</v>
      </c>
      <c r="E59" s="665">
        <v>0</v>
      </c>
      <c r="F59" s="359">
        <v>140000</v>
      </c>
      <c r="G59" s="665">
        <v>0</v>
      </c>
      <c r="H59" s="666">
        <v>140000</v>
      </c>
      <c r="I59" s="665">
        <v>140000</v>
      </c>
      <c r="J59" s="667">
        <v>0</v>
      </c>
    </row>
    <row r="60" spans="1:10" s="269" customFormat="1" ht="13.5" customHeight="1">
      <c r="A60" s="322">
        <f t="shared" si="3"/>
        <v>46</v>
      </c>
      <c r="B60" s="358"/>
      <c r="C60" s="300" t="s">
        <v>729</v>
      </c>
      <c r="D60" s="664">
        <v>0</v>
      </c>
      <c r="E60" s="665">
        <v>0</v>
      </c>
      <c r="F60" s="359">
        <v>0</v>
      </c>
      <c r="G60" s="665">
        <v>17000</v>
      </c>
      <c r="H60" s="666">
        <v>17000</v>
      </c>
      <c r="I60" s="665">
        <v>8000</v>
      </c>
      <c r="J60" s="667">
        <v>9000</v>
      </c>
    </row>
    <row r="61" spans="1:10" s="269" customFormat="1" ht="13.5" customHeight="1">
      <c r="A61" s="322">
        <f t="shared" si="3"/>
        <v>47</v>
      </c>
      <c r="B61" s="358"/>
      <c r="C61" s="300" t="s">
        <v>730</v>
      </c>
      <c r="D61" s="664">
        <v>0</v>
      </c>
      <c r="E61" s="665">
        <v>0</v>
      </c>
      <c r="F61" s="359">
        <v>16000</v>
      </c>
      <c r="G61" s="665">
        <v>0</v>
      </c>
      <c r="H61" s="666">
        <v>16000</v>
      </c>
      <c r="I61" s="665">
        <v>16000</v>
      </c>
      <c r="J61" s="667">
        <v>0</v>
      </c>
    </row>
    <row r="62" spans="1:10" s="269" customFormat="1" ht="13.5" customHeight="1">
      <c r="A62" s="322">
        <f t="shared" si="3"/>
        <v>48</v>
      </c>
      <c r="B62" s="358"/>
      <c r="C62" s="300" t="s">
        <v>731</v>
      </c>
      <c r="D62" s="664">
        <v>0</v>
      </c>
      <c r="E62" s="665">
        <v>0</v>
      </c>
      <c r="F62" s="359">
        <v>0</v>
      </c>
      <c r="G62" s="665">
        <v>35000</v>
      </c>
      <c r="H62" s="666">
        <v>35000</v>
      </c>
      <c r="I62" s="665">
        <v>35000</v>
      </c>
      <c r="J62" s="667">
        <v>0</v>
      </c>
    </row>
    <row r="63" spans="1:10" s="269" customFormat="1" ht="13.5" customHeight="1">
      <c r="A63" s="322">
        <f t="shared" si="3"/>
        <v>49</v>
      </c>
      <c r="B63" s="358"/>
      <c r="C63" s="300" t="s">
        <v>732</v>
      </c>
      <c r="D63" s="664">
        <v>0</v>
      </c>
      <c r="E63" s="665">
        <v>0</v>
      </c>
      <c r="F63" s="359">
        <v>0</v>
      </c>
      <c r="G63" s="665">
        <v>150000</v>
      </c>
      <c r="H63" s="666">
        <v>150000</v>
      </c>
      <c r="I63" s="665">
        <v>110000</v>
      </c>
      <c r="J63" s="667">
        <v>40000</v>
      </c>
    </row>
    <row r="64" spans="1:10" s="269" customFormat="1" ht="13.5" customHeight="1">
      <c r="A64" s="322">
        <f t="shared" si="3"/>
        <v>50</v>
      </c>
      <c r="B64" s="363"/>
      <c r="C64" s="300" t="s">
        <v>733</v>
      </c>
      <c r="D64" s="664">
        <v>0</v>
      </c>
      <c r="E64" s="665">
        <v>0</v>
      </c>
      <c r="F64" s="359">
        <v>100000</v>
      </c>
      <c r="G64" s="665">
        <v>0</v>
      </c>
      <c r="H64" s="666">
        <v>100000</v>
      </c>
      <c r="I64" s="665">
        <v>100000</v>
      </c>
      <c r="J64" s="667">
        <v>0</v>
      </c>
    </row>
    <row r="65" spans="1:10" s="269" customFormat="1" ht="13.5" customHeight="1">
      <c r="A65" s="322">
        <f t="shared" si="3"/>
        <v>51</v>
      </c>
      <c r="B65" s="363"/>
      <c r="C65" s="300" t="s">
        <v>734</v>
      </c>
      <c r="D65" s="664">
        <v>0</v>
      </c>
      <c r="E65" s="665">
        <v>0</v>
      </c>
      <c r="F65" s="359">
        <v>0</v>
      </c>
      <c r="G65" s="665">
        <v>30000</v>
      </c>
      <c r="H65" s="666">
        <v>30000</v>
      </c>
      <c r="I65" s="665">
        <v>25000</v>
      </c>
      <c r="J65" s="667">
        <v>5000</v>
      </c>
    </row>
    <row r="66" spans="1:10" s="269" customFormat="1" ht="13.5" customHeight="1">
      <c r="A66" s="322">
        <f t="shared" si="3"/>
        <v>52</v>
      </c>
      <c r="B66" s="363"/>
      <c r="C66" s="300" t="s">
        <v>735</v>
      </c>
      <c r="D66" s="664">
        <v>0</v>
      </c>
      <c r="E66" s="665">
        <v>8000</v>
      </c>
      <c r="F66" s="359">
        <v>0</v>
      </c>
      <c r="G66" s="665">
        <v>0</v>
      </c>
      <c r="H66" s="666">
        <v>8000</v>
      </c>
      <c r="I66" s="665">
        <v>3000</v>
      </c>
      <c r="J66" s="667">
        <v>5000</v>
      </c>
    </row>
    <row r="67" spans="1:10" s="269" customFormat="1" ht="13.5" customHeight="1">
      <c r="A67" s="322">
        <f t="shared" si="3"/>
        <v>53</v>
      </c>
      <c r="B67" s="363"/>
      <c r="C67" s="300" t="s">
        <v>736</v>
      </c>
      <c r="D67" s="664">
        <v>0</v>
      </c>
      <c r="E67" s="665">
        <v>0</v>
      </c>
      <c r="F67" s="359">
        <v>0</v>
      </c>
      <c r="G67" s="665">
        <v>23000</v>
      </c>
      <c r="H67" s="666">
        <v>23000</v>
      </c>
      <c r="I67" s="665">
        <v>24000</v>
      </c>
      <c r="J67" s="667">
        <v>-1000</v>
      </c>
    </row>
    <row r="68" spans="1:10" s="269" customFormat="1" ht="13.5" customHeight="1">
      <c r="A68" s="322">
        <f t="shared" si="3"/>
        <v>54</v>
      </c>
      <c r="B68" s="363"/>
      <c r="C68" s="300" t="s">
        <v>737</v>
      </c>
      <c r="D68" s="664">
        <v>0</v>
      </c>
      <c r="E68" s="665">
        <v>8600</v>
      </c>
      <c r="F68" s="359">
        <v>0</v>
      </c>
      <c r="G68" s="665">
        <v>0</v>
      </c>
      <c r="H68" s="666">
        <v>8600</v>
      </c>
      <c r="I68" s="665">
        <v>11500</v>
      </c>
      <c r="J68" s="667">
        <v>-2900</v>
      </c>
    </row>
    <row r="69" spans="1:10" s="269" customFormat="1" ht="13.5" customHeight="1">
      <c r="A69" s="322">
        <f t="shared" si="3"/>
        <v>55</v>
      </c>
      <c r="B69" s="363"/>
      <c r="C69" s="300" t="s">
        <v>738</v>
      </c>
      <c r="D69" s="664">
        <v>0</v>
      </c>
      <c r="E69" s="665">
        <v>0</v>
      </c>
      <c r="F69" s="359">
        <v>10000</v>
      </c>
      <c r="G69" s="665">
        <v>0</v>
      </c>
      <c r="H69" s="666">
        <v>10000</v>
      </c>
      <c r="I69" s="665">
        <v>9000</v>
      </c>
      <c r="J69" s="667">
        <v>1000</v>
      </c>
    </row>
    <row r="70" spans="1:10" s="269" customFormat="1" ht="13.5" customHeight="1">
      <c r="A70" s="322">
        <f t="shared" si="3"/>
        <v>56</v>
      </c>
      <c r="B70" s="363"/>
      <c r="C70" s="300" t="s">
        <v>739</v>
      </c>
      <c r="D70" s="664">
        <v>0</v>
      </c>
      <c r="E70" s="665">
        <v>0</v>
      </c>
      <c r="F70" s="359">
        <v>0</v>
      </c>
      <c r="G70" s="665">
        <v>0</v>
      </c>
      <c r="H70" s="666">
        <v>0</v>
      </c>
      <c r="I70" s="665">
        <v>8000</v>
      </c>
      <c r="J70" s="667">
        <v>-8000</v>
      </c>
    </row>
    <row r="71" spans="1:10" s="269" customFormat="1" ht="13.5" customHeight="1">
      <c r="A71" s="322">
        <f t="shared" si="3"/>
        <v>57</v>
      </c>
      <c r="B71" s="363"/>
      <c r="C71" s="300" t="s">
        <v>740</v>
      </c>
      <c r="D71" s="664">
        <v>13132</v>
      </c>
      <c r="E71" s="665">
        <v>0</v>
      </c>
      <c r="F71" s="359">
        <v>0</v>
      </c>
      <c r="G71" s="665">
        <v>0</v>
      </c>
      <c r="H71" s="666">
        <v>13132</v>
      </c>
      <c r="I71" s="665">
        <v>12500</v>
      </c>
      <c r="J71" s="667">
        <v>632</v>
      </c>
    </row>
    <row r="72" spans="1:10" s="269" customFormat="1" ht="13.5" customHeight="1">
      <c r="A72" s="322">
        <f t="shared" si="3"/>
        <v>58</v>
      </c>
      <c r="B72" s="363"/>
      <c r="C72" s="300" t="s">
        <v>741</v>
      </c>
      <c r="D72" s="664">
        <v>0</v>
      </c>
      <c r="E72" s="665">
        <v>0</v>
      </c>
      <c r="F72" s="359">
        <v>0</v>
      </c>
      <c r="G72" s="665">
        <v>8000</v>
      </c>
      <c r="H72" s="666">
        <v>8000</v>
      </c>
      <c r="I72" s="665">
        <v>10000</v>
      </c>
      <c r="J72" s="667">
        <v>-2000</v>
      </c>
    </row>
    <row r="73" spans="1:10" s="269" customFormat="1" ht="13.5" customHeight="1">
      <c r="A73" s="322">
        <f t="shared" si="3"/>
        <v>59</v>
      </c>
      <c r="B73" s="363"/>
      <c r="C73" s="300" t="s">
        <v>742</v>
      </c>
      <c r="D73" s="664">
        <v>0</v>
      </c>
      <c r="E73" s="665">
        <v>19500</v>
      </c>
      <c r="F73" s="359">
        <v>0</v>
      </c>
      <c r="G73" s="665">
        <v>0</v>
      </c>
      <c r="H73" s="666">
        <v>19500</v>
      </c>
      <c r="I73" s="665">
        <v>18500</v>
      </c>
      <c r="J73" s="667">
        <v>1000</v>
      </c>
    </row>
    <row r="74" spans="1:10" s="269" customFormat="1" ht="13.5" customHeight="1">
      <c r="A74" s="322">
        <f t="shared" si="3"/>
        <v>60</v>
      </c>
      <c r="B74" s="282"/>
      <c r="C74" s="300" t="s">
        <v>743</v>
      </c>
      <c r="D74" s="664">
        <v>40000</v>
      </c>
      <c r="E74" s="665">
        <v>80000</v>
      </c>
      <c r="F74" s="359">
        <v>85000</v>
      </c>
      <c r="G74" s="665">
        <v>95000</v>
      </c>
      <c r="H74" s="666">
        <v>300000</v>
      </c>
      <c r="I74" s="665">
        <v>255000</v>
      </c>
      <c r="J74" s="667">
        <v>45000</v>
      </c>
    </row>
    <row r="75" spans="1:10" s="269" customFormat="1" ht="13.5" customHeight="1">
      <c r="A75" s="322">
        <f t="shared" si="3"/>
        <v>61</v>
      </c>
      <c r="B75" s="282"/>
      <c r="C75" s="300" t="s">
        <v>744</v>
      </c>
      <c r="D75" s="664" t="s">
        <v>1041</v>
      </c>
      <c r="E75" s="665" t="s">
        <v>168</v>
      </c>
      <c r="F75" s="359" t="s">
        <v>168</v>
      </c>
      <c r="G75" s="665" t="s">
        <v>168</v>
      </c>
      <c r="H75" s="666" t="s">
        <v>168</v>
      </c>
      <c r="I75" s="665">
        <v>100000</v>
      </c>
      <c r="J75" s="667">
        <v>-100000</v>
      </c>
    </row>
    <row r="76" spans="1:10" s="269" customFormat="1" ht="13.5" customHeight="1">
      <c r="A76" s="322">
        <f t="shared" si="3"/>
        <v>62</v>
      </c>
      <c r="B76" s="330"/>
      <c r="C76" s="362" t="s">
        <v>745</v>
      </c>
      <c r="D76" s="664">
        <v>5000</v>
      </c>
      <c r="E76" s="665">
        <v>0</v>
      </c>
      <c r="F76" s="359">
        <v>0</v>
      </c>
      <c r="G76" s="665">
        <v>10000</v>
      </c>
      <c r="H76" s="666">
        <v>15000</v>
      </c>
      <c r="I76" s="665">
        <v>35000</v>
      </c>
      <c r="J76" s="667">
        <v>-20000</v>
      </c>
    </row>
    <row r="77" spans="1:10" s="269" customFormat="1" ht="13.5" customHeight="1">
      <c r="A77" s="322">
        <f t="shared" si="3"/>
        <v>63</v>
      </c>
      <c r="B77" s="330"/>
      <c r="C77" s="311" t="s">
        <v>746</v>
      </c>
      <c r="D77" s="690">
        <v>0</v>
      </c>
      <c r="E77" s="691">
        <v>15000</v>
      </c>
      <c r="F77" s="692">
        <v>10000</v>
      </c>
      <c r="G77" s="691">
        <v>80000</v>
      </c>
      <c r="H77" s="693">
        <v>105000</v>
      </c>
      <c r="I77" s="691">
        <v>40000</v>
      </c>
      <c r="J77" s="694">
        <v>65000</v>
      </c>
    </row>
    <row r="78" spans="1:10" s="269" customFormat="1" ht="13.5" customHeight="1">
      <c r="A78" s="322">
        <f t="shared" si="3"/>
        <v>64</v>
      </c>
      <c r="B78" s="330"/>
      <c r="C78" s="362" t="s">
        <v>747</v>
      </c>
      <c r="D78" s="664" t="s">
        <v>168</v>
      </c>
      <c r="E78" s="665" t="s">
        <v>168</v>
      </c>
      <c r="F78" s="359" t="s">
        <v>168</v>
      </c>
      <c r="G78" s="665" t="s">
        <v>168</v>
      </c>
      <c r="H78" s="666" t="s">
        <v>168</v>
      </c>
      <c r="I78" s="665">
        <v>102824</v>
      </c>
      <c r="J78" s="667">
        <v>-102824</v>
      </c>
    </row>
    <row r="79" spans="1:10" s="269" customFormat="1" ht="13.5" customHeight="1">
      <c r="A79" s="322">
        <f t="shared" si="3"/>
        <v>65</v>
      </c>
      <c r="B79" s="330"/>
      <c r="C79" s="362" t="s">
        <v>748</v>
      </c>
      <c r="D79" s="664">
        <v>0</v>
      </c>
      <c r="E79" s="665">
        <v>1400</v>
      </c>
      <c r="F79" s="359">
        <v>6500</v>
      </c>
      <c r="G79" s="665">
        <v>3500</v>
      </c>
      <c r="H79" s="666">
        <v>11400</v>
      </c>
      <c r="I79" s="665">
        <v>0</v>
      </c>
      <c r="J79" s="667">
        <v>11400</v>
      </c>
    </row>
    <row r="80" spans="1:10" s="269" customFormat="1" ht="13.5" customHeight="1" thickBot="1">
      <c r="A80" s="322">
        <f t="shared" si="3"/>
        <v>66</v>
      </c>
      <c r="B80" s="330"/>
      <c r="C80" s="362" t="s">
        <v>749</v>
      </c>
      <c r="D80" s="664">
        <v>0</v>
      </c>
      <c r="E80" s="665">
        <v>60000</v>
      </c>
      <c r="F80" s="359">
        <v>0</v>
      </c>
      <c r="G80" s="665">
        <v>0</v>
      </c>
      <c r="H80" s="666">
        <v>60000</v>
      </c>
      <c r="I80" s="675">
        <v>0</v>
      </c>
      <c r="J80" s="667">
        <v>60000</v>
      </c>
    </row>
    <row r="81" spans="1:10" s="269" customFormat="1" ht="13.5" customHeight="1" thickBot="1" thickTop="1">
      <c r="A81" s="322"/>
      <c r="B81" s="332"/>
      <c r="C81" s="314" t="s">
        <v>1056</v>
      </c>
      <c r="D81" s="679">
        <v>78132</v>
      </c>
      <c r="E81" s="680">
        <v>473700</v>
      </c>
      <c r="F81" s="681">
        <v>402500</v>
      </c>
      <c r="G81" s="680">
        <v>571500</v>
      </c>
      <c r="H81" s="682">
        <v>1525832</v>
      </c>
      <c r="I81" s="680">
        <v>1578824</v>
      </c>
      <c r="J81" s="683">
        <v>-52992</v>
      </c>
    </row>
    <row r="82" spans="1:10" s="269" customFormat="1" ht="13.5" customHeight="1">
      <c r="A82" s="274">
        <f>A80+1</f>
        <v>67</v>
      </c>
      <c r="B82" s="330"/>
      <c r="C82" s="331" t="s">
        <v>750</v>
      </c>
      <c r="D82" s="664">
        <v>0</v>
      </c>
      <c r="E82" s="665">
        <v>0</v>
      </c>
      <c r="F82" s="359">
        <v>3850</v>
      </c>
      <c r="G82" s="665">
        <v>0</v>
      </c>
      <c r="H82" s="666">
        <v>3850</v>
      </c>
      <c r="I82" s="665">
        <v>5000</v>
      </c>
      <c r="J82" s="667">
        <v>-1150</v>
      </c>
    </row>
    <row r="83" spans="1:10" s="269" customFormat="1" ht="13.5" customHeight="1">
      <c r="A83" s="299">
        <f>A82+1</f>
        <v>68</v>
      </c>
      <c r="B83" s="330" t="s">
        <v>175</v>
      </c>
      <c r="C83" s="300" t="s">
        <v>751</v>
      </c>
      <c r="D83" s="664">
        <v>9000</v>
      </c>
      <c r="E83" s="665">
        <v>0</v>
      </c>
      <c r="F83" s="359">
        <v>0</v>
      </c>
      <c r="G83" s="665">
        <v>0</v>
      </c>
      <c r="H83" s="666">
        <v>9000</v>
      </c>
      <c r="I83" s="665">
        <v>9000</v>
      </c>
      <c r="J83" s="667">
        <v>0</v>
      </c>
    </row>
    <row r="84" spans="1:10" s="269" customFormat="1" ht="13.5" customHeight="1">
      <c r="A84" s="299">
        <f>A83+1</f>
        <v>69</v>
      </c>
      <c r="B84" s="282" t="s">
        <v>177</v>
      </c>
      <c r="C84" s="300" t="s">
        <v>752</v>
      </c>
      <c r="D84" s="664">
        <v>0</v>
      </c>
      <c r="E84" s="665">
        <v>0</v>
      </c>
      <c r="F84" s="359">
        <v>0</v>
      </c>
      <c r="G84" s="665">
        <v>0</v>
      </c>
      <c r="H84" s="666">
        <v>0</v>
      </c>
      <c r="I84" s="665">
        <v>8000</v>
      </c>
      <c r="J84" s="667">
        <v>-8000</v>
      </c>
    </row>
    <row r="85" spans="1:10" s="269" customFormat="1" ht="13.5" customHeight="1">
      <c r="A85" s="299">
        <f>A84+1</f>
        <v>70</v>
      </c>
      <c r="B85" s="282" t="s">
        <v>106</v>
      </c>
      <c r="C85" s="323" t="s">
        <v>753</v>
      </c>
      <c r="D85" s="669">
        <v>0</v>
      </c>
      <c r="E85" s="670">
        <v>192958</v>
      </c>
      <c r="F85" s="671">
        <v>0</v>
      </c>
      <c r="G85" s="670">
        <v>0</v>
      </c>
      <c r="H85" s="672">
        <v>192958</v>
      </c>
      <c r="I85" s="670">
        <v>157767</v>
      </c>
      <c r="J85" s="673">
        <v>35191</v>
      </c>
    </row>
    <row r="86" spans="1:10" s="269" customFormat="1" ht="13.5" customHeight="1" thickBot="1">
      <c r="A86" s="299">
        <f>A85+1</f>
        <v>71</v>
      </c>
      <c r="B86" s="282"/>
      <c r="C86" s="459" t="s">
        <v>754</v>
      </c>
      <c r="D86" s="674" t="s">
        <v>1046</v>
      </c>
      <c r="E86" s="675" t="s">
        <v>168</v>
      </c>
      <c r="F86" s="676" t="s">
        <v>168</v>
      </c>
      <c r="G86" s="675" t="s">
        <v>168</v>
      </c>
      <c r="H86" s="677" t="s">
        <v>168</v>
      </c>
      <c r="I86" s="675">
        <v>17820</v>
      </c>
      <c r="J86" s="678">
        <v>-17820</v>
      </c>
    </row>
    <row r="87" spans="1:10" s="269" customFormat="1" ht="13.5" customHeight="1" thickBot="1" thickTop="1">
      <c r="A87" s="286"/>
      <c r="B87" s="332"/>
      <c r="C87" s="314" t="s">
        <v>1039</v>
      </c>
      <c r="D87" s="679">
        <v>9000</v>
      </c>
      <c r="E87" s="680">
        <v>192958</v>
      </c>
      <c r="F87" s="681">
        <v>3850</v>
      </c>
      <c r="G87" s="680">
        <v>0</v>
      </c>
      <c r="H87" s="682">
        <v>205808</v>
      </c>
      <c r="I87" s="680">
        <v>197587</v>
      </c>
      <c r="J87" s="683">
        <v>8221</v>
      </c>
    </row>
    <row r="88" spans="1:10" s="269" customFormat="1" ht="13.5" customHeight="1">
      <c r="A88" s="299">
        <f>A86+1</f>
        <v>72</v>
      </c>
      <c r="B88" s="282" t="s">
        <v>755</v>
      </c>
      <c r="C88" s="735" t="s">
        <v>756</v>
      </c>
      <c r="D88" s="669" t="s">
        <v>1050</v>
      </c>
      <c r="E88" s="670" t="s">
        <v>168</v>
      </c>
      <c r="F88" s="671" t="s">
        <v>168</v>
      </c>
      <c r="G88" s="670" t="s">
        <v>168</v>
      </c>
      <c r="H88" s="672" t="s">
        <v>168</v>
      </c>
      <c r="I88" s="670">
        <v>7835</v>
      </c>
      <c r="J88" s="673">
        <v>-7835</v>
      </c>
    </row>
    <row r="89" spans="1:10" s="269" customFormat="1" ht="13.5" customHeight="1" thickBot="1">
      <c r="A89" s="299"/>
      <c r="B89" s="282" t="s">
        <v>186</v>
      </c>
      <c r="C89" s="459"/>
      <c r="D89" s="674"/>
      <c r="E89" s="675"/>
      <c r="F89" s="676"/>
      <c r="G89" s="675"/>
      <c r="H89" s="677"/>
      <c r="I89" s="675"/>
      <c r="J89" s="678"/>
    </row>
    <row r="90" spans="1:10" s="269" customFormat="1" ht="13.5" customHeight="1" thickBot="1" thickTop="1">
      <c r="A90" s="286"/>
      <c r="B90" s="332" t="s">
        <v>194</v>
      </c>
      <c r="C90" s="314" t="s">
        <v>1044</v>
      </c>
      <c r="D90" s="679">
        <v>0</v>
      </c>
      <c r="E90" s="680">
        <v>0</v>
      </c>
      <c r="F90" s="681">
        <v>0</v>
      </c>
      <c r="G90" s="680">
        <v>0</v>
      </c>
      <c r="H90" s="682">
        <v>0</v>
      </c>
      <c r="I90" s="680">
        <v>7835</v>
      </c>
      <c r="J90" s="683">
        <v>-7835</v>
      </c>
    </row>
    <row r="91" spans="1:10" s="4" customFormat="1" ht="14.25" customHeight="1">
      <c r="A91" s="274">
        <f>A88+1</f>
        <v>73</v>
      </c>
      <c r="B91" s="704"/>
      <c r="C91" s="333" t="s">
        <v>757</v>
      </c>
      <c r="D91" s="684">
        <v>0</v>
      </c>
      <c r="E91" s="685">
        <v>15000</v>
      </c>
      <c r="F91" s="686">
        <v>0</v>
      </c>
      <c r="G91" s="685">
        <v>0</v>
      </c>
      <c r="H91" s="687">
        <v>15000</v>
      </c>
      <c r="I91" s="685">
        <v>15000</v>
      </c>
      <c r="J91" s="736">
        <v>0</v>
      </c>
    </row>
    <row r="92" spans="1:10" s="269" customFormat="1" ht="13.5" customHeight="1">
      <c r="A92" s="299">
        <f>A91+1</f>
        <v>74</v>
      </c>
      <c r="B92" s="282" t="s">
        <v>758</v>
      </c>
      <c r="C92" s="300" t="s">
        <v>759</v>
      </c>
      <c r="D92" s="664">
        <v>0</v>
      </c>
      <c r="E92" s="665">
        <v>30000</v>
      </c>
      <c r="F92" s="359">
        <v>0</v>
      </c>
      <c r="G92" s="665">
        <v>0</v>
      </c>
      <c r="H92" s="666">
        <v>30000</v>
      </c>
      <c r="I92" s="665">
        <v>24000</v>
      </c>
      <c r="J92" s="667">
        <v>6000</v>
      </c>
    </row>
    <row r="93" spans="1:10" s="269" customFormat="1" ht="13.5" customHeight="1">
      <c r="A93" s="299">
        <f>A92+1</f>
        <v>75</v>
      </c>
      <c r="B93" s="282" t="s">
        <v>760</v>
      </c>
      <c r="C93" s="323" t="s">
        <v>761</v>
      </c>
      <c r="D93" s="669">
        <v>0</v>
      </c>
      <c r="E93" s="670">
        <v>0</v>
      </c>
      <c r="F93" s="671">
        <v>0</v>
      </c>
      <c r="G93" s="670">
        <v>52000</v>
      </c>
      <c r="H93" s="672">
        <v>52000</v>
      </c>
      <c r="I93" s="670">
        <v>90000</v>
      </c>
      <c r="J93" s="673">
        <v>-38000</v>
      </c>
    </row>
    <row r="94" spans="1:10" s="269" customFormat="1" ht="13.5" customHeight="1" thickBot="1">
      <c r="A94" s="299">
        <f>A93+1</f>
        <v>76</v>
      </c>
      <c r="B94" s="282" t="s">
        <v>194</v>
      </c>
      <c r="C94" s="323" t="s">
        <v>762</v>
      </c>
      <c r="D94" s="669">
        <v>0</v>
      </c>
      <c r="E94" s="670">
        <v>0</v>
      </c>
      <c r="F94" s="671">
        <v>10000</v>
      </c>
      <c r="G94" s="670">
        <v>0</v>
      </c>
      <c r="H94" s="672">
        <v>10000</v>
      </c>
      <c r="I94" s="670">
        <v>10000</v>
      </c>
      <c r="J94" s="673">
        <v>0</v>
      </c>
    </row>
    <row r="95" spans="1:10" s="269" customFormat="1" ht="13.5" customHeight="1" thickBot="1" thickTop="1">
      <c r="A95" s="286"/>
      <c r="B95" s="332"/>
      <c r="C95" s="329" t="s">
        <v>67</v>
      </c>
      <c r="D95" s="712">
        <v>0</v>
      </c>
      <c r="E95" s="713">
        <v>45000</v>
      </c>
      <c r="F95" s="714">
        <v>10000</v>
      </c>
      <c r="G95" s="713">
        <v>52000</v>
      </c>
      <c r="H95" s="715">
        <v>107000</v>
      </c>
      <c r="I95" s="713">
        <v>139000</v>
      </c>
      <c r="J95" s="716">
        <v>-32000</v>
      </c>
    </row>
    <row r="96" spans="1:10" s="269" customFormat="1" ht="13.5" customHeight="1">
      <c r="A96" s="322">
        <f>A94+1</f>
        <v>77</v>
      </c>
      <c r="B96" s="282" t="s">
        <v>317</v>
      </c>
      <c r="C96" s="378" t="s">
        <v>763</v>
      </c>
      <c r="D96" s="664">
        <v>0</v>
      </c>
      <c r="E96" s="665">
        <v>0</v>
      </c>
      <c r="F96" s="359">
        <v>0</v>
      </c>
      <c r="G96" s="665">
        <v>10000</v>
      </c>
      <c r="H96" s="666">
        <v>10000</v>
      </c>
      <c r="I96" s="665">
        <v>10000</v>
      </c>
      <c r="J96" s="667">
        <v>0</v>
      </c>
    </row>
    <row r="97" spans="1:10" s="269" customFormat="1" ht="13.5" customHeight="1">
      <c r="A97" s="322">
        <f>A96+1</f>
        <v>78</v>
      </c>
      <c r="B97" s="282" t="s">
        <v>1057</v>
      </c>
      <c r="C97" s="737" t="s">
        <v>764</v>
      </c>
      <c r="D97" s="738">
        <v>0</v>
      </c>
      <c r="E97" s="739">
        <v>0</v>
      </c>
      <c r="F97" s="740">
        <v>0</v>
      </c>
      <c r="G97" s="739">
        <v>30000</v>
      </c>
      <c r="H97" s="741">
        <v>30000</v>
      </c>
      <c r="I97" s="739">
        <v>40000</v>
      </c>
      <c r="J97" s="742">
        <v>-10000</v>
      </c>
    </row>
    <row r="98" spans="1:10" s="269" customFormat="1" ht="13.5" customHeight="1" thickBot="1">
      <c r="A98" s="322">
        <f>A97+1</f>
        <v>79</v>
      </c>
      <c r="B98" s="282" t="s">
        <v>131</v>
      </c>
      <c r="C98" s="743" t="s">
        <v>765</v>
      </c>
      <c r="D98" s="744">
        <v>0</v>
      </c>
      <c r="E98" s="745">
        <v>20000</v>
      </c>
      <c r="F98" s="746">
        <v>0</v>
      </c>
      <c r="G98" s="745">
        <v>0</v>
      </c>
      <c r="H98" s="747">
        <v>20000</v>
      </c>
      <c r="I98" s="745">
        <v>0</v>
      </c>
      <c r="J98" s="748">
        <v>20000</v>
      </c>
    </row>
    <row r="99" spans="1:10" s="269" customFormat="1" ht="13.5" customHeight="1" thickBot="1" thickTop="1">
      <c r="A99" s="286"/>
      <c r="B99" s="332" t="s">
        <v>194</v>
      </c>
      <c r="C99" s="329" t="s">
        <v>1044</v>
      </c>
      <c r="D99" s="712">
        <v>0</v>
      </c>
      <c r="E99" s="713">
        <v>20000</v>
      </c>
      <c r="F99" s="714">
        <v>0</v>
      </c>
      <c r="G99" s="713">
        <v>40000</v>
      </c>
      <c r="H99" s="715">
        <v>60000</v>
      </c>
      <c r="I99" s="713">
        <v>50000</v>
      </c>
      <c r="J99" s="716">
        <v>10000</v>
      </c>
    </row>
    <row r="100" spans="1:10" s="269" customFormat="1" ht="13.5" customHeight="1">
      <c r="A100" s="322">
        <f>A98+1</f>
        <v>80</v>
      </c>
      <c r="B100" s="470" t="s">
        <v>766</v>
      </c>
      <c r="C100" s="362" t="s">
        <v>767</v>
      </c>
      <c r="D100" s="664">
        <v>0</v>
      </c>
      <c r="E100" s="665">
        <v>25000</v>
      </c>
      <c r="F100" s="359">
        <v>0</v>
      </c>
      <c r="G100" s="665">
        <v>0</v>
      </c>
      <c r="H100" s="666">
        <v>25000</v>
      </c>
      <c r="I100" s="665">
        <v>25000</v>
      </c>
      <c r="J100" s="667">
        <v>0</v>
      </c>
    </row>
    <row r="101" spans="1:10" s="269" customFormat="1" ht="13.5" customHeight="1" thickBot="1">
      <c r="A101" s="322">
        <f>A100+1</f>
        <v>81</v>
      </c>
      <c r="B101" s="749" t="s">
        <v>768</v>
      </c>
      <c r="C101" s="300" t="s">
        <v>769</v>
      </c>
      <c r="D101" s="664">
        <v>0</v>
      </c>
      <c r="E101" s="665">
        <v>0</v>
      </c>
      <c r="F101" s="359">
        <v>0</v>
      </c>
      <c r="G101" s="665">
        <v>30000</v>
      </c>
      <c r="H101" s="666">
        <v>30000</v>
      </c>
      <c r="I101" s="665">
        <v>25000</v>
      </c>
      <c r="J101" s="667">
        <v>5000</v>
      </c>
    </row>
    <row r="102" spans="1:10" s="269" customFormat="1" ht="13.5" customHeight="1" thickBot="1" thickTop="1">
      <c r="A102" s="324"/>
      <c r="B102" s="330" t="s">
        <v>194</v>
      </c>
      <c r="C102" s="329" t="s">
        <v>67</v>
      </c>
      <c r="D102" s="712">
        <v>0</v>
      </c>
      <c r="E102" s="713">
        <v>25000</v>
      </c>
      <c r="F102" s="714">
        <v>0</v>
      </c>
      <c r="G102" s="713">
        <v>30000</v>
      </c>
      <c r="H102" s="715">
        <v>55000</v>
      </c>
      <c r="I102" s="713">
        <v>50000</v>
      </c>
      <c r="J102" s="716">
        <v>5000</v>
      </c>
    </row>
    <row r="103" spans="1:10" s="269" customFormat="1" ht="13.5" customHeight="1">
      <c r="A103" s="299">
        <f>A101+1</f>
        <v>82</v>
      </c>
      <c r="B103" s="1034" t="s">
        <v>635</v>
      </c>
      <c r="C103" s="292" t="s">
        <v>770</v>
      </c>
      <c r="D103" s="664">
        <v>0</v>
      </c>
      <c r="E103" s="665">
        <v>0</v>
      </c>
      <c r="F103" s="359">
        <v>0</v>
      </c>
      <c r="G103" s="665">
        <v>40000</v>
      </c>
      <c r="H103" s="666">
        <v>40000</v>
      </c>
      <c r="I103" s="665">
        <v>10000</v>
      </c>
      <c r="J103" s="667">
        <v>30000</v>
      </c>
    </row>
    <row r="104" spans="1:10" s="269" customFormat="1" ht="13.5" customHeight="1" thickBot="1">
      <c r="A104" s="299"/>
      <c r="B104" s="1023"/>
      <c r="C104" s="339"/>
      <c r="D104" s="690"/>
      <c r="E104" s="675"/>
      <c r="F104" s="676"/>
      <c r="G104" s="675"/>
      <c r="H104" s="677"/>
      <c r="I104" s="675"/>
      <c r="J104" s="694"/>
    </row>
    <row r="105" spans="1:10" s="269" customFormat="1" ht="13.5" customHeight="1" thickBot="1" thickTop="1">
      <c r="A105" s="286"/>
      <c r="B105" s="1035"/>
      <c r="C105" s="329" t="s">
        <v>67</v>
      </c>
      <c r="D105" s="712">
        <v>0</v>
      </c>
      <c r="E105" s="713">
        <v>0</v>
      </c>
      <c r="F105" s="714">
        <v>0</v>
      </c>
      <c r="G105" s="713">
        <v>40000</v>
      </c>
      <c r="H105" s="715">
        <v>40000</v>
      </c>
      <c r="I105" s="713">
        <v>10000</v>
      </c>
      <c r="J105" s="716">
        <v>30000</v>
      </c>
    </row>
    <row r="106" spans="1:10" s="269" customFormat="1" ht="13.5" customHeight="1">
      <c r="A106" s="299">
        <f>A103+1</f>
        <v>83</v>
      </c>
      <c r="B106" s="281" t="s">
        <v>771</v>
      </c>
      <c r="C106" s="378" t="s">
        <v>772</v>
      </c>
      <c r="D106" s="664">
        <v>44236</v>
      </c>
      <c r="E106" s="665">
        <v>0</v>
      </c>
      <c r="F106" s="359">
        <v>0</v>
      </c>
      <c r="G106" s="665">
        <v>0</v>
      </c>
      <c r="H106" s="666">
        <v>44236</v>
      </c>
      <c r="I106" s="665">
        <v>50683</v>
      </c>
      <c r="J106" s="667">
        <v>-6447</v>
      </c>
    </row>
    <row r="107" spans="1:10" s="269" customFormat="1" ht="13.5" customHeight="1">
      <c r="A107" s="299">
        <f>A106+1</f>
        <v>84</v>
      </c>
      <c r="B107" s="281" t="s">
        <v>209</v>
      </c>
      <c r="C107" s="689" t="s">
        <v>773</v>
      </c>
      <c r="D107" s="750">
        <v>0</v>
      </c>
      <c r="E107" s="751">
        <v>0</v>
      </c>
      <c r="F107" s="752">
        <v>0</v>
      </c>
      <c r="G107" s="751">
        <v>0</v>
      </c>
      <c r="H107" s="313">
        <v>0</v>
      </c>
      <c r="I107" s="751">
        <v>16500</v>
      </c>
      <c r="J107" s="753">
        <v>-16500</v>
      </c>
    </row>
    <row r="108" spans="1:10" s="269" customFormat="1" ht="13.5" customHeight="1">
      <c r="A108" s="299">
        <f>A107+1</f>
        <v>85</v>
      </c>
      <c r="B108" s="281" t="s">
        <v>201</v>
      </c>
      <c r="C108" s="378" t="s">
        <v>774</v>
      </c>
      <c r="D108" s="754" t="s">
        <v>1050</v>
      </c>
      <c r="E108" s="755" t="s">
        <v>168</v>
      </c>
      <c r="F108" s="520" t="s">
        <v>168</v>
      </c>
      <c r="G108" s="755" t="s">
        <v>168</v>
      </c>
      <c r="H108" s="364" t="s">
        <v>168</v>
      </c>
      <c r="I108" s="755">
        <v>12640</v>
      </c>
      <c r="J108" s="756">
        <v>-12640</v>
      </c>
    </row>
    <row r="109" spans="1:10" s="269" customFormat="1" ht="13.5" customHeight="1" thickBot="1">
      <c r="A109" s="299">
        <f>A108+1</f>
        <v>86</v>
      </c>
      <c r="B109" s="281"/>
      <c r="C109" s="757" t="s">
        <v>775</v>
      </c>
      <c r="D109" s="758">
        <v>6011</v>
      </c>
      <c r="E109" s="759">
        <v>0</v>
      </c>
      <c r="F109" s="504">
        <v>0</v>
      </c>
      <c r="G109" s="759">
        <v>0</v>
      </c>
      <c r="H109" s="760">
        <v>6011</v>
      </c>
      <c r="I109" s="759">
        <v>0</v>
      </c>
      <c r="J109" s="761">
        <v>6011</v>
      </c>
    </row>
    <row r="110" spans="1:10" s="269" customFormat="1" ht="13.5" customHeight="1" thickBot="1" thickTop="1">
      <c r="A110" s="286"/>
      <c r="B110" s="762"/>
      <c r="C110" s="392" t="s">
        <v>67</v>
      </c>
      <c r="D110" s="725">
        <v>50247</v>
      </c>
      <c r="E110" s="726">
        <v>0</v>
      </c>
      <c r="F110" s="727">
        <v>0</v>
      </c>
      <c r="G110" s="726">
        <v>0</v>
      </c>
      <c r="H110" s="728">
        <v>50247</v>
      </c>
      <c r="I110" s="726">
        <v>79823</v>
      </c>
      <c r="J110" s="729">
        <v>-29576</v>
      </c>
    </row>
    <row r="111" spans="1:10" s="269" customFormat="1" ht="13.5" customHeight="1" thickBot="1">
      <c r="A111" s="396"/>
      <c r="B111" s="397"/>
      <c r="C111" s="348" t="s">
        <v>210</v>
      </c>
      <c r="D111" s="730">
        <v>137379</v>
      </c>
      <c r="E111" s="731">
        <v>756658</v>
      </c>
      <c r="F111" s="732">
        <v>416350</v>
      </c>
      <c r="G111" s="731">
        <v>733500</v>
      </c>
      <c r="H111" s="733">
        <v>2043887</v>
      </c>
      <c r="I111" s="731">
        <v>2113069</v>
      </c>
      <c r="J111" s="734">
        <v>-69182</v>
      </c>
    </row>
    <row r="112" spans="1:10" s="269" customFormat="1" ht="13.5" customHeight="1">
      <c r="A112" s="322">
        <f>A109+1</f>
        <v>87</v>
      </c>
      <c r="B112" s="418"/>
      <c r="C112" s="414" t="s">
        <v>776</v>
      </c>
      <c r="D112" s="664">
        <v>0</v>
      </c>
      <c r="E112" s="665">
        <v>0</v>
      </c>
      <c r="F112" s="359">
        <v>0</v>
      </c>
      <c r="G112" s="665">
        <v>10000</v>
      </c>
      <c r="H112" s="666">
        <v>10000</v>
      </c>
      <c r="I112" s="665">
        <v>11000</v>
      </c>
      <c r="J112" s="667">
        <v>-1000</v>
      </c>
    </row>
    <row r="113" spans="1:10" s="269" customFormat="1" ht="13.5" customHeight="1">
      <c r="A113" s="322">
        <f aca="true" t="shared" si="4" ref="A113:A119">A112+1</f>
        <v>88</v>
      </c>
      <c r="B113" s="418" t="s">
        <v>777</v>
      </c>
      <c r="C113" s="414" t="s">
        <v>778</v>
      </c>
      <c r="D113" s="664">
        <v>5000</v>
      </c>
      <c r="E113" s="665">
        <v>0</v>
      </c>
      <c r="F113" s="359">
        <v>0</v>
      </c>
      <c r="G113" s="665">
        <v>0</v>
      </c>
      <c r="H113" s="666">
        <v>5000</v>
      </c>
      <c r="I113" s="665">
        <v>3000</v>
      </c>
      <c r="J113" s="667">
        <v>2000</v>
      </c>
    </row>
    <row r="114" spans="1:10" s="269" customFormat="1" ht="13.5" customHeight="1">
      <c r="A114" s="322">
        <f t="shared" si="4"/>
        <v>89</v>
      </c>
      <c r="B114" s="418" t="s">
        <v>214</v>
      </c>
      <c r="C114" s="414" t="s">
        <v>779</v>
      </c>
      <c r="D114" s="664">
        <v>0</v>
      </c>
      <c r="E114" s="665">
        <v>12000</v>
      </c>
      <c r="F114" s="359">
        <v>0</v>
      </c>
      <c r="G114" s="665">
        <v>0</v>
      </c>
      <c r="H114" s="666">
        <v>12000</v>
      </c>
      <c r="I114" s="665">
        <v>15000</v>
      </c>
      <c r="J114" s="667">
        <v>-3000</v>
      </c>
    </row>
    <row r="115" spans="1:10" s="269" customFormat="1" ht="13.5" customHeight="1">
      <c r="A115" s="322">
        <f t="shared" si="4"/>
        <v>90</v>
      </c>
      <c r="B115" s="418" t="s">
        <v>216</v>
      </c>
      <c r="C115" s="414" t="s">
        <v>780</v>
      </c>
      <c r="D115" s="664">
        <v>0</v>
      </c>
      <c r="E115" s="665">
        <v>0</v>
      </c>
      <c r="F115" s="359">
        <v>0</v>
      </c>
      <c r="G115" s="665">
        <v>7700</v>
      </c>
      <c r="H115" s="666">
        <v>7700</v>
      </c>
      <c r="I115" s="665">
        <v>10000</v>
      </c>
      <c r="J115" s="667">
        <v>-2300</v>
      </c>
    </row>
    <row r="116" spans="1:10" s="269" customFormat="1" ht="13.5" customHeight="1">
      <c r="A116" s="322">
        <f t="shared" si="4"/>
        <v>91</v>
      </c>
      <c r="B116" s="418" t="s">
        <v>194</v>
      </c>
      <c r="C116" s="414" t="s">
        <v>781</v>
      </c>
      <c r="D116" s="664">
        <v>0</v>
      </c>
      <c r="E116" s="665">
        <v>40000</v>
      </c>
      <c r="F116" s="359">
        <v>0</v>
      </c>
      <c r="G116" s="665">
        <v>0</v>
      </c>
      <c r="H116" s="666">
        <v>40000</v>
      </c>
      <c r="I116" s="665">
        <v>40000</v>
      </c>
      <c r="J116" s="667">
        <v>0</v>
      </c>
    </row>
    <row r="117" spans="1:10" s="269" customFormat="1" ht="13.5" customHeight="1">
      <c r="A117" s="322">
        <f t="shared" si="4"/>
        <v>92</v>
      </c>
      <c r="B117" s="418"/>
      <c r="C117" s="414" t="s">
        <v>782</v>
      </c>
      <c r="D117" s="664">
        <v>0</v>
      </c>
      <c r="E117" s="665">
        <v>0</v>
      </c>
      <c r="F117" s="359">
        <v>0</v>
      </c>
      <c r="G117" s="665">
        <v>25000</v>
      </c>
      <c r="H117" s="666">
        <v>25000</v>
      </c>
      <c r="I117" s="665">
        <v>28000</v>
      </c>
      <c r="J117" s="667">
        <v>-3000</v>
      </c>
    </row>
    <row r="118" spans="1:10" s="269" customFormat="1" ht="13.5" customHeight="1">
      <c r="A118" s="322">
        <f t="shared" si="4"/>
        <v>93</v>
      </c>
      <c r="B118" s="418"/>
      <c r="C118" s="420" t="s">
        <v>783</v>
      </c>
      <c r="D118" s="669">
        <v>0</v>
      </c>
      <c r="E118" s="670">
        <v>0</v>
      </c>
      <c r="F118" s="671">
        <v>50000</v>
      </c>
      <c r="G118" s="670">
        <v>0</v>
      </c>
      <c r="H118" s="672">
        <v>50000</v>
      </c>
      <c r="I118" s="670">
        <v>70000</v>
      </c>
      <c r="J118" s="673">
        <v>-20000</v>
      </c>
    </row>
    <row r="119" spans="1:10" s="269" customFormat="1" ht="13.5" customHeight="1" thickBot="1">
      <c r="A119" s="322">
        <f t="shared" si="4"/>
        <v>94</v>
      </c>
      <c r="B119" s="418"/>
      <c r="C119" s="459" t="s">
        <v>784</v>
      </c>
      <c r="D119" s="674" t="s">
        <v>168</v>
      </c>
      <c r="E119" s="675" t="s">
        <v>168</v>
      </c>
      <c r="F119" s="676" t="s">
        <v>168</v>
      </c>
      <c r="G119" s="675" t="s">
        <v>168</v>
      </c>
      <c r="H119" s="677" t="s">
        <v>168</v>
      </c>
      <c r="I119" s="675">
        <v>21349</v>
      </c>
      <c r="J119" s="678">
        <v>-21349</v>
      </c>
    </row>
    <row r="120" spans="1:10" s="269" customFormat="1" ht="13.5" customHeight="1" thickBot="1" thickTop="1">
      <c r="A120" s="324"/>
      <c r="B120" s="421"/>
      <c r="C120" s="314" t="s">
        <v>1056</v>
      </c>
      <c r="D120" s="679">
        <v>5000</v>
      </c>
      <c r="E120" s="680">
        <v>52000</v>
      </c>
      <c r="F120" s="681">
        <v>50000</v>
      </c>
      <c r="G120" s="680">
        <v>42700</v>
      </c>
      <c r="H120" s="682">
        <v>149700</v>
      </c>
      <c r="I120" s="680">
        <v>198349</v>
      </c>
      <c r="J120" s="683">
        <v>-48649</v>
      </c>
    </row>
    <row r="121" spans="1:10" s="419" customFormat="1" ht="13.5" customHeight="1">
      <c r="A121" s="322">
        <f>A119+1</f>
        <v>95</v>
      </c>
      <c r="B121" s="418"/>
      <c r="C121" s="292" t="s">
        <v>785</v>
      </c>
      <c r="D121" s="659">
        <v>0</v>
      </c>
      <c r="E121" s="660">
        <v>0</v>
      </c>
      <c r="F121" s="661">
        <v>0</v>
      </c>
      <c r="G121" s="660">
        <v>10000</v>
      </c>
      <c r="H121" s="662">
        <v>10000</v>
      </c>
      <c r="I121" s="660">
        <v>10000</v>
      </c>
      <c r="J121" s="663">
        <v>0</v>
      </c>
    </row>
    <row r="122" spans="1:10" s="419" customFormat="1" ht="13.5" customHeight="1">
      <c r="A122" s="322">
        <f>A121+1</f>
        <v>96</v>
      </c>
      <c r="B122" s="418" t="s">
        <v>236</v>
      </c>
      <c r="C122" s="300" t="s">
        <v>786</v>
      </c>
      <c r="D122" s="664">
        <v>0</v>
      </c>
      <c r="E122" s="665">
        <v>0</v>
      </c>
      <c r="F122" s="359">
        <v>5000</v>
      </c>
      <c r="G122" s="665">
        <v>0</v>
      </c>
      <c r="H122" s="666">
        <v>5000</v>
      </c>
      <c r="I122" s="665">
        <v>8000</v>
      </c>
      <c r="J122" s="667">
        <v>-3000</v>
      </c>
    </row>
    <row r="123" spans="1:10" s="419" customFormat="1" ht="13.5" customHeight="1">
      <c r="A123" s="322">
        <f>A122+1</f>
        <v>97</v>
      </c>
      <c r="B123" s="280" t="s">
        <v>238</v>
      </c>
      <c r="C123" s="300" t="s">
        <v>787</v>
      </c>
      <c r="D123" s="664">
        <v>0</v>
      </c>
      <c r="E123" s="665">
        <v>0</v>
      </c>
      <c r="F123" s="359">
        <v>0</v>
      </c>
      <c r="G123" s="665">
        <v>30000</v>
      </c>
      <c r="H123" s="666">
        <v>30000</v>
      </c>
      <c r="I123" s="665">
        <v>33000</v>
      </c>
      <c r="J123" s="667">
        <v>-3000</v>
      </c>
    </row>
    <row r="124" spans="1:10" s="419" customFormat="1" ht="13.5" customHeight="1">
      <c r="A124" s="322">
        <f>A123+1</f>
        <v>98</v>
      </c>
      <c r="B124" s="280" t="s">
        <v>201</v>
      </c>
      <c r="C124" s="300" t="s">
        <v>708</v>
      </c>
      <c r="D124" s="664">
        <v>0</v>
      </c>
      <c r="E124" s="665">
        <v>0</v>
      </c>
      <c r="F124" s="359">
        <v>60000</v>
      </c>
      <c r="G124" s="665">
        <v>0</v>
      </c>
      <c r="H124" s="666">
        <v>60000</v>
      </c>
      <c r="I124" s="665">
        <v>80000</v>
      </c>
      <c r="J124" s="667">
        <v>-20000</v>
      </c>
    </row>
    <row r="125" spans="1:10" s="419" customFormat="1" ht="13.5" customHeight="1">
      <c r="A125" s="322">
        <f>A124+1</f>
        <v>99</v>
      </c>
      <c r="B125" s="423"/>
      <c r="C125" s="323" t="s">
        <v>788</v>
      </c>
      <c r="D125" s="669">
        <v>0</v>
      </c>
      <c r="E125" s="670">
        <v>45000</v>
      </c>
      <c r="F125" s="671">
        <v>0</v>
      </c>
      <c r="G125" s="670">
        <v>0</v>
      </c>
      <c r="H125" s="672">
        <v>45000</v>
      </c>
      <c r="I125" s="670">
        <v>67100</v>
      </c>
      <c r="J125" s="673">
        <v>-22100</v>
      </c>
    </row>
    <row r="126" spans="1:10" s="419" customFormat="1" ht="13.5" customHeight="1" thickBot="1">
      <c r="A126" s="322">
        <f>A125+1</f>
        <v>100</v>
      </c>
      <c r="B126" s="423"/>
      <c r="C126" s="459" t="s">
        <v>789</v>
      </c>
      <c r="D126" s="674" t="s">
        <v>168</v>
      </c>
      <c r="E126" s="675" t="s">
        <v>168</v>
      </c>
      <c r="F126" s="676" t="s">
        <v>168</v>
      </c>
      <c r="G126" s="675" t="s">
        <v>168</v>
      </c>
      <c r="H126" s="677" t="s">
        <v>168</v>
      </c>
      <c r="I126" s="675">
        <v>7117</v>
      </c>
      <c r="J126" s="678">
        <v>-7117</v>
      </c>
    </row>
    <row r="127" spans="1:10" s="269" customFormat="1" ht="13.5" customHeight="1" thickBot="1" thickTop="1">
      <c r="A127" s="286"/>
      <c r="B127" s="426"/>
      <c r="C127" s="427" t="s">
        <v>1039</v>
      </c>
      <c r="D127" s="763">
        <v>0</v>
      </c>
      <c r="E127" s="764">
        <v>45000</v>
      </c>
      <c r="F127" s="765">
        <v>65000</v>
      </c>
      <c r="G127" s="764">
        <v>40000</v>
      </c>
      <c r="H127" s="766">
        <v>150000</v>
      </c>
      <c r="I127" s="764">
        <v>205217</v>
      </c>
      <c r="J127" s="767">
        <v>-55217</v>
      </c>
    </row>
    <row r="128" spans="1:10" s="419" customFormat="1" ht="13.5" customHeight="1">
      <c r="A128" s="322">
        <f>A126+1</f>
        <v>101</v>
      </c>
      <c r="B128" s="430" t="s">
        <v>242</v>
      </c>
      <c r="C128" s="323" t="s">
        <v>790</v>
      </c>
      <c r="D128" s="664">
        <v>0</v>
      </c>
      <c r="E128" s="665">
        <v>0</v>
      </c>
      <c r="F128" s="359">
        <v>0</v>
      </c>
      <c r="G128" s="665">
        <v>25000</v>
      </c>
      <c r="H128" s="666">
        <v>25000</v>
      </c>
      <c r="I128" s="665">
        <v>0</v>
      </c>
      <c r="J128" s="667">
        <v>25000</v>
      </c>
    </row>
    <row r="129" spans="1:10" s="419" customFormat="1" ht="13.5" customHeight="1">
      <c r="A129" s="456">
        <f>A128+1</f>
        <v>102</v>
      </c>
      <c r="B129" s="430" t="s">
        <v>244</v>
      </c>
      <c r="C129" s="323" t="s">
        <v>791</v>
      </c>
      <c r="D129" s="669">
        <v>3500</v>
      </c>
      <c r="E129" s="670">
        <v>32000</v>
      </c>
      <c r="F129" s="671">
        <v>0</v>
      </c>
      <c r="G129" s="670">
        <v>0</v>
      </c>
      <c r="H129" s="672">
        <v>35500</v>
      </c>
      <c r="I129" s="670">
        <v>53000</v>
      </c>
      <c r="J129" s="673">
        <v>-17500</v>
      </c>
    </row>
    <row r="130" spans="1:10" s="419" customFormat="1" ht="13.5" customHeight="1" thickBot="1">
      <c r="A130" s="456">
        <f>A129+1</f>
        <v>103</v>
      </c>
      <c r="B130" s="430" t="s">
        <v>201</v>
      </c>
      <c r="C130" s="459" t="s">
        <v>792</v>
      </c>
      <c r="D130" s="674" t="s">
        <v>168</v>
      </c>
      <c r="E130" s="675" t="s">
        <v>168</v>
      </c>
      <c r="F130" s="676" t="s">
        <v>168</v>
      </c>
      <c r="G130" s="675" t="s">
        <v>168</v>
      </c>
      <c r="H130" s="677" t="s">
        <v>1050</v>
      </c>
      <c r="I130" s="675">
        <v>20747</v>
      </c>
      <c r="J130" s="678">
        <v>-20747</v>
      </c>
    </row>
    <row r="131" spans="1:10" s="269" customFormat="1" ht="13.5" customHeight="1" thickBot="1" thickTop="1">
      <c r="A131" s="322"/>
      <c r="B131" s="430"/>
      <c r="C131" s="329" t="s">
        <v>67</v>
      </c>
      <c r="D131" s="712">
        <v>3500</v>
      </c>
      <c r="E131" s="713">
        <v>32000</v>
      </c>
      <c r="F131" s="714">
        <v>0</v>
      </c>
      <c r="G131" s="713">
        <v>25000</v>
      </c>
      <c r="H131" s="715">
        <v>60500</v>
      </c>
      <c r="I131" s="713">
        <v>73747</v>
      </c>
      <c r="J131" s="716">
        <v>-13247</v>
      </c>
    </row>
    <row r="132" spans="1:10" s="269" customFormat="1" ht="13.5" customHeight="1" thickBot="1">
      <c r="A132" s="346"/>
      <c r="B132" s="436"/>
      <c r="C132" s="348" t="s">
        <v>1045</v>
      </c>
      <c r="D132" s="730">
        <v>8500</v>
      </c>
      <c r="E132" s="731">
        <v>129000</v>
      </c>
      <c r="F132" s="732">
        <v>115000</v>
      </c>
      <c r="G132" s="731">
        <v>107700</v>
      </c>
      <c r="H132" s="733">
        <v>360200</v>
      </c>
      <c r="I132" s="731">
        <v>477313</v>
      </c>
      <c r="J132" s="734">
        <v>-117113</v>
      </c>
    </row>
    <row r="133" spans="1:10" s="269" customFormat="1" ht="13.5" customHeight="1" thickBot="1">
      <c r="A133" s="346"/>
      <c r="B133" s="436"/>
      <c r="C133" s="348" t="s">
        <v>249</v>
      </c>
      <c r="D133" s="730">
        <v>145879</v>
      </c>
      <c r="E133" s="731">
        <v>885658</v>
      </c>
      <c r="F133" s="732">
        <v>531350</v>
      </c>
      <c r="G133" s="731">
        <v>841200</v>
      </c>
      <c r="H133" s="733">
        <v>2404087</v>
      </c>
      <c r="I133" s="731">
        <v>2590382</v>
      </c>
      <c r="J133" s="734">
        <v>-186295</v>
      </c>
    </row>
    <row r="134" spans="1:10" s="269" customFormat="1" ht="13.5" customHeight="1">
      <c r="A134" s="319">
        <f>A130+1</f>
        <v>104</v>
      </c>
      <c r="B134" s="1025" t="s">
        <v>793</v>
      </c>
      <c r="C134" s="471" t="s">
        <v>794</v>
      </c>
      <c r="D134" s="659">
        <v>0</v>
      </c>
      <c r="E134" s="660">
        <v>0</v>
      </c>
      <c r="F134" s="661">
        <v>3</v>
      </c>
      <c r="G134" s="660">
        <v>37000</v>
      </c>
      <c r="H134" s="662">
        <v>37003</v>
      </c>
      <c r="I134" s="660">
        <v>45000</v>
      </c>
      <c r="J134" s="663">
        <v>-7997</v>
      </c>
    </row>
    <row r="135" spans="1:10" s="269" customFormat="1" ht="13.5" customHeight="1">
      <c r="A135" s="322">
        <f>A134+1</f>
        <v>105</v>
      </c>
      <c r="B135" s="1026"/>
      <c r="C135" s="414" t="s">
        <v>795</v>
      </c>
      <c r="D135" s="664">
        <v>0</v>
      </c>
      <c r="E135" s="665">
        <v>0</v>
      </c>
      <c r="F135" s="359">
        <v>80000</v>
      </c>
      <c r="G135" s="665">
        <v>0</v>
      </c>
      <c r="H135" s="666">
        <v>80000</v>
      </c>
      <c r="I135" s="665">
        <v>80000</v>
      </c>
      <c r="J135" s="667">
        <v>0</v>
      </c>
    </row>
    <row r="136" spans="1:10" s="269" customFormat="1" ht="13.5" customHeight="1">
      <c r="A136" s="322">
        <f>A135+1</f>
        <v>106</v>
      </c>
      <c r="B136" s="1026"/>
      <c r="C136" s="420" t="s">
        <v>796</v>
      </c>
      <c r="D136" s="669">
        <v>0</v>
      </c>
      <c r="E136" s="670">
        <v>0</v>
      </c>
      <c r="F136" s="671">
        <v>0</v>
      </c>
      <c r="G136" s="670">
        <v>5000</v>
      </c>
      <c r="H136" s="672">
        <v>5000</v>
      </c>
      <c r="I136" s="670">
        <v>30000</v>
      </c>
      <c r="J136" s="673">
        <v>-25000</v>
      </c>
    </row>
    <row r="137" spans="1:10" s="269" customFormat="1" ht="13.5" customHeight="1" thickBot="1">
      <c r="A137" s="322">
        <f>A136+1</f>
        <v>107</v>
      </c>
      <c r="B137" s="1026"/>
      <c r="C137" s="459" t="s">
        <v>797</v>
      </c>
      <c r="D137" s="674" t="s">
        <v>168</v>
      </c>
      <c r="E137" s="675" t="s">
        <v>168</v>
      </c>
      <c r="F137" s="676" t="s">
        <v>168</v>
      </c>
      <c r="G137" s="675" t="s">
        <v>168</v>
      </c>
      <c r="H137" s="677" t="s">
        <v>168</v>
      </c>
      <c r="I137" s="675">
        <v>20545</v>
      </c>
      <c r="J137" s="678">
        <v>-20545</v>
      </c>
    </row>
    <row r="138" spans="1:10" s="269" customFormat="1" ht="13.5" customHeight="1" thickBot="1" thickTop="1">
      <c r="A138" s="286"/>
      <c r="B138" s="1027"/>
      <c r="C138" s="314" t="s">
        <v>1039</v>
      </c>
      <c r="D138" s="679">
        <v>0</v>
      </c>
      <c r="E138" s="680">
        <v>0</v>
      </c>
      <c r="F138" s="681">
        <v>80003</v>
      </c>
      <c r="G138" s="680">
        <v>42000</v>
      </c>
      <c r="H138" s="682">
        <v>122003</v>
      </c>
      <c r="I138" s="680">
        <v>175545</v>
      </c>
      <c r="J138" s="683">
        <v>-53542</v>
      </c>
    </row>
    <row r="139" spans="1:10" s="269" customFormat="1" ht="13.5" customHeight="1">
      <c r="A139" s="322">
        <f>A137+1</f>
        <v>108</v>
      </c>
      <c r="B139" s="1025" t="s">
        <v>798</v>
      </c>
      <c r="C139" s="414" t="s">
        <v>799</v>
      </c>
      <c r="D139" s="664">
        <v>0</v>
      </c>
      <c r="E139" s="665">
        <v>0</v>
      </c>
      <c r="F139" s="359">
        <v>34000</v>
      </c>
      <c r="G139" s="665">
        <v>0</v>
      </c>
      <c r="H139" s="666">
        <v>34000</v>
      </c>
      <c r="I139" s="665">
        <v>30000</v>
      </c>
      <c r="J139" s="667">
        <v>4000</v>
      </c>
    </row>
    <row r="140" spans="1:10" s="269" customFormat="1" ht="13.5" customHeight="1" thickBot="1">
      <c r="A140" s="322"/>
      <c r="B140" s="1036"/>
      <c r="C140" s="454"/>
      <c r="D140" s="690"/>
      <c r="E140" s="691"/>
      <c r="F140" s="692"/>
      <c r="G140" s="691"/>
      <c r="H140" s="693"/>
      <c r="I140" s="691"/>
      <c r="J140" s="694"/>
    </row>
    <row r="141" spans="1:10" s="269" customFormat="1" ht="13.5" customHeight="1" thickBot="1" thickTop="1">
      <c r="A141" s="324"/>
      <c r="B141" s="1027"/>
      <c r="C141" s="451" t="s">
        <v>1058</v>
      </c>
      <c r="D141" s="768">
        <v>0</v>
      </c>
      <c r="E141" s="769">
        <v>0</v>
      </c>
      <c r="F141" s="484">
        <v>34000</v>
      </c>
      <c r="G141" s="769">
        <v>0</v>
      </c>
      <c r="H141" s="770">
        <v>34000</v>
      </c>
      <c r="I141" s="769">
        <v>30000</v>
      </c>
      <c r="J141" s="771">
        <v>4000</v>
      </c>
    </row>
    <row r="142" spans="1:10" s="269" customFormat="1" ht="13.5" customHeight="1">
      <c r="A142" s="322">
        <f>A139+1</f>
        <v>109</v>
      </c>
      <c r="B142" s="430" t="s">
        <v>282</v>
      </c>
      <c r="C142" s="414" t="s">
        <v>800</v>
      </c>
      <c r="D142" s="664">
        <v>0</v>
      </c>
      <c r="E142" s="665">
        <v>0</v>
      </c>
      <c r="F142" s="359">
        <v>0</v>
      </c>
      <c r="G142" s="665">
        <v>7500</v>
      </c>
      <c r="H142" s="666">
        <v>7500</v>
      </c>
      <c r="I142" s="665">
        <v>7600</v>
      </c>
      <c r="J142" s="667">
        <v>-100</v>
      </c>
    </row>
    <row r="143" spans="1:10" s="269" customFormat="1" ht="13.5" customHeight="1" thickBot="1">
      <c r="A143" s="322">
        <f>A142+1</f>
        <v>110</v>
      </c>
      <c r="B143" s="430" t="s">
        <v>284</v>
      </c>
      <c r="C143" s="414" t="s">
        <v>801</v>
      </c>
      <c r="D143" s="664">
        <v>0</v>
      </c>
      <c r="E143" s="665">
        <v>0</v>
      </c>
      <c r="F143" s="359">
        <v>10000</v>
      </c>
      <c r="G143" s="665">
        <v>0</v>
      </c>
      <c r="H143" s="666">
        <v>10000</v>
      </c>
      <c r="I143" s="665">
        <v>10000</v>
      </c>
      <c r="J143" s="667">
        <v>0</v>
      </c>
    </row>
    <row r="144" spans="1:10" s="269" customFormat="1" ht="13.5" customHeight="1" thickBot="1" thickTop="1">
      <c r="A144" s="286"/>
      <c r="B144" s="455" t="s">
        <v>194</v>
      </c>
      <c r="C144" s="451" t="s">
        <v>1044</v>
      </c>
      <c r="D144" s="679">
        <v>0</v>
      </c>
      <c r="E144" s="680">
        <v>0</v>
      </c>
      <c r="F144" s="681">
        <v>10000</v>
      </c>
      <c r="G144" s="680">
        <v>7500</v>
      </c>
      <c r="H144" s="682">
        <v>17500</v>
      </c>
      <c r="I144" s="680">
        <v>17600</v>
      </c>
      <c r="J144" s="683">
        <v>-100</v>
      </c>
    </row>
    <row r="145" spans="1:10" s="269" customFormat="1" ht="13.5" customHeight="1">
      <c r="A145" s="322">
        <f>A143+1</f>
        <v>111</v>
      </c>
      <c r="B145" s="1025" t="s">
        <v>802</v>
      </c>
      <c r="C145" s="410" t="s">
        <v>803</v>
      </c>
      <c r="D145" s="684">
        <v>0</v>
      </c>
      <c r="E145" s="685">
        <v>0</v>
      </c>
      <c r="F145" s="686">
        <v>0</v>
      </c>
      <c r="G145" s="685">
        <v>25000</v>
      </c>
      <c r="H145" s="687">
        <v>25000</v>
      </c>
      <c r="I145" s="685">
        <v>25000</v>
      </c>
      <c r="J145" s="736">
        <v>0</v>
      </c>
    </row>
    <row r="146" spans="1:10" s="269" customFormat="1" ht="13.5" customHeight="1" thickBot="1">
      <c r="A146" s="322"/>
      <c r="B146" s="1036"/>
      <c r="C146" s="459"/>
      <c r="D146" s="674"/>
      <c r="E146" s="675"/>
      <c r="F146" s="676"/>
      <c r="G146" s="675"/>
      <c r="H146" s="677"/>
      <c r="I146" s="675"/>
      <c r="J146" s="678"/>
    </row>
    <row r="147" spans="1:10" s="269" customFormat="1" ht="13.5" customHeight="1" thickBot="1" thickTop="1">
      <c r="A147" s="286"/>
      <c r="B147" s="1027"/>
      <c r="C147" s="530" t="s">
        <v>67</v>
      </c>
      <c r="D147" s="725">
        <v>0</v>
      </c>
      <c r="E147" s="726">
        <v>0</v>
      </c>
      <c r="F147" s="727">
        <v>0</v>
      </c>
      <c r="G147" s="726">
        <v>25000</v>
      </c>
      <c r="H147" s="728">
        <v>25000</v>
      </c>
      <c r="I147" s="726">
        <v>25000</v>
      </c>
      <c r="J147" s="729">
        <v>0</v>
      </c>
    </row>
    <row r="148" spans="1:10" s="269" customFormat="1" ht="13.5" customHeight="1">
      <c r="A148" s="322">
        <f>A145+1</f>
        <v>112</v>
      </c>
      <c r="B148" s="430" t="s">
        <v>216</v>
      </c>
      <c r="C148" s="339" t="s">
        <v>804</v>
      </c>
      <c r="D148" s="684">
        <v>0</v>
      </c>
      <c r="E148" s="685">
        <v>0</v>
      </c>
      <c r="F148" s="686">
        <v>0</v>
      </c>
      <c r="G148" s="685">
        <v>20000</v>
      </c>
      <c r="H148" s="687">
        <v>20000</v>
      </c>
      <c r="I148" s="685">
        <v>16000</v>
      </c>
      <c r="J148" s="736">
        <v>4000</v>
      </c>
    </row>
    <row r="149" spans="1:10" s="269" customFormat="1" ht="13.5" customHeight="1">
      <c r="A149" s="322">
        <f>A148+1</f>
        <v>113</v>
      </c>
      <c r="B149" s="430" t="s">
        <v>288</v>
      </c>
      <c r="C149" s="323" t="s">
        <v>805</v>
      </c>
      <c r="D149" s="669">
        <v>0</v>
      </c>
      <c r="E149" s="670">
        <v>0</v>
      </c>
      <c r="F149" s="671">
        <v>42000</v>
      </c>
      <c r="G149" s="670">
        <v>0</v>
      </c>
      <c r="H149" s="672">
        <v>42000</v>
      </c>
      <c r="I149" s="670">
        <v>37000</v>
      </c>
      <c r="J149" s="673">
        <v>5000</v>
      </c>
    </row>
    <row r="150" spans="1:10" s="269" customFormat="1" ht="13.5" customHeight="1" thickBot="1">
      <c r="A150" s="322">
        <f>A149+1</f>
        <v>114</v>
      </c>
      <c r="B150" s="430" t="s">
        <v>201</v>
      </c>
      <c r="C150" s="459" t="s">
        <v>806</v>
      </c>
      <c r="D150" s="674" t="s">
        <v>168</v>
      </c>
      <c r="E150" s="675" t="s">
        <v>168</v>
      </c>
      <c r="F150" s="676" t="s">
        <v>168</v>
      </c>
      <c r="G150" s="675" t="s">
        <v>168</v>
      </c>
      <c r="H150" s="677" t="s">
        <v>168</v>
      </c>
      <c r="I150" s="675">
        <v>20123</v>
      </c>
      <c r="J150" s="678">
        <v>-20123</v>
      </c>
    </row>
    <row r="151" spans="1:10" s="269" customFormat="1" ht="13.5" customHeight="1" thickBot="1" thickTop="1">
      <c r="A151" s="286"/>
      <c r="B151" s="426"/>
      <c r="C151" s="329" t="s">
        <v>1039</v>
      </c>
      <c r="D151" s="768">
        <v>0</v>
      </c>
      <c r="E151" s="769">
        <v>0</v>
      </c>
      <c r="F151" s="484">
        <v>42000</v>
      </c>
      <c r="G151" s="769">
        <v>20000</v>
      </c>
      <c r="H151" s="770">
        <v>62000</v>
      </c>
      <c r="I151" s="769">
        <v>73123</v>
      </c>
      <c r="J151" s="771">
        <v>-11123</v>
      </c>
    </row>
    <row r="152" spans="1:10" s="269" customFormat="1" ht="13.5" customHeight="1">
      <c r="A152" s="322">
        <f>A150+1</f>
        <v>115</v>
      </c>
      <c r="B152" s="430" t="s">
        <v>209</v>
      </c>
      <c r="C152" s="333" t="s">
        <v>807</v>
      </c>
      <c r="D152" s="684">
        <v>0</v>
      </c>
      <c r="E152" s="685">
        <v>0</v>
      </c>
      <c r="F152" s="686">
        <v>15000</v>
      </c>
      <c r="G152" s="685">
        <v>0</v>
      </c>
      <c r="H152" s="687">
        <v>15000</v>
      </c>
      <c r="I152" s="685">
        <v>15000</v>
      </c>
      <c r="J152" s="736">
        <v>0</v>
      </c>
    </row>
    <row r="153" spans="1:10" s="269" customFormat="1" ht="13.5" customHeight="1">
      <c r="A153" s="322">
        <f>A152+1</f>
        <v>116</v>
      </c>
      <c r="B153" s="430" t="s">
        <v>808</v>
      </c>
      <c r="C153" s="300" t="s">
        <v>809</v>
      </c>
      <c r="D153" s="664">
        <v>0</v>
      </c>
      <c r="E153" s="665">
        <v>15000</v>
      </c>
      <c r="F153" s="359">
        <v>0</v>
      </c>
      <c r="G153" s="665">
        <v>0</v>
      </c>
      <c r="H153" s="666">
        <v>15000</v>
      </c>
      <c r="I153" s="665">
        <v>15000</v>
      </c>
      <c r="J153" s="667">
        <v>0</v>
      </c>
    </row>
    <row r="154" spans="1:10" s="269" customFormat="1" ht="13.5" customHeight="1">
      <c r="A154" s="322">
        <f>A153+1</f>
        <v>117</v>
      </c>
      <c r="B154" s="430" t="s">
        <v>177</v>
      </c>
      <c r="C154" s="300" t="s">
        <v>810</v>
      </c>
      <c r="D154" s="664">
        <v>0</v>
      </c>
      <c r="E154" s="665">
        <v>0</v>
      </c>
      <c r="F154" s="359">
        <v>0</v>
      </c>
      <c r="G154" s="665">
        <v>24000</v>
      </c>
      <c r="H154" s="666">
        <v>24000</v>
      </c>
      <c r="I154" s="665">
        <v>30000</v>
      </c>
      <c r="J154" s="667">
        <v>-6000</v>
      </c>
    </row>
    <row r="155" spans="1:10" s="269" customFormat="1" ht="13.5" customHeight="1" thickBot="1">
      <c r="A155" s="772">
        <f>A154+1</f>
        <v>118</v>
      </c>
      <c r="B155" s="430" t="s">
        <v>194</v>
      </c>
      <c r="C155" s="323" t="s">
        <v>811</v>
      </c>
      <c r="D155" s="669">
        <v>0</v>
      </c>
      <c r="E155" s="670">
        <v>4000</v>
      </c>
      <c r="F155" s="671">
        <v>0</v>
      </c>
      <c r="G155" s="670">
        <v>0</v>
      </c>
      <c r="H155" s="672">
        <v>4000</v>
      </c>
      <c r="I155" s="670">
        <v>5000</v>
      </c>
      <c r="J155" s="673">
        <v>-1000</v>
      </c>
    </row>
    <row r="156" spans="1:10" s="269" customFormat="1" ht="13.5" customHeight="1" thickBot="1" thickTop="1">
      <c r="A156" s="286"/>
      <c r="B156" s="426"/>
      <c r="C156" s="329" t="s">
        <v>1044</v>
      </c>
      <c r="D156" s="768">
        <v>0</v>
      </c>
      <c r="E156" s="769">
        <v>19000</v>
      </c>
      <c r="F156" s="484">
        <v>15000</v>
      </c>
      <c r="G156" s="769">
        <v>24000</v>
      </c>
      <c r="H156" s="770">
        <v>58000</v>
      </c>
      <c r="I156" s="769">
        <v>65000</v>
      </c>
      <c r="J156" s="771">
        <v>-7000</v>
      </c>
    </row>
    <row r="157" spans="1:10" s="269" customFormat="1" ht="13.5" customHeight="1">
      <c r="A157" s="772">
        <f>A155+1</f>
        <v>119</v>
      </c>
      <c r="B157" s="430" t="s">
        <v>296</v>
      </c>
      <c r="C157" s="333" t="s">
        <v>812</v>
      </c>
      <c r="D157" s="664" t="s">
        <v>168</v>
      </c>
      <c r="E157" s="665" t="s">
        <v>168</v>
      </c>
      <c r="F157" s="359" t="s">
        <v>168</v>
      </c>
      <c r="G157" s="665" t="s">
        <v>168</v>
      </c>
      <c r="H157" s="666" t="s">
        <v>168</v>
      </c>
      <c r="I157" s="665">
        <v>6963</v>
      </c>
      <c r="J157" s="667">
        <v>-6963</v>
      </c>
    </row>
    <row r="158" spans="1:10" s="269" customFormat="1" ht="13.5" customHeight="1" thickBot="1">
      <c r="A158" s="322"/>
      <c r="B158" s="430" t="s">
        <v>216</v>
      </c>
      <c r="C158" s="323"/>
      <c r="D158" s="669"/>
      <c r="E158" s="670"/>
      <c r="F158" s="671"/>
      <c r="G158" s="670"/>
      <c r="H158" s="672"/>
      <c r="I158" s="670"/>
      <c r="J158" s="673"/>
    </row>
    <row r="159" spans="1:10" s="269" customFormat="1" ht="13.5" customHeight="1" thickBot="1" thickTop="1">
      <c r="A159" s="324"/>
      <c r="B159" s="426" t="s">
        <v>201</v>
      </c>
      <c r="C159" s="314" t="s">
        <v>1043</v>
      </c>
      <c r="D159" s="679">
        <v>0</v>
      </c>
      <c r="E159" s="680">
        <v>0</v>
      </c>
      <c r="F159" s="681">
        <v>0</v>
      </c>
      <c r="G159" s="680">
        <v>0</v>
      </c>
      <c r="H159" s="682">
        <v>0</v>
      </c>
      <c r="I159" s="680">
        <v>6963</v>
      </c>
      <c r="J159" s="683">
        <v>-6963</v>
      </c>
    </row>
    <row r="160" spans="1:10" s="269" customFormat="1" ht="13.5" customHeight="1">
      <c r="A160" s="772">
        <f>A157+1</f>
        <v>120</v>
      </c>
      <c r="B160" s="430" t="s">
        <v>304</v>
      </c>
      <c r="C160" s="333" t="s">
        <v>813</v>
      </c>
      <c r="D160" s="664">
        <v>0</v>
      </c>
      <c r="E160" s="665">
        <v>5000</v>
      </c>
      <c r="F160" s="359">
        <v>0</v>
      </c>
      <c r="G160" s="665">
        <v>0</v>
      </c>
      <c r="H160" s="666">
        <v>5000</v>
      </c>
      <c r="I160" s="665">
        <v>5000</v>
      </c>
      <c r="J160" s="667">
        <v>0</v>
      </c>
    </row>
    <row r="161" spans="1:10" s="269" customFormat="1" ht="13.5" customHeight="1" thickBot="1">
      <c r="A161" s="322">
        <f>A160+1</f>
        <v>121</v>
      </c>
      <c r="B161" s="430" t="s">
        <v>306</v>
      </c>
      <c r="C161" s="323" t="s">
        <v>814</v>
      </c>
      <c r="D161" s="669">
        <v>0</v>
      </c>
      <c r="E161" s="670">
        <v>0</v>
      </c>
      <c r="F161" s="671">
        <v>12000</v>
      </c>
      <c r="G161" s="670">
        <v>0</v>
      </c>
      <c r="H161" s="672">
        <v>12000</v>
      </c>
      <c r="I161" s="670">
        <v>15000</v>
      </c>
      <c r="J161" s="673">
        <v>-3000</v>
      </c>
    </row>
    <row r="162" spans="1:10" s="269" customFormat="1" ht="13.5" customHeight="1" thickBot="1" thickTop="1">
      <c r="A162" s="322"/>
      <c r="B162" s="430" t="s">
        <v>201</v>
      </c>
      <c r="C162" s="314" t="s">
        <v>1043</v>
      </c>
      <c r="D162" s="679">
        <v>0</v>
      </c>
      <c r="E162" s="680">
        <v>5000</v>
      </c>
      <c r="F162" s="681">
        <v>12000</v>
      </c>
      <c r="G162" s="680">
        <v>0</v>
      </c>
      <c r="H162" s="682">
        <v>17000</v>
      </c>
      <c r="I162" s="680">
        <v>20000</v>
      </c>
      <c r="J162" s="683">
        <v>-3000</v>
      </c>
    </row>
    <row r="163" spans="1:10" s="269" customFormat="1" ht="13.5" customHeight="1" thickBot="1">
      <c r="A163" s="346"/>
      <c r="B163" s="347"/>
      <c r="C163" s="348" t="s">
        <v>815</v>
      </c>
      <c r="D163" s="730">
        <v>0</v>
      </c>
      <c r="E163" s="731">
        <v>24000</v>
      </c>
      <c r="F163" s="732">
        <v>193003</v>
      </c>
      <c r="G163" s="731">
        <v>118500</v>
      </c>
      <c r="H163" s="733">
        <v>335503</v>
      </c>
      <c r="I163" s="731">
        <v>413231</v>
      </c>
      <c r="J163" s="734">
        <v>-77728</v>
      </c>
    </row>
    <row r="164" spans="1:10" s="269" customFormat="1" ht="13.5" customHeight="1">
      <c r="A164" s="322">
        <f>A161+1</f>
        <v>122</v>
      </c>
      <c r="B164" s="274"/>
      <c r="C164" s="773" t="s">
        <v>816</v>
      </c>
      <c r="D164" s="774">
        <v>0</v>
      </c>
      <c r="E164" s="775">
        <v>100000</v>
      </c>
      <c r="F164" s="776">
        <v>0</v>
      </c>
      <c r="G164" s="775">
        <v>0</v>
      </c>
      <c r="H164" s="777">
        <v>100000</v>
      </c>
      <c r="I164" s="775">
        <v>70000</v>
      </c>
      <c r="J164" s="778">
        <v>30000</v>
      </c>
    </row>
    <row r="165" spans="1:10" s="269" customFormat="1" ht="13.5" customHeight="1">
      <c r="A165" s="322">
        <f>A164+1</f>
        <v>123</v>
      </c>
      <c r="B165" s="479" t="s">
        <v>317</v>
      </c>
      <c r="C165" s="480" t="s">
        <v>817</v>
      </c>
      <c r="D165" s="664">
        <v>0</v>
      </c>
      <c r="E165" s="665">
        <v>0</v>
      </c>
      <c r="F165" s="359">
        <v>0</v>
      </c>
      <c r="G165" s="665">
        <v>5000</v>
      </c>
      <c r="H165" s="666">
        <v>5000</v>
      </c>
      <c r="I165" s="665">
        <v>10000</v>
      </c>
      <c r="J165" s="667">
        <v>-5000</v>
      </c>
    </row>
    <row r="166" spans="1:10" s="269" customFormat="1" ht="13.5" customHeight="1">
      <c r="A166" s="322">
        <f aca="true" t="shared" si="5" ref="A166:A175">A165+1</f>
        <v>124</v>
      </c>
      <c r="B166" s="479" t="s">
        <v>106</v>
      </c>
      <c r="C166" s="480" t="s">
        <v>818</v>
      </c>
      <c r="D166" s="664">
        <v>0</v>
      </c>
      <c r="E166" s="665">
        <v>0</v>
      </c>
      <c r="F166" s="359">
        <v>10000</v>
      </c>
      <c r="G166" s="665">
        <v>0</v>
      </c>
      <c r="H166" s="666">
        <v>10000</v>
      </c>
      <c r="I166" s="665">
        <v>10000</v>
      </c>
      <c r="J166" s="667">
        <v>0</v>
      </c>
    </row>
    <row r="167" spans="1:10" s="269" customFormat="1" ht="13.5" customHeight="1">
      <c r="A167" s="322">
        <f t="shared" si="5"/>
        <v>125</v>
      </c>
      <c r="B167" s="479"/>
      <c r="C167" s="480" t="s">
        <v>819</v>
      </c>
      <c r="D167" s="779">
        <v>0</v>
      </c>
      <c r="E167" s="780">
        <v>30000</v>
      </c>
      <c r="F167" s="477">
        <v>0</v>
      </c>
      <c r="G167" s="780">
        <v>0</v>
      </c>
      <c r="H167" s="781">
        <v>30000</v>
      </c>
      <c r="I167" s="780">
        <v>33000</v>
      </c>
      <c r="J167" s="782">
        <v>-3000</v>
      </c>
    </row>
    <row r="168" spans="1:10" s="269" customFormat="1" ht="13.5" customHeight="1">
      <c r="A168" s="322">
        <f t="shared" si="5"/>
        <v>126</v>
      </c>
      <c r="B168" s="479"/>
      <c r="C168" s="480" t="s">
        <v>820</v>
      </c>
      <c r="D168" s="664">
        <v>0</v>
      </c>
      <c r="E168" s="665">
        <v>0</v>
      </c>
      <c r="F168" s="359">
        <v>53000</v>
      </c>
      <c r="G168" s="665">
        <v>0</v>
      </c>
      <c r="H168" s="666">
        <v>53000</v>
      </c>
      <c r="I168" s="665">
        <v>48000</v>
      </c>
      <c r="J168" s="667">
        <v>5000</v>
      </c>
    </row>
    <row r="169" spans="1:10" s="269" customFormat="1" ht="13.5" customHeight="1">
      <c r="A169" s="322">
        <f t="shared" si="5"/>
        <v>127</v>
      </c>
      <c r="B169" s="479"/>
      <c r="C169" s="480" t="s">
        <v>821</v>
      </c>
      <c r="D169" s="779">
        <v>0</v>
      </c>
      <c r="E169" s="780">
        <v>85000</v>
      </c>
      <c r="F169" s="477">
        <v>0</v>
      </c>
      <c r="G169" s="780">
        <v>0</v>
      </c>
      <c r="H169" s="781">
        <v>85000</v>
      </c>
      <c r="I169" s="780">
        <v>80000</v>
      </c>
      <c r="J169" s="782">
        <v>5000</v>
      </c>
    </row>
    <row r="170" spans="1:10" s="269" customFormat="1" ht="13.5" customHeight="1">
      <c r="A170" s="322">
        <f t="shared" si="5"/>
        <v>128</v>
      </c>
      <c r="B170" s="479"/>
      <c r="C170" s="480" t="s">
        <v>822</v>
      </c>
      <c r="D170" s="664">
        <v>0</v>
      </c>
      <c r="E170" s="665">
        <v>0</v>
      </c>
      <c r="F170" s="359">
        <v>0</v>
      </c>
      <c r="G170" s="665">
        <v>250000</v>
      </c>
      <c r="H170" s="666">
        <v>250000</v>
      </c>
      <c r="I170" s="665">
        <v>260000</v>
      </c>
      <c r="J170" s="667">
        <v>-10000</v>
      </c>
    </row>
    <row r="171" spans="1:10" s="269" customFormat="1" ht="13.5" customHeight="1">
      <c r="A171" s="322">
        <f t="shared" si="5"/>
        <v>129</v>
      </c>
      <c r="B171" s="479"/>
      <c r="C171" s="480" t="s">
        <v>823</v>
      </c>
      <c r="D171" s="664">
        <v>0</v>
      </c>
      <c r="E171" s="665">
        <v>5000</v>
      </c>
      <c r="F171" s="359">
        <v>0</v>
      </c>
      <c r="G171" s="665">
        <v>0</v>
      </c>
      <c r="H171" s="666">
        <v>5000</v>
      </c>
      <c r="I171" s="665">
        <v>5000</v>
      </c>
      <c r="J171" s="667">
        <v>0</v>
      </c>
    </row>
    <row r="172" spans="1:10" s="269" customFormat="1" ht="13.5" customHeight="1">
      <c r="A172" s="322">
        <f t="shared" si="5"/>
        <v>130</v>
      </c>
      <c r="B172" s="479"/>
      <c r="C172" s="480" t="s">
        <v>824</v>
      </c>
      <c r="D172" s="664">
        <v>0</v>
      </c>
      <c r="E172" s="665">
        <v>0</v>
      </c>
      <c r="F172" s="359">
        <v>0</v>
      </c>
      <c r="G172" s="665">
        <v>3000</v>
      </c>
      <c r="H172" s="666">
        <v>3000</v>
      </c>
      <c r="I172" s="665">
        <v>5000</v>
      </c>
      <c r="J172" s="667">
        <v>-2000</v>
      </c>
    </row>
    <row r="173" spans="1:10" s="269" customFormat="1" ht="13.5" customHeight="1">
      <c r="A173" s="322">
        <f t="shared" si="5"/>
        <v>131</v>
      </c>
      <c r="B173" s="479"/>
      <c r="C173" s="480" t="s">
        <v>825</v>
      </c>
      <c r="D173" s="664">
        <v>0</v>
      </c>
      <c r="E173" s="665">
        <v>0</v>
      </c>
      <c r="F173" s="359">
        <v>0</v>
      </c>
      <c r="G173" s="665">
        <v>0</v>
      </c>
      <c r="H173" s="666">
        <v>0</v>
      </c>
      <c r="I173" s="665">
        <v>20000</v>
      </c>
      <c r="J173" s="667">
        <v>-20000</v>
      </c>
    </row>
    <row r="174" spans="1:10" s="269" customFormat="1" ht="13.5" customHeight="1">
      <c r="A174" s="322">
        <f t="shared" si="5"/>
        <v>132</v>
      </c>
      <c r="B174" s="479"/>
      <c r="C174" s="480" t="s">
        <v>826</v>
      </c>
      <c r="D174" s="664">
        <v>5000</v>
      </c>
      <c r="E174" s="665">
        <v>0</v>
      </c>
      <c r="F174" s="359">
        <v>0</v>
      </c>
      <c r="G174" s="665">
        <v>0</v>
      </c>
      <c r="H174" s="666">
        <v>5000</v>
      </c>
      <c r="I174" s="665">
        <v>5000</v>
      </c>
      <c r="J174" s="667">
        <v>0</v>
      </c>
    </row>
    <row r="175" spans="1:10" s="269" customFormat="1" ht="13.5" customHeight="1" thickBot="1">
      <c r="A175" s="322">
        <f t="shared" si="5"/>
        <v>133</v>
      </c>
      <c r="B175" s="479"/>
      <c r="C175" s="783" t="s">
        <v>827</v>
      </c>
      <c r="D175" s="690" t="s">
        <v>168</v>
      </c>
      <c r="E175" s="691" t="s">
        <v>168</v>
      </c>
      <c r="F175" s="692" t="s">
        <v>168</v>
      </c>
      <c r="G175" s="691" t="s">
        <v>168</v>
      </c>
      <c r="H175" s="693" t="s">
        <v>168</v>
      </c>
      <c r="I175" s="691">
        <v>46604</v>
      </c>
      <c r="J175" s="694">
        <v>-46604</v>
      </c>
    </row>
    <row r="176" spans="1:10" s="269" customFormat="1" ht="13.5" customHeight="1" thickBot="1" thickTop="1">
      <c r="A176" s="324"/>
      <c r="B176" s="483"/>
      <c r="C176" s="329" t="s">
        <v>1039</v>
      </c>
      <c r="D176" s="768">
        <v>5000</v>
      </c>
      <c r="E176" s="769">
        <v>220000</v>
      </c>
      <c r="F176" s="484">
        <v>63000</v>
      </c>
      <c r="G176" s="769">
        <v>258000</v>
      </c>
      <c r="H176" s="770">
        <v>546000</v>
      </c>
      <c r="I176" s="769">
        <v>592604</v>
      </c>
      <c r="J176" s="771">
        <v>-46604</v>
      </c>
    </row>
    <row r="177" spans="1:10" s="269" customFormat="1" ht="13.5" customHeight="1">
      <c r="A177" s="322">
        <f>A175+1</f>
        <v>134</v>
      </c>
      <c r="B177" s="488"/>
      <c r="C177" s="414" t="s">
        <v>828</v>
      </c>
      <c r="D177" s="664">
        <v>0</v>
      </c>
      <c r="E177" s="665">
        <v>8000</v>
      </c>
      <c r="F177" s="359">
        <v>0</v>
      </c>
      <c r="G177" s="665">
        <v>0</v>
      </c>
      <c r="H177" s="666">
        <v>8000</v>
      </c>
      <c r="I177" s="665">
        <v>8000</v>
      </c>
      <c r="J177" s="667">
        <v>0</v>
      </c>
    </row>
    <row r="178" spans="1:10" s="269" customFormat="1" ht="13.5" customHeight="1">
      <c r="A178" s="322">
        <f aca="true" t="shared" si="6" ref="A178:A187">A177+1</f>
        <v>135</v>
      </c>
      <c r="B178" s="488" t="s">
        <v>829</v>
      </c>
      <c r="C178" s="414" t="s">
        <v>830</v>
      </c>
      <c r="D178" s="664">
        <v>20000</v>
      </c>
      <c r="E178" s="665">
        <v>0</v>
      </c>
      <c r="F178" s="359">
        <v>0</v>
      </c>
      <c r="G178" s="665">
        <v>0</v>
      </c>
      <c r="H178" s="666">
        <v>20000</v>
      </c>
      <c r="I178" s="665">
        <v>25000</v>
      </c>
      <c r="J178" s="667">
        <v>-5000</v>
      </c>
    </row>
    <row r="179" spans="1:10" s="269" customFormat="1" ht="13.5" customHeight="1">
      <c r="A179" s="322">
        <f t="shared" si="6"/>
        <v>136</v>
      </c>
      <c r="B179" s="488" t="s">
        <v>253</v>
      </c>
      <c r="C179" s="414" t="s">
        <v>831</v>
      </c>
      <c r="D179" s="664">
        <v>0</v>
      </c>
      <c r="E179" s="665">
        <v>0</v>
      </c>
      <c r="F179" s="359">
        <v>10000</v>
      </c>
      <c r="G179" s="665">
        <v>0</v>
      </c>
      <c r="H179" s="666">
        <v>10000</v>
      </c>
      <c r="I179" s="665">
        <v>10000</v>
      </c>
      <c r="J179" s="667">
        <v>0</v>
      </c>
    </row>
    <row r="180" spans="1:10" s="269" customFormat="1" ht="13.5" customHeight="1">
      <c r="A180" s="322">
        <f t="shared" si="6"/>
        <v>137</v>
      </c>
      <c r="B180" s="488" t="s">
        <v>106</v>
      </c>
      <c r="C180" s="414" t="s">
        <v>832</v>
      </c>
      <c r="D180" s="664">
        <v>0</v>
      </c>
      <c r="E180" s="665">
        <v>7000</v>
      </c>
      <c r="F180" s="359">
        <v>0</v>
      </c>
      <c r="G180" s="665">
        <v>15000</v>
      </c>
      <c r="H180" s="666">
        <v>22000</v>
      </c>
      <c r="I180" s="665">
        <v>8000</v>
      </c>
      <c r="J180" s="667">
        <v>14000</v>
      </c>
    </row>
    <row r="181" spans="1:10" s="269" customFormat="1" ht="13.5" customHeight="1">
      <c r="A181" s="322">
        <f t="shared" si="6"/>
        <v>138</v>
      </c>
      <c r="B181" s="488"/>
      <c r="C181" s="414" t="s">
        <v>833</v>
      </c>
      <c r="D181" s="664">
        <v>0</v>
      </c>
      <c r="E181" s="665">
        <v>0</v>
      </c>
      <c r="F181" s="359">
        <v>0</v>
      </c>
      <c r="G181" s="665">
        <v>25000</v>
      </c>
      <c r="H181" s="666">
        <v>25000</v>
      </c>
      <c r="I181" s="665">
        <v>20000</v>
      </c>
      <c r="J181" s="667">
        <v>5000</v>
      </c>
    </row>
    <row r="182" spans="1:10" s="269" customFormat="1" ht="13.5" customHeight="1">
      <c r="A182" s="322">
        <f t="shared" si="6"/>
        <v>139</v>
      </c>
      <c r="B182" s="488"/>
      <c r="C182" s="414" t="s">
        <v>834</v>
      </c>
      <c r="D182" s="664">
        <v>0</v>
      </c>
      <c r="E182" s="665">
        <v>0</v>
      </c>
      <c r="F182" s="359">
        <v>19000</v>
      </c>
      <c r="G182" s="665">
        <v>0</v>
      </c>
      <c r="H182" s="666">
        <v>19000</v>
      </c>
      <c r="I182" s="665">
        <v>23000</v>
      </c>
      <c r="J182" s="667">
        <v>-4000</v>
      </c>
    </row>
    <row r="183" spans="1:10" s="269" customFormat="1" ht="13.5" customHeight="1">
      <c r="A183" s="322">
        <f t="shared" si="6"/>
        <v>140</v>
      </c>
      <c r="B183" s="488"/>
      <c r="C183" s="414" t="s">
        <v>835</v>
      </c>
      <c r="D183" s="664">
        <v>0</v>
      </c>
      <c r="E183" s="665">
        <v>22000</v>
      </c>
      <c r="F183" s="359">
        <v>0</v>
      </c>
      <c r="G183" s="665">
        <v>0</v>
      </c>
      <c r="H183" s="666">
        <v>22000</v>
      </c>
      <c r="I183" s="665">
        <v>15000</v>
      </c>
      <c r="J183" s="667">
        <v>7000</v>
      </c>
    </row>
    <row r="184" spans="1:10" s="269" customFormat="1" ht="13.5" customHeight="1">
      <c r="A184" s="322">
        <f t="shared" si="6"/>
        <v>141</v>
      </c>
      <c r="B184" s="488"/>
      <c r="C184" s="414" t="s">
        <v>836</v>
      </c>
      <c r="D184" s="664">
        <v>0</v>
      </c>
      <c r="E184" s="665">
        <v>60000</v>
      </c>
      <c r="F184" s="359">
        <v>0</v>
      </c>
      <c r="G184" s="665">
        <v>0</v>
      </c>
      <c r="H184" s="666">
        <v>60000</v>
      </c>
      <c r="I184" s="665">
        <v>58000</v>
      </c>
      <c r="J184" s="667">
        <v>2000</v>
      </c>
    </row>
    <row r="185" spans="1:10" s="269" customFormat="1" ht="13.5" customHeight="1">
      <c r="A185" s="322">
        <f t="shared" si="6"/>
        <v>142</v>
      </c>
      <c r="B185" s="488"/>
      <c r="C185" s="414" t="s">
        <v>837</v>
      </c>
      <c r="D185" s="664">
        <v>0</v>
      </c>
      <c r="E185" s="665">
        <v>0</v>
      </c>
      <c r="F185" s="359">
        <v>0</v>
      </c>
      <c r="G185" s="665">
        <v>35000</v>
      </c>
      <c r="H185" s="666">
        <v>35000</v>
      </c>
      <c r="I185" s="665">
        <v>35000</v>
      </c>
      <c r="J185" s="667">
        <v>0</v>
      </c>
    </row>
    <row r="186" spans="1:10" s="269" customFormat="1" ht="13.5" customHeight="1">
      <c r="A186" s="322">
        <f t="shared" si="6"/>
        <v>143</v>
      </c>
      <c r="B186" s="488"/>
      <c r="C186" s="414" t="s">
        <v>838</v>
      </c>
      <c r="D186" s="664">
        <v>0</v>
      </c>
      <c r="E186" s="665">
        <v>0</v>
      </c>
      <c r="F186" s="359">
        <v>0</v>
      </c>
      <c r="G186" s="665">
        <v>115000</v>
      </c>
      <c r="H186" s="666">
        <v>115000</v>
      </c>
      <c r="I186" s="665">
        <v>107000</v>
      </c>
      <c r="J186" s="667">
        <v>8000</v>
      </c>
    </row>
    <row r="187" spans="1:10" s="269" customFormat="1" ht="13.5" customHeight="1" thickBot="1">
      <c r="A187" s="322">
        <f t="shared" si="6"/>
        <v>144</v>
      </c>
      <c r="B187" s="488"/>
      <c r="C187" s="454" t="s">
        <v>839</v>
      </c>
      <c r="D187" s="690" t="s">
        <v>168</v>
      </c>
      <c r="E187" s="691" t="s">
        <v>168</v>
      </c>
      <c r="F187" s="692" t="s">
        <v>168</v>
      </c>
      <c r="G187" s="691" t="s">
        <v>168</v>
      </c>
      <c r="H187" s="693" t="s">
        <v>168</v>
      </c>
      <c r="I187" s="691">
        <v>49132</v>
      </c>
      <c r="J187" s="694">
        <v>-49132</v>
      </c>
    </row>
    <row r="188" spans="1:10" s="269" customFormat="1" ht="13.5" customHeight="1" thickBot="1" thickTop="1">
      <c r="A188" s="324"/>
      <c r="B188" s="491"/>
      <c r="C188" s="329" t="s">
        <v>67</v>
      </c>
      <c r="D188" s="768">
        <v>20000</v>
      </c>
      <c r="E188" s="769">
        <v>97000</v>
      </c>
      <c r="F188" s="484">
        <v>29000</v>
      </c>
      <c r="G188" s="769">
        <v>190000</v>
      </c>
      <c r="H188" s="770">
        <v>336000</v>
      </c>
      <c r="I188" s="769">
        <v>358132</v>
      </c>
      <c r="J188" s="771">
        <v>-22132</v>
      </c>
    </row>
    <row r="189" spans="1:10" s="269" customFormat="1" ht="13.5" customHeight="1">
      <c r="A189" s="322">
        <f>A187+1</f>
        <v>145</v>
      </c>
      <c r="B189" s="488"/>
      <c r="C189" s="331" t="s">
        <v>1059</v>
      </c>
      <c r="D189" s="664" t="s">
        <v>168</v>
      </c>
      <c r="E189" s="665" t="s">
        <v>168</v>
      </c>
      <c r="F189" s="359" t="s">
        <v>168</v>
      </c>
      <c r="G189" s="665" t="s">
        <v>168</v>
      </c>
      <c r="H189" s="666" t="s">
        <v>168</v>
      </c>
      <c r="I189" s="665">
        <v>3500</v>
      </c>
      <c r="J189" s="756">
        <v>-3500</v>
      </c>
    </row>
    <row r="190" spans="1:10" s="269" customFormat="1" ht="13.5" customHeight="1">
      <c r="A190" s="322">
        <f>A189+1</f>
        <v>146</v>
      </c>
      <c r="B190" s="488" t="s">
        <v>351</v>
      </c>
      <c r="C190" s="331" t="s">
        <v>840</v>
      </c>
      <c r="D190" s="664">
        <v>20000</v>
      </c>
      <c r="E190" s="665">
        <v>0</v>
      </c>
      <c r="F190" s="359">
        <v>0</v>
      </c>
      <c r="G190" s="665">
        <v>0</v>
      </c>
      <c r="H190" s="666">
        <v>20000</v>
      </c>
      <c r="I190" s="665">
        <v>23000</v>
      </c>
      <c r="J190" s="756">
        <v>-3000</v>
      </c>
    </row>
    <row r="191" spans="1:10" s="269" customFormat="1" ht="13.5" customHeight="1">
      <c r="A191" s="322">
        <f aca="true" t="shared" si="7" ref="A191:A197">A190+1</f>
        <v>147</v>
      </c>
      <c r="B191" s="488" t="s">
        <v>353</v>
      </c>
      <c r="C191" s="331" t="s">
        <v>841</v>
      </c>
      <c r="D191" s="664">
        <v>0</v>
      </c>
      <c r="E191" s="665">
        <v>0</v>
      </c>
      <c r="F191" s="359">
        <v>38000</v>
      </c>
      <c r="G191" s="665">
        <v>0</v>
      </c>
      <c r="H191" s="666">
        <v>38000</v>
      </c>
      <c r="I191" s="665">
        <v>31000</v>
      </c>
      <c r="J191" s="667">
        <v>7000</v>
      </c>
    </row>
    <row r="192" spans="1:10" s="269" customFormat="1" ht="13.5" customHeight="1">
      <c r="A192" s="322">
        <f t="shared" si="7"/>
        <v>148</v>
      </c>
      <c r="B192" s="488" t="s">
        <v>106</v>
      </c>
      <c r="C192" s="331" t="s">
        <v>842</v>
      </c>
      <c r="D192" s="664">
        <v>0</v>
      </c>
      <c r="E192" s="665">
        <v>0</v>
      </c>
      <c r="F192" s="359">
        <v>68500</v>
      </c>
      <c r="G192" s="665">
        <v>0</v>
      </c>
      <c r="H192" s="666">
        <v>68500</v>
      </c>
      <c r="I192" s="665">
        <v>60800</v>
      </c>
      <c r="J192" s="667">
        <v>7700</v>
      </c>
    </row>
    <row r="193" spans="1:10" s="269" customFormat="1" ht="13.5" customHeight="1">
      <c r="A193" s="322">
        <f t="shared" si="7"/>
        <v>149</v>
      </c>
      <c r="B193" s="488"/>
      <c r="C193" s="331" t="s">
        <v>843</v>
      </c>
      <c r="D193" s="664">
        <v>0</v>
      </c>
      <c r="E193" s="665">
        <v>0</v>
      </c>
      <c r="F193" s="359">
        <v>305000</v>
      </c>
      <c r="G193" s="665">
        <v>0</v>
      </c>
      <c r="H193" s="666">
        <v>305000</v>
      </c>
      <c r="I193" s="665">
        <v>255000</v>
      </c>
      <c r="J193" s="667">
        <v>50000</v>
      </c>
    </row>
    <row r="194" spans="1:10" s="269" customFormat="1" ht="13.5" customHeight="1">
      <c r="A194" s="322">
        <f t="shared" si="7"/>
        <v>150</v>
      </c>
      <c r="B194" s="488"/>
      <c r="C194" s="331" t="s">
        <v>1060</v>
      </c>
      <c r="D194" s="664" t="s">
        <v>1041</v>
      </c>
      <c r="E194" s="665" t="s">
        <v>1041</v>
      </c>
      <c r="F194" s="359" t="s">
        <v>168</v>
      </c>
      <c r="G194" s="665" t="s">
        <v>168</v>
      </c>
      <c r="H194" s="666" t="s">
        <v>168</v>
      </c>
      <c r="I194" s="665">
        <v>2500</v>
      </c>
      <c r="J194" s="667">
        <v>-2500</v>
      </c>
    </row>
    <row r="195" spans="1:10" s="269" customFormat="1" ht="13.5" customHeight="1">
      <c r="A195" s="322">
        <f t="shared" si="7"/>
        <v>151</v>
      </c>
      <c r="B195" s="488"/>
      <c r="C195" s="331" t="s">
        <v>844</v>
      </c>
      <c r="D195" s="664">
        <v>0</v>
      </c>
      <c r="E195" s="665">
        <v>0</v>
      </c>
      <c r="F195" s="359">
        <v>38000</v>
      </c>
      <c r="G195" s="665">
        <v>0</v>
      </c>
      <c r="H195" s="666">
        <v>38000</v>
      </c>
      <c r="I195" s="665">
        <v>40000</v>
      </c>
      <c r="J195" s="667">
        <v>-2000</v>
      </c>
    </row>
    <row r="196" spans="1:10" s="269" customFormat="1" ht="13.5" customHeight="1">
      <c r="A196" s="322">
        <f t="shared" si="7"/>
        <v>152</v>
      </c>
      <c r="B196" s="488"/>
      <c r="C196" s="331" t="s">
        <v>845</v>
      </c>
      <c r="D196" s="664">
        <v>0</v>
      </c>
      <c r="E196" s="665">
        <v>90650</v>
      </c>
      <c r="F196" s="359">
        <v>0</v>
      </c>
      <c r="G196" s="665">
        <v>0</v>
      </c>
      <c r="H196" s="666">
        <v>90650</v>
      </c>
      <c r="I196" s="665">
        <v>35190</v>
      </c>
      <c r="J196" s="667">
        <v>55460</v>
      </c>
    </row>
    <row r="197" spans="1:10" s="269" customFormat="1" ht="13.5" customHeight="1" thickBot="1">
      <c r="A197" s="322">
        <f t="shared" si="7"/>
        <v>153</v>
      </c>
      <c r="B197" s="488"/>
      <c r="C197" s="700" t="s">
        <v>846</v>
      </c>
      <c r="D197" s="690" t="s">
        <v>168</v>
      </c>
      <c r="E197" s="691" t="s">
        <v>168</v>
      </c>
      <c r="F197" s="692" t="s">
        <v>168</v>
      </c>
      <c r="G197" s="691" t="s">
        <v>168</v>
      </c>
      <c r="H197" s="693" t="s">
        <v>168</v>
      </c>
      <c r="I197" s="691">
        <v>10688</v>
      </c>
      <c r="J197" s="694">
        <v>-10688</v>
      </c>
    </row>
    <row r="198" spans="1:10" s="269" customFormat="1" ht="13.5" customHeight="1" thickBot="1" thickTop="1">
      <c r="A198" s="322"/>
      <c r="B198" s="488"/>
      <c r="C198" s="329" t="s">
        <v>1039</v>
      </c>
      <c r="D198" s="768">
        <v>20000</v>
      </c>
      <c r="E198" s="769">
        <v>90650</v>
      </c>
      <c r="F198" s="484">
        <v>449500</v>
      </c>
      <c r="G198" s="769">
        <v>0</v>
      </c>
      <c r="H198" s="770">
        <v>560150</v>
      </c>
      <c r="I198" s="769">
        <v>461678</v>
      </c>
      <c r="J198" s="771">
        <v>98472</v>
      </c>
    </row>
    <row r="199" spans="1:10" s="269" customFormat="1" ht="13.5" customHeight="1" thickBot="1">
      <c r="A199" s="346"/>
      <c r="B199" s="507"/>
      <c r="C199" s="508" t="s">
        <v>847</v>
      </c>
      <c r="D199" s="784">
        <v>45000</v>
      </c>
      <c r="E199" s="785">
        <v>407650</v>
      </c>
      <c r="F199" s="509">
        <v>541500</v>
      </c>
      <c r="G199" s="785">
        <v>448000</v>
      </c>
      <c r="H199" s="786">
        <v>1442150</v>
      </c>
      <c r="I199" s="785">
        <v>1412414</v>
      </c>
      <c r="J199" s="787">
        <v>29736</v>
      </c>
    </row>
    <row r="200" spans="1:10" s="269" customFormat="1" ht="13.5" customHeight="1" thickBot="1">
      <c r="A200" s="346"/>
      <c r="B200" s="347"/>
      <c r="C200" s="348" t="s">
        <v>406</v>
      </c>
      <c r="D200" s="730">
        <v>45000</v>
      </c>
      <c r="E200" s="731">
        <v>431650</v>
      </c>
      <c r="F200" s="732">
        <v>734503</v>
      </c>
      <c r="G200" s="731">
        <v>566500</v>
      </c>
      <c r="H200" s="733">
        <v>1777653</v>
      </c>
      <c r="I200" s="731">
        <v>1825645</v>
      </c>
      <c r="J200" s="734">
        <v>-47992</v>
      </c>
    </row>
    <row r="201" spans="1:10" s="269" customFormat="1" ht="13.5" customHeight="1">
      <c r="A201" s="274">
        <f>A197+1</f>
        <v>154</v>
      </c>
      <c r="B201" s="517"/>
      <c r="C201" s="292" t="s">
        <v>1061</v>
      </c>
      <c r="D201" s="659" t="s">
        <v>1046</v>
      </c>
      <c r="E201" s="660" t="s">
        <v>168</v>
      </c>
      <c r="F201" s="661" t="s">
        <v>168</v>
      </c>
      <c r="G201" s="660" t="s">
        <v>168</v>
      </c>
      <c r="H201" s="662" t="s">
        <v>168</v>
      </c>
      <c r="I201" s="660">
        <v>8000</v>
      </c>
      <c r="J201" s="663">
        <v>-8000</v>
      </c>
    </row>
    <row r="202" spans="1:10" s="269" customFormat="1" ht="13.5" customHeight="1">
      <c r="A202" s="299">
        <f>A201+1</f>
        <v>155</v>
      </c>
      <c r="B202" s="488"/>
      <c r="C202" s="333" t="s">
        <v>848</v>
      </c>
      <c r="D202" s="684">
        <v>0</v>
      </c>
      <c r="E202" s="685">
        <v>0</v>
      </c>
      <c r="F202" s="686">
        <v>20000</v>
      </c>
      <c r="G202" s="685">
        <v>0</v>
      </c>
      <c r="H202" s="687">
        <v>20000</v>
      </c>
      <c r="I202" s="685">
        <v>20000</v>
      </c>
      <c r="J202" s="736">
        <v>0</v>
      </c>
    </row>
    <row r="203" spans="1:10" s="269" customFormat="1" ht="13.5" customHeight="1">
      <c r="A203" s="299">
        <f aca="true" t="shared" si="8" ref="A203:A210">A202+1</f>
        <v>156</v>
      </c>
      <c r="B203" s="488" t="s">
        <v>408</v>
      </c>
      <c r="C203" s="300" t="s">
        <v>849</v>
      </c>
      <c r="D203" s="664">
        <v>0</v>
      </c>
      <c r="E203" s="665">
        <v>12000</v>
      </c>
      <c r="F203" s="359">
        <v>0</v>
      </c>
      <c r="G203" s="665">
        <v>0</v>
      </c>
      <c r="H203" s="666">
        <v>12000</v>
      </c>
      <c r="I203" s="665">
        <v>10000</v>
      </c>
      <c r="J203" s="667">
        <v>2000</v>
      </c>
    </row>
    <row r="204" spans="1:10" s="269" customFormat="1" ht="13.5" customHeight="1">
      <c r="A204" s="299">
        <f t="shared" si="8"/>
        <v>157</v>
      </c>
      <c r="B204" s="488" t="s">
        <v>410</v>
      </c>
      <c r="C204" s="300" t="s">
        <v>850</v>
      </c>
      <c r="D204" s="664">
        <v>0</v>
      </c>
      <c r="E204" s="665">
        <v>0</v>
      </c>
      <c r="F204" s="359">
        <v>0</v>
      </c>
      <c r="G204" s="665">
        <v>20000</v>
      </c>
      <c r="H204" s="666">
        <v>20000</v>
      </c>
      <c r="I204" s="665">
        <v>20000</v>
      </c>
      <c r="J204" s="667">
        <v>0</v>
      </c>
    </row>
    <row r="205" spans="1:10" s="269" customFormat="1" ht="13.5" customHeight="1">
      <c r="A205" s="299">
        <f t="shared" si="8"/>
        <v>158</v>
      </c>
      <c r="B205" s="488" t="s">
        <v>412</v>
      </c>
      <c r="C205" s="362" t="s">
        <v>851</v>
      </c>
      <c r="D205" s="664">
        <v>0</v>
      </c>
      <c r="E205" s="665">
        <v>0</v>
      </c>
      <c r="F205" s="359">
        <v>0</v>
      </c>
      <c r="G205" s="665">
        <v>50000</v>
      </c>
      <c r="H205" s="666">
        <v>50000</v>
      </c>
      <c r="I205" s="665">
        <v>30000</v>
      </c>
      <c r="J205" s="667">
        <v>20000</v>
      </c>
    </row>
    <row r="206" spans="1:10" s="269" customFormat="1" ht="13.5" customHeight="1">
      <c r="A206" s="299">
        <f t="shared" si="8"/>
        <v>159</v>
      </c>
      <c r="B206" s="488" t="s">
        <v>106</v>
      </c>
      <c r="C206" s="300" t="s">
        <v>852</v>
      </c>
      <c r="D206" s="664">
        <v>0</v>
      </c>
      <c r="E206" s="665">
        <v>0</v>
      </c>
      <c r="F206" s="359">
        <v>100000</v>
      </c>
      <c r="G206" s="665">
        <v>0</v>
      </c>
      <c r="H206" s="666">
        <v>100000</v>
      </c>
      <c r="I206" s="665">
        <v>110000</v>
      </c>
      <c r="J206" s="667">
        <v>-10000</v>
      </c>
    </row>
    <row r="207" spans="1:10" s="269" customFormat="1" ht="13.5" customHeight="1">
      <c r="A207" s="299">
        <f t="shared" si="8"/>
        <v>160</v>
      </c>
      <c r="B207" s="488"/>
      <c r="C207" s="300" t="s">
        <v>853</v>
      </c>
      <c r="D207" s="664">
        <v>0</v>
      </c>
      <c r="E207" s="665">
        <v>170000</v>
      </c>
      <c r="F207" s="359">
        <v>0</v>
      </c>
      <c r="G207" s="665">
        <v>0</v>
      </c>
      <c r="H207" s="666">
        <v>170000</v>
      </c>
      <c r="I207" s="665">
        <v>150000</v>
      </c>
      <c r="J207" s="667">
        <v>20000</v>
      </c>
    </row>
    <row r="208" spans="1:10" s="269" customFormat="1" ht="13.5" customHeight="1">
      <c r="A208" s="299">
        <f t="shared" si="8"/>
        <v>161</v>
      </c>
      <c r="B208" s="488"/>
      <c r="C208" s="300" t="s">
        <v>854</v>
      </c>
      <c r="D208" s="664">
        <v>0</v>
      </c>
      <c r="E208" s="665">
        <v>0</v>
      </c>
      <c r="F208" s="359">
        <v>0</v>
      </c>
      <c r="G208" s="665">
        <v>230000</v>
      </c>
      <c r="H208" s="666">
        <v>230000</v>
      </c>
      <c r="I208" s="665">
        <v>230000</v>
      </c>
      <c r="J208" s="667">
        <v>0</v>
      </c>
    </row>
    <row r="209" spans="1:10" s="269" customFormat="1" ht="13.5" customHeight="1">
      <c r="A209" s="299">
        <f t="shared" si="8"/>
        <v>162</v>
      </c>
      <c r="B209" s="488"/>
      <c r="C209" s="300" t="s">
        <v>855</v>
      </c>
      <c r="D209" s="664">
        <v>0</v>
      </c>
      <c r="E209" s="665">
        <v>0</v>
      </c>
      <c r="F209" s="359">
        <v>0</v>
      </c>
      <c r="G209" s="665">
        <v>30963</v>
      </c>
      <c r="H209" s="666">
        <v>30963</v>
      </c>
      <c r="I209" s="665">
        <v>32823</v>
      </c>
      <c r="J209" s="667">
        <v>-1860</v>
      </c>
    </row>
    <row r="210" spans="1:10" s="269" customFormat="1" ht="13.5" customHeight="1" thickBot="1">
      <c r="A210" s="299">
        <f t="shared" si="8"/>
        <v>163</v>
      </c>
      <c r="B210" s="488"/>
      <c r="C210" s="339" t="s">
        <v>856</v>
      </c>
      <c r="D210" s="690" t="s">
        <v>168</v>
      </c>
      <c r="E210" s="691" t="s">
        <v>168</v>
      </c>
      <c r="F210" s="692" t="s">
        <v>168</v>
      </c>
      <c r="G210" s="691" t="s">
        <v>168</v>
      </c>
      <c r="H210" s="693" t="s">
        <v>168</v>
      </c>
      <c r="I210" s="691">
        <v>32385</v>
      </c>
      <c r="J210" s="694">
        <v>-32385</v>
      </c>
    </row>
    <row r="211" spans="1:10" s="269" customFormat="1" ht="13.5" customHeight="1" thickBot="1" thickTop="1">
      <c r="A211" s="286"/>
      <c r="B211" s="491"/>
      <c r="C211" s="314" t="s">
        <v>1039</v>
      </c>
      <c r="D211" s="679">
        <v>0</v>
      </c>
      <c r="E211" s="680">
        <v>182000</v>
      </c>
      <c r="F211" s="681">
        <v>120000</v>
      </c>
      <c r="G211" s="680">
        <v>330963</v>
      </c>
      <c r="H211" s="682">
        <v>632963</v>
      </c>
      <c r="I211" s="680">
        <v>643208</v>
      </c>
      <c r="J211" s="683">
        <v>-10245</v>
      </c>
    </row>
    <row r="212" spans="1:10" s="269" customFormat="1" ht="13.5" customHeight="1">
      <c r="A212" s="322">
        <f>A210+1</f>
        <v>164</v>
      </c>
      <c r="B212" s="524"/>
      <c r="C212" s="410" t="s">
        <v>857</v>
      </c>
      <c r="D212" s="684">
        <v>0</v>
      </c>
      <c r="E212" s="665">
        <v>8000</v>
      </c>
      <c r="F212" s="359">
        <v>0</v>
      </c>
      <c r="G212" s="665">
        <v>0</v>
      </c>
      <c r="H212" s="666">
        <v>8000</v>
      </c>
      <c r="I212" s="665">
        <v>8000</v>
      </c>
      <c r="J212" s="667">
        <v>0</v>
      </c>
    </row>
    <row r="213" spans="1:10" s="269" customFormat="1" ht="13.5" customHeight="1">
      <c r="A213" s="322">
        <f aca="true" t="shared" si="9" ref="A213:A230">A212+1</f>
        <v>165</v>
      </c>
      <c r="B213" s="488" t="s">
        <v>418</v>
      </c>
      <c r="C213" s="414" t="s">
        <v>858</v>
      </c>
      <c r="D213" s="664">
        <v>0</v>
      </c>
      <c r="E213" s="665">
        <v>0</v>
      </c>
      <c r="F213" s="359">
        <v>0</v>
      </c>
      <c r="G213" s="665">
        <v>9500</v>
      </c>
      <c r="H213" s="666">
        <v>9500</v>
      </c>
      <c r="I213" s="665">
        <v>11000</v>
      </c>
      <c r="J213" s="667">
        <v>-1500</v>
      </c>
    </row>
    <row r="214" spans="1:10" s="269" customFormat="1" ht="13.5" customHeight="1">
      <c r="A214" s="322">
        <f t="shared" si="9"/>
        <v>166</v>
      </c>
      <c r="B214" s="488" t="s">
        <v>420</v>
      </c>
      <c r="C214" s="414" t="s">
        <v>859</v>
      </c>
      <c r="D214" s="664" t="s">
        <v>1062</v>
      </c>
      <c r="E214" s="665" t="s">
        <v>168</v>
      </c>
      <c r="F214" s="359" t="s">
        <v>168</v>
      </c>
      <c r="G214" s="665" t="s">
        <v>168</v>
      </c>
      <c r="H214" s="666" t="s">
        <v>168</v>
      </c>
      <c r="I214" s="665">
        <v>4500</v>
      </c>
      <c r="J214" s="667">
        <v>-4500</v>
      </c>
    </row>
    <row r="215" spans="1:10" s="269" customFormat="1" ht="13.5" customHeight="1">
      <c r="A215" s="322">
        <f t="shared" si="9"/>
        <v>167</v>
      </c>
      <c r="B215" s="488" t="s">
        <v>106</v>
      </c>
      <c r="C215" s="414" t="s">
        <v>860</v>
      </c>
      <c r="D215" s="664">
        <v>0</v>
      </c>
      <c r="E215" s="665">
        <v>0</v>
      </c>
      <c r="F215" s="359">
        <v>0</v>
      </c>
      <c r="G215" s="665">
        <v>20000</v>
      </c>
      <c r="H215" s="666">
        <v>20000</v>
      </c>
      <c r="I215" s="665">
        <v>18000</v>
      </c>
      <c r="J215" s="667">
        <v>2000</v>
      </c>
    </row>
    <row r="216" spans="1:10" s="269" customFormat="1" ht="13.5" customHeight="1">
      <c r="A216" s="322">
        <f t="shared" si="9"/>
        <v>168</v>
      </c>
      <c r="B216" s="488"/>
      <c r="C216" s="414" t="s">
        <v>861</v>
      </c>
      <c r="D216" s="664">
        <v>0</v>
      </c>
      <c r="E216" s="665">
        <v>0</v>
      </c>
      <c r="F216" s="359">
        <v>150000</v>
      </c>
      <c r="G216" s="665">
        <v>0</v>
      </c>
      <c r="H216" s="666">
        <v>150000</v>
      </c>
      <c r="I216" s="665">
        <v>120000</v>
      </c>
      <c r="J216" s="667">
        <v>30000</v>
      </c>
    </row>
    <row r="217" spans="1:10" s="269" customFormat="1" ht="13.5" customHeight="1" thickBot="1">
      <c r="A217" s="322">
        <f t="shared" si="9"/>
        <v>169</v>
      </c>
      <c r="B217" s="488"/>
      <c r="C217" s="454" t="s">
        <v>862</v>
      </c>
      <c r="D217" s="690" t="s">
        <v>168</v>
      </c>
      <c r="E217" s="691" t="s">
        <v>168</v>
      </c>
      <c r="F217" s="692" t="s">
        <v>168</v>
      </c>
      <c r="G217" s="691" t="s">
        <v>168</v>
      </c>
      <c r="H217" s="693" t="s">
        <v>168</v>
      </c>
      <c r="I217" s="691">
        <v>15400</v>
      </c>
      <c r="J217" s="694">
        <v>-15400</v>
      </c>
    </row>
    <row r="218" spans="1:10" s="269" customFormat="1" ht="13.5" customHeight="1" thickBot="1" thickTop="1">
      <c r="A218" s="286"/>
      <c r="B218" s="526"/>
      <c r="C218" s="314" t="s">
        <v>1039</v>
      </c>
      <c r="D218" s="679">
        <v>0</v>
      </c>
      <c r="E218" s="680">
        <v>8000</v>
      </c>
      <c r="F218" s="681">
        <v>150000</v>
      </c>
      <c r="G218" s="680">
        <v>29500</v>
      </c>
      <c r="H218" s="682">
        <v>187500</v>
      </c>
      <c r="I218" s="680">
        <v>176900</v>
      </c>
      <c r="J218" s="683">
        <v>10600</v>
      </c>
    </row>
    <row r="219" spans="1:10" s="269" customFormat="1" ht="13.5" customHeight="1">
      <c r="A219" s="322">
        <f>A217+1</f>
        <v>170</v>
      </c>
      <c r="B219" s="299"/>
      <c r="C219" s="300" t="s">
        <v>863</v>
      </c>
      <c r="D219" s="788">
        <v>0</v>
      </c>
      <c r="E219" s="789">
        <v>18000</v>
      </c>
      <c r="F219" s="538">
        <v>0</v>
      </c>
      <c r="G219" s="789">
        <v>0</v>
      </c>
      <c r="H219" s="790">
        <v>18000</v>
      </c>
      <c r="I219" s="789">
        <v>18000</v>
      </c>
      <c r="J219" s="667">
        <v>0</v>
      </c>
    </row>
    <row r="220" spans="1:10" s="269" customFormat="1" ht="13.5" customHeight="1">
      <c r="A220" s="322">
        <f t="shared" si="9"/>
        <v>171</v>
      </c>
      <c r="B220" s="280" t="s">
        <v>439</v>
      </c>
      <c r="C220" s="300" t="s">
        <v>864</v>
      </c>
      <c r="D220" s="664">
        <v>0</v>
      </c>
      <c r="E220" s="665">
        <v>0</v>
      </c>
      <c r="F220" s="359">
        <v>0</v>
      </c>
      <c r="G220" s="665">
        <v>30000</v>
      </c>
      <c r="H220" s="666">
        <v>30000</v>
      </c>
      <c r="I220" s="665">
        <v>20000</v>
      </c>
      <c r="J220" s="667">
        <v>10000</v>
      </c>
    </row>
    <row r="221" spans="1:10" s="269" customFormat="1" ht="13.5" customHeight="1">
      <c r="A221" s="322">
        <f t="shared" si="9"/>
        <v>172</v>
      </c>
      <c r="B221" s="280" t="s">
        <v>102</v>
      </c>
      <c r="C221" s="300" t="s">
        <v>865</v>
      </c>
      <c r="D221" s="664">
        <v>0</v>
      </c>
      <c r="E221" s="665">
        <v>0</v>
      </c>
      <c r="F221" s="359">
        <v>0</v>
      </c>
      <c r="G221" s="665">
        <v>28000</v>
      </c>
      <c r="H221" s="666">
        <v>28000</v>
      </c>
      <c r="I221" s="665">
        <v>43000</v>
      </c>
      <c r="J221" s="667">
        <v>-15000</v>
      </c>
    </row>
    <row r="222" spans="1:10" s="269" customFormat="1" ht="13.5" customHeight="1">
      <c r="A222" s="322">
        <f t="shared" si="9"/>
        <v>173</v>
      </c>
      <c r="B222" s="280" t="s">
        <v>106</v>
      </c>
      <c r="C222" s="300" t="s">
        <v>866</v>
      </c>
      <c r="D222" s="664">
        <v>0</v>
      </c>
      <c r="E222" s="665">
        <v>0</v>
      </c>
      <c r="F222" s="359">
        <v>0</v>
      </c>
      <c r="G222" s="665">
        <v>20000</v>
      </c>
      <c r="H222" s="666">
        <v>20000</v>
      </c>
      <c r="I222" s="665">
        <v>22500</v>
      </c>
      <c r="J222" s="667">
        <v>-2500</v>
      </c>
    </row>
    <row r="223" spans="1:10" s="269" customFormat="1" ht="13.5" customHeight="1">
      <c r="A223" s="322">
        <f t="shared" si="9"/>
        <v>174</v>
      </c>
      <c r="B223" s="299"/>
      <c r="C223" s="300" t="s">
        <v>867</v>
      </c>
      <c r="D223" s="664">
        <v>0</v>
      </c>
      <c r="E223" s="665">
        <v>0</v>
      </c>
      <c r="F223" s="359">
        <v>0</v>
      </c>
      <c r="G223" s="665">
        <v>0</v>
      </c>
      <c r="H223" s="666">
        <v>0</v>
      </c>
      <c r="I223" s="665">
        <v>33000</v>
      </c>
      <c r="J223" s="667">
        <v>-33000</v>
      </c>
    </row>
    <row r="224" spans="1:10" s="269" customFormat="1" ht="13.5" customHeight="1">
      <c r="A224" s="322">
        <f t="shared" si="9"/>
        <v>175</v>
      </c>
      <c r="B224" s="299"/>
      <c r="C224" s="300" t="s">
        <v>868</v>
      </c>
      <c r="D224" s="664">
        <v>0</v>
      </c>
      <c r="E224" s="665">
        <v>0</v>
      </c>
      <c r="F224" s="359">
        <v>50000</v>
      </c>
      <c r="G224" s="665">
        <v>0</v>
      </c>
      <c r="H224" s="666">
        <v>50000</v>
      </c>
      <c r="I224" s="665">
        <v>50000</v>
      </c>
      <c r="J224" s="667">
        <v>0</v>
      </c>
    </row>
    <row r="225" spans="1:10" s="269" customFormat="1" ht="13.5" customHeight="1">
      <c r="A225" s="322">
        <f t="shared" si="9"/>
        <v>176</v>
      </c>
      <c r="B225" s="299"/>
      <c r="C225" s="362" t="s">
        <v>869</v>
      </c>
      <c r="D225" s="791">
        <v>0</v>
      </c>
      <c r="E225" s="792">
        <v>30000</v>
      </c>
      <c r="F225" s="793">
        <v>0</v>
      </c>
      <c r="G225" s="792">
        <v>0</v>
      </c>
      <c r="H225" s="794">
        <v>30000</v>
      </c>
      <c r="I225" s="792">
        <v>30000</v>
      </c>
      <c r="J225" s="782">
        <v>0</v>
      </c>
    </row>
    <row r="226" spans="1:10" s="269" customFormat="1" ht="13.5" customHeight="1">
      <c r="A226" s="322">
        <f t="shared" si="9"/>
        <v>177</v>
      </c>
      <c r="B226" s="299"/>
      <c r="C226" s="718" t="s">
        <v>870</v>
      </c>
      <c r="D226" s="795">
        <v>0</v>
      </c>
      <c r="E226" s="796">
        <v>320000</v>
      </c>
      <c r="F226" s="797">
        <v>0</v>
      </c>
      <c r="G226" s="796">
        <v>0</v>
      </c>
      <c r="H226" s="798">
        <v>320000</v>
      </c>
      <c r="I226" s="796">
        <v>290000</v>
      </c>
      <c r="J226" s="799">
        <v>30000</v>
      </c>
    </row>
    <row r="227" spans="1:10" s="269" customFormat="1" ht="13.5" customHeight="1">
      <c r="A227" s="322">
        <f t="shared" si="9"/>
        <v>178</v>
      </c>
      <c r="B227" s="299"/>
      <c r="C227" s="362" t="s">
        <v>871</v>
      </c>
      <c r="D227" s="791">
        <v>28000</v>
      </c>
      <c r="E227" s="792">
        <v>0</v>
      </c>
      <c r="F227" s="793">
        <v>0</v>
      </c>
      <c r="G227" s="792">
        <v>0</v>
      </c>
      <c r="H227" s="794">
        <v>28000</v>
      </c>
      <c r="I227" s="792">
        <v>25000</v>
      </c>
      <c r="J227" s="782">
        <v>3000</v>
      </c>
    </row>
    <row r="228" spans="1:10" s="269" customFormat="1" ht="13.5" customHeight="1">
      <c r="A228" s="322">
        <f t="shared" si="9"/>
        <v>179</v>
      </c>
      <c r="B228" s="299"/>
      <c r="C228" s="362" t="s">
        <v>872</v>
      </c>
      <c r="D228" s="791">
        <v>0</v>
      </c>
      <c r="E228" s="792">
        <v>13800</v>
      </c>
      <c r="F228" s="793">
        <v>0</v>
      </c>
      <c r="G228" s="792">
        <v>0</v>
      </c>
      <c r="H228" s="794">
        <v>13800</v>
      </c>
      <c r="I228" s="792">
        <v>15000</v>
      </c>
      <c r="J228" s="782">
        <v>-1200</v>
      </c>
    </row>
    <row r="229" spans="1:10" s="269" customFormat="1" ht="13.5" customHeight="1">
      <c r="A229" s="322">
        <f t="shared" si="9"/>
        <v>180</v>
      </c>
      <c r="B229" s="299"/>
      <c r="C229" s="362" t="s">
        <v>873</v>
      </c>
      <c r="D229" s="791">
        <v>0</v>
      </c>
      <c r="E229" s="792">
        <v>15000</v>
      </c>
      <c r="F229" s="793">
        <v>0</v>
      </c>
      <c r="G229" s="792">
        <v>0</v>
      </c>
      <c r="H229" s="794">
        <v>15000</v>
      </c>
      <c r="I229" s="792">
        <v>6000</v>
      </c>
      <c r="J229" s="782">
        <v>9000</v>
      </c>
    </row>
    <row r="230" spans="1:10" s="269" customFormat="1" ht="13.5" customHeight="1" thickBot="1">
      <c r="A230" s="322">
        <f t="shared" si="9"/>
        <v>181</v>
      </c>
      <c r="B230" s="299"/>
      <c r="C230" s="311" t="s">
        <v>874</v>
      </c>
      <c r="D230" s="800" t="s">
        <v>168</v>
      </c>
      <c r="E230" s="801" t="s">
        <v>168</v>
      </c>
      <c r="F230" s="802" t="s">
        <v>168</v>
      </c>
      <c r="G230" s="801" t="s">
        <v>168</v>
      </c>
      <c r="H230" s="803" t="s">
        <v>168</v>
      </c>
      <c r="I230" s="801">
        <v>12849</v>
      </c>
      <c r="J230" s="804">
        <v>-12849</v>
      </c>
    </row>
    <row r="231" spans="1:10" s="269" customFormat="1" ht="13.5" customHeight="1" thickBot="1" thickTop="1">
      <c r="A231" s="322"/>
      <c r="B231" s="299"/>
      <c r="C231" s="329" t="s">
        <v>1039</v>
      </c>
      <c r="D231" s="712">
        <v>28000</v>
      </c>
      <c r="E231" s="713">
        <v>396800</v>
      </c>
      <c r="F231" s="714">
        <v>50000</v>
      </c>
      <c r="G231" s="713">
        <v>78000</v>
      </c>
      <c r="H231" s="715">
        <v>552800</v>
      </c>
      <c r="I231" s="713">
        <v>565349</v>
      </c>
      <c r="J231" s="716">
        <v>-12549</v>
      </c>
    </row>
    <row r="232" spans="1:10" s="269" customFormat="1" ht="13.5" customHeight="1" thickBot="1">
      <c r="A232" s="346"/>
      <c r="B232" s="347"/>
      <c r="C232" s="530" t="s">
        <v>447</v>
      </c>
      <c r="D232" s="725">
        <v>28000</v>
      </c>
      <c r="E232" s="726">
        <v>586800</v>
      </c>
      <c r="F232" s="727">
        <v>320000</v>
      </c>
      <c r="G232" s="726">
        <v>438463</v>
      </c>
      <c r="H232" s="728">
        <v>1373263</v>
      </c>
      <c r="I232" s="726">
        <v>1385457</v>
      </c>
      <c r="J232" s="729">
        <v>-12194</v>
      </c>
    </row>
    <row r="233" spans="1:10" s="269" customFormat="1" ht="13.5" customHeight="1">
      <c r="A233" s="322">
        <f>A230+1</f>
        <v>182</v>
      </c>
      <c r="B233" s="546"/>
      <c r="C233" s="300" t="s">
        <v>875</v>
      </c>
      <c r="D233" s="664">
        <v>0</v>
      </c>
      <c r="E233" s="665">
        <v>7560</v>
      </c>
      <c r="F233" s="359">
        <v>0</v>
      </c>
      <c r="G233" s="665">
        <v>0</v>
      </c>
      <c r="H233" s="666">
        <v>7560</v>
      </c>
      <c r="I233" s="665">
        <v>5310</v>
      </c>
      <c r="J233" s="667">
        <v>2250</v>
      </c>
    </row>
    <row r="234" spans="1:10" s="269" customFormat="1" ht="13.5" customHeight="1">
      <c r="A234" s="322">
        <f aca="true" t="shared" si="10" ref="A234:A252">A233+1</f>
        <v>183</v>
      </c>
      <c r="B234" s="280" t="s">
        <v>449</v>
      </c>
      <c r="C234" s="300" t="s">
        <v>876</v>
      </c>
      <c r="D234" s="664">
        <v>19000</v>
      </c>
      <c r="E234" s="665">
        <v>10000</v>
      </c>
      <c r="F234" s="359">
        <v>18000</v>
      </c>
      <c r="G234" s="665">
        <v>18000</v>
      </c>
      <c r="H234" s="666">
        <v>65000</v>
      </c>
      <c r="I234" s="665">
        <v>98000</v>
      </c>
      <c r="J234" s="667">
        <v>-33000</v>
      </c>
    </row>
    <row r="235" spans="1:10" s="269" customFormat="1" ht="13.5" customHeight="1">
      <c r="A235" s="322">
        <f t="shared" si="10"/>
        <v>184</v>
      </c>
      <c r="B235" s="280" t="s">
        <v>177</v>
      </c>
      <c r="C235" s="300" t="s">
        <v>877</v>
      </c>
      <c r="D235" s="664">
        <v>0</v>
      </c>
      <c r="E235" s="665">
        <v>10000</v>
      </c>
      <c r="F235" s="359">
        <v>0</v>
      </c>
      <c r="G235" s="665">
        <v>0</v>
      </c>
      <c r="H235" s="666">
        <v>10000</v>
      </c>
      <c r="I235" s="665">
        <v>10000</v>
      </c>
      <c r="J235" s="667">
        <v>0</v>
      </c>
    </row>
    <row r="236" spans="1:10" s="269" customFormat="1" ht="13.5" customHeight="1">
      <c r="A236" s="322">
        <f t="shared" si="10"/>
        <v>185</v>
      </c>
      <c r="B236" s="280" t="s">
        <v>216</v>
      </c>
      <c r="C236" s="300" t="s">
        <v>878</v>
      </c>
      <c r="D236" s="664" t="s">
        <v>168</v>
      </c>
      <c r="E236" s="665" t="s">
        <v>168</v>
      </c>
      <c r="F236" s="359" t="s">
        <v>168</v>
      </c>
      <c r="G236" s="665" t="s">
        <v>168</v>
      </c>
      <c r="H236" s="666" t="s">
        <v>168</v>
      </c>
      <c r="I236" s="665">
        <v>3000</v>
      </c>
      <c r="J236" s="667">
        <v>-3000</v>
      </c>
    </row>
    <row r="237" spans="1:10" s="269" customFormat="1" ht="13.5" customHeight="1">
      <c r="A237" s="322">
        <f t="shared" si="10"/>
        <v>186</v>
      </c>
      <c r="B237" s="280" t="s">
        <v>106</v>
      </c>
      <c r="C237" s="300" t="s">
        <v>879</v>
      </c>
      <c r="D237" s="664">
        <v>0</v>
      </c>
      <c r="E237" s="665">
        <v>0</v>
      </c>
      <c r="F237" s="359">
        <v>0</v>
      </c>
      <c r="G237" s="665">
        <v>5000</v>
      </c>
      <c r="H237" s="666">
        <v>5000</v>
      </c>
      <c r="I237" s="665">
        <v>5000</v>
      </c>
      <c r="J237" s="667">
        <v>0</v>
      </c>
    </row>
    <row r="238" spans="1:10" s="269" customFormat="1" ht="13.5" customHeight="1">
      <c r="A238" s="322">
        <f t="shared" si="10"/>
        <v>187</v>
      </c>
      <c r="B238" s="280"/>
      <c r="C238" s="300" t="s">
        <v>880</v>
      </c>
      <c r="D238" s="664">
        <v>0</v>
      </c>
      <c r="E238" s="665">
        <v>0</v>
      </c>
      <c r="F238" s="359">
        <v>0</v>
      </c>
      <c r="G238" s="665">
        <v>10000</v>
      </c>
      <c r="H238" s="666">
        <v>10000</v>
      </c>
      <c r="I238" s="665">
        <v>9000</v>
      </c>
      <c r="J238" s="667">
        <v>1000</v>
      </c>
    </row>
    <row r="239" spans="1:10" s="269" customFormat="1" ht="13.5" customHeight="1">
      <c r="A239" s="322">
        <f t="shared" si="10"/>
        <v>188</v>
      </c>
      <c r="B239" s="299"/>
      <c r="C239" s="300" t="s">
        <v>881</v>
      </c>
      <c r="D239" s="664">
        <v>0</v>
      </c>
      <c r="E239" s="665">
        <v>0</v>
      </c>
      <c r="F239" s="359">
        <v>12000</v>
      </c>
      <c r="G239" s="665">
        <v>0</v>
      </c>
      <c r="H239" s="666">
        <v>12000</v>
      </c>
      <c r="I239" s="665">
        <v>10000</v>
      </c>
      <c r="J239" s="667">
        <v>2000</v>
      </c>
    </row>
    <row r="240" spans="1:10" s="269" customFormat="1" ht="13.5" customHeight="1">
      <c r="A240" s="322">
        <f t="shared" si="10"/>
        <v>189</v>
      </c>
      <c r="B240" s="299"/>
      <c r="C240" s="300" t="s">
        <v>882</v>
      </c>
      <c r="D240" s="664">
        <v>0</v>
      </c>
      <c r="E240" s="665">
        <v>0</v>
      </c>
      <c r="F240" s="359">
        <v>5000</v>
      </c>
      <c r="G240" s="665">
        <v>0</v>
      </c>
      <c r="H240" s="666">
        <v>5000</v>
      </c>
      <c r="I240" s="665">
        <v>5000</v>
      </c>
      <c r="J240" s="667">
        <v>0</v>
      </c>
    </row>
    <row r="241" spans="1:10" s="269" customFormat="1" ht="13.5" customHeight="1">
      <c r="A241" s="322">
        <f t="shared" si="10"/>
        <v>190</v>
      </c>
      <c r="B241" s="299"/>
      <c r="C241" s="300" t="s">
        <v>883</v>
      </c>
      <c r="D241" s="664">
        <v>0</v>
      </c>
      <c r="E241" s="665">
        <v>0</v>
      </c>
      <c r="F241" s="359">
        <v>10000</v>
      </c>
      <c r="G241" s="665">
        <v>0</v>
      </c>
      <c r="H241" s="666">
        <v>10000</v>
      </c>
      <c r="I241" s="665">
        <v>10000</v>
      </c>
      <c r="J241" s="667">
        <v>0</v>
      </c>
    </row>
    <row r="242" spans="1:10" s="269" customFormat="1" ht="13.5" customHeight="1">
      <c r="A242" s="322">
        <f t="shared" si="10"/>
        <v>191</v>
      </c>
      <c r="B242" s="299"/>
      <c r="C242" s="362" t="s">
        <v>884</v>
      </c>
      <c r="D242" s="664">
        <v>0</v>
      </c>
      <c r="E242" s="665">
        <v>0</v>
      </c>
      <c r="F242" s="359">
        <v>0</v>
      </c>
      <c r="G242" s="665">
        <v>18000</v>
      </c>
      <c r="H242" s="666">
        <v>18000</v>
      </c>
      <c r="I242" s="665">
        <v>20000</v>
      </c>
      <c r="J242" s="667">
        <v>-2000</v>
      </c>
    </row>
    <row r="243" spans="1:10" s="269" customFormat="1" ht="13.5" customHeight="1">
      <c r="A243" s="322">
        <f t="shared" si="10"/>
        <v>192</v>
      </c>
      <c r="B243" s="299"/>
      <c r="C243" s="362" t="s">
        <v>885</v>
      </c>
      <c r="D243" s="664">
        <v>0</v>
      </c>
      <c r="E243" s="665">
        <v>20000</v>
      </c>
      <c r="F243" s="359">
        <v>0</v>
      </c>
      <c r="G243" s="665">
        <v>0</v>
      </c>
      <c r="H243" s="666">
        <v>20000</v>
      </c>
      <c r="I243" s="665">
        <v>18000</v>
      </c>
      <c r="J243" s="667">
        <v>2000</v>
      </c>
    </row>
    <row r="244" spans="1:10" s="269" customFormat="1" ht="13.5" customHeight="1">
      <c r="A244" s="322">
        <f t="shared" si="10"/>
        <v>193</v>
      </c>
      <c r="B244" s="299"/>
      <c r="C244" s="362" t="s">
        <v>886</v>
      </c>
      <c r="D244" s="664">
        <v>0</v>
      </c>
      <c r="E244" s="665">
        <v>0</v>
      </c>
      <c r="F244" s="359">
        <v>10210</v>
      </c>
      <c r="G244" s="665">
        <v>1608</v>
      </c>
      <c r="H244" s="666">
        <v>11818</v>
      </c>
      <c r="I244" s="665">
        <v>11782</v>
      </c>
      <c r="J244" s="667">
        <v>36</v>
      </c>
    </row>
    <row r="245" spans="1:10" s="269" customFormat="1" ht="13.5" customHeight="1">
      <c r="A245" s="322">
        <f t="shared" si="10"/>
        <v>194</v>
      </c>
      <c r="B245" s="299"/>
      <c r="C245" s="362" t="s">
        <v>887</v>
      </c>
      <c r="D245" s="664">
        <v>0</v>
      </c>
      <c r="E245" s="665">
        <v>0</v>
      </c>
      <c r="F245" s="359">
        <v>0</v>
      </c>
      <c r="G245" s="665">
        <v>20000</v>
      </c>
      <c r="H245" s="666">
        <v>20000</v>
      </c>
      <c r="I245" s="665">
        <v>23000</v>
      </c>
      <c r="J245" s="667">
        <v>-3000</v>
      </c>
    </row>
    <row r="246" spans="1:10" s="269" customFormat="1" ht="13.5" customHeight="1">
      <c r="A246" s="322">
        <f t="shared" si="10"/>
        <v>195</v>
      </c>
      <c r="B246" s="299"/>
      <c r="C246" s="362" t="s">
        <v>888</v>
      </c>
      <c r="D246" s="664">
        <v>0</v>
      </c>
      <c r="E246" s="665">
        <v>20000</v>
      </c>
      <c r="F246" s="359">
        <v>0</v>
      </c>
      <c r="G246" s="665">
        <v>0</v>
      </c>
      <c r="H246" s="666">
        <v>20000</v>
      </c>
      <c r="I246" s="665">
        <v>10000</v>
      </c>
      <c r="J246" s="667">
        <v>10000</v>
      </c>
    </row>
    <row r="247" spans="1:10" s="269" customFormat="1" ht="13.5" customHeight="1">
      <c r="A247" s="322">
        <f t="shared" si="10"/>
        <v>196</v>
      </c>
      <c r="B247" s="299"/>
      <c r="C247" s="362" t="s">
        <v>889</v>
      </c>
      <c r="D247" s="664">
        <v>60000</v>
      </c>
      <c r="E247" s="665">
        <v>0</v>
      </c>
      <c r="F247" s="359">
        <v>0</v>
      </c>
      <c r="G247" s="665">
        <v>0</v>
      </c>
      <c r="H247" s="666">
        <v>60000</v>
      </c>
      <c r="I247" s="665">
        <v>70000</v>
      </c>
      <c r="J247" s="667">
        <v>-10000</v>
      </c>
    </row>
    <row r="248" spans="1:10" s="269" customFormat="1" ht="13.5" customHeight="1">
      <c r="A248" s="322">
        <f t="shared" si="10"/>
        <v>197</v>
      </c>
      <c r="B248" s="299"/>
      <c r="C248" s="362" t="s">
        <v>890</v>
      </c>
      <c r="D248" s="664">
        <v>0</v>
      </c>
      <c r="E248" s="665">
        <v>0</v>
      </c>
      <c r="F248" s="359">
        <v>12000</v>
      </c>
      <c r="G248" s="665">
        <v>0</v>
      </c>
      <c r="H248" s="666">
        <v>12000</v>
      </c>
      <c r="I248" s="665">
        <v>8000</v>
      </c>
      <c r="J248" s="667">
        <v>4000</v>
      </c>
    </row>
    <row r="249" spans="1:10" s="269" customFormat="1" ht="13.5" customHeight="1">
      <c r="A249" s="322">
        <f t="shared" si="10"/>
        <v>198</v>
      </c>
      <c r="B249" s="299"/>
      <c r="C249" s="362" t="s">
        <v>891</v>
      </c>
      <c r="D249" s="664">
        <v>0</v>
      </c>
      <c r="E249" s="665">
        <v>0</v>
      </c>
      <c r="F249" s="359">
        <v>105000</v>
      </c>
      <c r="G249" s="665">
        <v>0</v>
      </c>
      <c r="H249" s="666">
        <v>105000</v>
      </c>
      <c r="I249" s="665">
        <v>60000</v>
      </c>
      <c r="J249" s="667">
        <v>45000</v>
      </c>
    </row>
    <row r="250" spans="1:10" s="269" customFormat="1" ht="13.5" customHeight="1">
      <c r="A250" s="322">
        <f t="shared" si="10"/>
        <v>199</v>
      </c>
      <c r="B250" s="299"/>
      <c r="C250" s="718" t="s">
        <v>892</v>
      </c>
      <c r="D250" s="669">
        <v>0</v>
      </c>
      <c r="E250" s="670">
        <v>0</v>
      </c>
      <c r="F250" s="671">
        <v>0</v>
      </c>
      <c r="G250" s="670">
        <v>140000</v>
      </c>
      <c r="H250" s="672">
        <v>140000</v>
      </c>
      <c r="I250" s="670">
        <v>140000</v>
      </c>
      <c r="J250" s="673">
        <v>0</v>
      </c>
    </row>
    <row r="251" spans="1:10" s="269" customFormat="1" ht="13.5" customHeight="1">
      <c r="A251" s="322">
        <f t="shared" si="10"/>
        <v>200</v>
      </c>
      <c r="B251" s="299"/>
      <c r="C251" s="718" t="s">
        <v>893</v>
      </c>
      <c r="D251" s="669" t="s">
        <v>168</v>
      </c>
      <c r="E251" s="670" t="s">
        <v>168</v>
      </c>
      <c r="F251" s="671" t="s">
        <v>168</v>
      </c>
      <c r="G251" s="670" t="s">
        <v>168</v>
      </c>
      <c r="H251" s="672" t="s">
        <v>168</v>
      </c>
      <c r="I251" s="670">
        <v>12000</v>
      </c>
      <c r="J251" s="673">
        <v>-12000</v>
      </c>
    </row>
    <row r="252" spans="1:10" s="269" customFormat="1" ht="13.5" customHeight="1" thickBot="1">
      <c r="A252" s="322">
        <f t="shared" si="10"/>
        <v>201</v>
      </c>
      <c r="B252" s="299"/>
      <c r="C252" s="719" t="s">
        <v>894</v>
      </c>
      <c r="D252" s="674" t="s">
        <v>168</v>
      </c>
      <c r="E252" s="675" t="s">
        <v>168</v>
      </c>
      <c r="F252" s="676" t="s">
        <v>168</v>
      </c>
      <c r="G252" s="675" t="s">
        <v>168</v>
      </c>
      <c r="H252" s="677" t="s">
        <v>168</v>
      </c>
      <c r="I252" s="675">
        <v>24128</v>
      </c>
      <c r="J252" s="678">
        <v>-24128</v>
      </c>
    </row>
    <row r="253" spans="1:10" s="269" customFormat="1" ht="13.5" customHeight="1" thickBot="1" thickTop="1">
      <c r="A253" s="324"/>
      <c r="B253" s="286"/>
      <c r="C253" s="314" t="s">
        <v>1038</v>
      </c>
      <c r="D253" s="679">
        <v>79000</v>
      </c>
      <c r="E253" s="680">
        <v>67560</v>
      </c>
      <c r="F253" s="681">
        <v>172210</v>
      </c>
      <c r="G253" s="680">
        <v>212608</v>
      </c>
      <c r="H253" s="682">
        <v>531378</v>
      </c>
      <c r="I253" s="680">
        <v>552220</v>
      </c>
      <c r="J253" s="683">
        <v>-20842</v>
      </c>
    </row>
    <row r="254" spans="1:10" s="269" customFormat="1" ht="13.5" customHeight="1">
      <c r="A254" s="299">
        <f>A252+1</f>
        <v>202</v>
      </c>
      <c r="B254" s="280"/>
      <c r="C254" s="410" t="s">
        <v>895</v>
      </c>
      <c r="D254" s="684">
        <v>55000</v>
      </c>
      <c r="E254" s="685">
        <v>0</v>
      </c>
      <c r="F254" s="686">
        <v>0</v>
      </c>
      <c r="G254" s="685">
        <v>0</v>
      </c>
      <c r="H254" s="687">
        <v>55000</v>
      </c>
      <c r="I254" s="685">
        <v>55000</v>
      </c>
      <c r="J254" s="736">
        <v>0</v>
      </c>
    </row>
    <row r="255" spans="1:10" s="269" customFormat="1" ht="13.5" customHeight="1">
      <c r="A255" s="299">
        <f aca="true" t="shared" si="11" ref="A255:A267">A254+1</f>
        <v>203</v>
      </c>
      <c r="B255" s="546" t="s">
        <v>487</v>
      </c>
      <c r="C255" s="414" t="s">
        <v>896</v>
      </c>
      <c r="D255" s="664">
        <v>0</v>
      </c>
      <c r="E255" s="665">
        <v>5848</v>
      </c>
      <c r="F255" s="359">
        <v>0</v>
      </c>
      <c r="G255" s="665">
        <v>0</v>
      </c>
      <c r="H255" s="666">
        <v>5848</v>
      </c>
      <c r="I255" s="665">
        <v>0</v>
      </c>
      <c r="J255" s="667">
        <v>5848</v>
      </c>
    </row>
    <row r="256" spans="1:10" s="269" customFormat="1" ht="13.5" customHeight="1">
      <c r="A256" s="299">
        <f t="shared" si="11"/>
        <v>204</v>
      </c>
      <c r="B256" s="546" t="s">
        <v>489</v>
      </c>
      <c r="C256" s="414" t="s">
        <v>897</v>
      </c>
      <c r="D256" s="664">
        <v>0</v>
      </c>
      <c r="E256" s="665">
        <v>13000</v>
      </c>
      <c r="F256" s="359">
        <v>0</v>
      </c>
      <c r="G256" s="665">
        <v>0</v>
      </c>
      <c r="H256" s="666">
        <v>13000</v>
      </c>
      <c r="I256" s="665">
        <v>10000</v>
      </c>
      <c r="J256" s="667">
        <v>3000</v>
      </c>
    </row>
    <row r="257" spans="1:10" s="269" customFormat="1" ht="13.5" customHeight="1">
      <c r="A257" s="299">
        <f t="shared" si="11"/>
        <v>205</v>
      </c>
      <c r="B257" s="418" t="s">
        <v>106</v>
      </c>
      <c r="C257" s="414" t="s">
        <v>898</v>
      </c>
      <c r="D257" s="664">
        <v>0</v>
      </c>
      <c r="E257" s="665">
        <v>0</v>
      </c>
      <c r="F257" s="359">
        <v>85000</v>
      </c>
      <c r="G257" s="665">
        <v>0</v>
      </c>
      <c r="H257" s="666">
        <v>85000</v>
      </c>
      <c r="I257" s="665">
        <v>40000</v>
      </c>
      <c r="J257" s="667">
        <v>45000</v>
      </c>
    </row>
    <row r="258" spans="1:10" s="269" customFormat="1" ht="13.5" customHeight="1">
      <c r="A258" s="299">
        <f t="shared" si="11"/>
        <v>206</v>
      </c>
      <c r="B258" s="280"/>
      <c r="C258" s="414" t="s">
        <v>899</v>
      </c>
      <c r="D258" s="664">
        <v>0</v>
      </c>
      <c r="E258" s="665">
        <v>0</v>
      </c>
      <c r="F258" s="359">
        <v>0</v>
      </c>
      <c r="G258" s="665">
        <v>10000</v>
      </c>
      <c r="H258" s="666">
        <v>10000</v>
      </c>
      <c r="I258" s="665">
        <v>10000</v>
      </c>
      <c r="J258" s="667">
        <v>0</v>
      </c>
    </row>
    <row r="259" spans="1:10" s="269" customFormat="1" ht="13.5" customHeight="1">
      <c r="A259" s="299">
        <f t="shared" si="11"/>
        <v>207</v>
      </c>
      <c r="B259" s="280"/>
      <c r="C259" s="480" t="s">
        <v>900</v>
      </c>
      <c r="D259" s="664">
        <v>0</v>
      </c>
      <c r="E259" s="665">
        <v>0</v>
      </c>
      <c r="F259" s="359">
        <v>0</v>
      </c>
      <c r="G259" s="665">
        <v>13000</v>
      </c>
      <c r="H259" s="666">
        <v>13000</v>
      </c>
      <c r="I259" s="665">
        <v>12000</v>
      </c>
      <c r="J259" s="667">
        <v>1000</v>
      </c>
    </row>
    <row r="260" spans="1:10" s="269" customFormat="1" ht="13.5" customHeight="1">
      <c r="A260" s="299">
        <f t="shared" si="11"/>
        <v>208</v>
      </c>
      <c r="B260" s="280"/>
      <c r="C260" s="480" t="s">
        <v>901</v>
      </c>
      <c r="D260" s="664">
        <v>0</v>
      </c>
      <c r="E260" s="665">
        <v>0</v>
      </c>
      <c r="F260" s="359">
        <v>30000</v>
      </c>
      <c r="G260" s="665">
        <v>0</v>
      </c>
      <c r="H260" s="666">
        <v>30000</v>
      </c>
      <c r="I260" s="665">
        <v>33000</v>
      </c>
      <c r="J260" s="667">
        <v>-3000</v>
      </c>
    </row>
    <row r="261" spans="1:10" s="269" customFormat="1" ht="13.5" customHeight="1">
      <c r="A261" s="299">
        <f t="shared" si="11"/>
        <v>209</v>
      </c>
      <c r="B261" s="280"/>
      <c r="C261" s="362" t="s">
        <v>902</v>
      </c>
      <c r="D261" s="664">
        <v>0</v>
      </c>
      <c r="E261" s="665">
        <v>0</v>
      </c>
      <c r="F261" s="359">
        <v>7500</v>
      </c>
      <c r="G261" s="665">
        <v>0</v>
      </c>
      <c r="H261" s="666">
        <v>7500</v>
      </c>
      <c r="I261" s="665">
        <v>5000</v>
      </c>
      <c r="J261" s="667">
        <v>2500</v>
      </c>
    </row>
    <row r="262" spans="1:10" s="269" customFormat="1" ht="13.5" customHeight="1">
      <c r="A262" s="299">
        <f t="shared" si="11"/>
        <v>210</v>
      </c>
      <c r="B262" s="280"/>
      <c r="C262" s="362" t="s">
        <v>903</v>
      </c>
      <c r="D262" s="664">
        <v>0</v>
      </c>
      <c r="E262" s="665">
        <v>0</v>
      </c>
      <c r="F262" s="359">
        <v>5000</v>
      </c>
      <c r="G262" s="665">
        <v>0</v>
      </c>
      <c r="H262" s="666">
        <v>5000</v>
      </c>
      <c r="I262" s="665">
        <v>5000</v>
      </c>
      <c r="J262" s="667">
        <v>0</v>
      </c>
    </row>
    <row r="263" spans="1:10" s="269" customFormat="1" ht="13.5" customHeight="1">
      <c r="A263" s="299">
        <f t="shared" si="11"/>
        <v>211</v>
      </c>
      <c r="B263" s="280"/>
      <c r="C263" s="362" t="s">
        <v>904</v>
      </c>
      <c r="D263" s="664">
        <v>0</v>
      </c>
      <c r="E263" s="665">
        <v>0</v>
      </c>
      <c r="F263" s="359">
        <v>5000</v>
      </c>
      <c r="G263" s="665">
        <v>0</v>
      </c>
      <c r="H263" s="666">
        <v>5000</v>
      </c>
      <c r="I263" s="665">
        <v>5000</v>
      </c>
      <c r="J263" s="667">
        <v>0</v>
      </c>
    </row>
    <row r="264" spans="1:10" s="269" customFormat="1" ht="13.5" customHeight="1">
      <c r="A264" s="299">
        <f t="shared" si="11"/>
        <v>212</v>
      </c>
      <c r="B264" s="280"/>
      <c r="C264" s="718" t="s">
        <v>905</v>
      </c>
      <c r="D264" s="669">
        <v>0</v>
      </c>
      <c r="E264" s="670">
        <v>0</v>
      </c>
      <c r="F264" s="671">
        <v>0</v>
      </c>
      <c r="G264" s="670">
        <v>0</v>
      </c>
      <c r="H264" s="672">
        <v>0</v>
      </c>
      <c r="I264" s="670">
        <v>13000</v>
      </c>
      <c r="J264" s="673">
        <v>-13000</v>
      </c>
    </row>
    <row r="265" spans="1:10" s="269" customFormat="1" ht="13.5" customHeight="1">
      <c r="A265" s="299">
        <f t="shared" si="11"/>
        <v>213</v>
      </c>
      <c r="B265" s="280"/>
      <c r="C265" s="362" t="s">
        <v>906</v>
      </c>
      <c r="D265" s="664">
        <v>0</v>
      </c>
      <c r="E265" s="665">
        <v>6000</v>
      </c>
      <c r="F265" s="359">
        <v>13000</v>
      </c>
      <c r="G265" s="665">
        <v>12000</v>
      </c>
      <c r="H265" s="666">
        <v>31000</v>
      </c>
      <c r="I265" s="665">
        <v>24000</v>
      </c>
      <c r="J265" s="667">
        <v>7000</v>
      </c>
    </row>
    <row r="266" spans="1:10" s="269" customFormat="1" ht="13.5" customHeight="1">
      <c r="A266" s="299">
        <f t="shared" si="11"/>
        <v>214</v>
      </c>
      <c r="B266" s="280"/>
      <c r="C266" s="718" t="s">
        <v>907</v>
      </c>
      <c r="D266" s="669">
        <v>30000</v>
      </c>
      <c r="E266" s="670">
        <v>0</v>
      </c>
      <c r="F266" s="671">
        <v>0</v>
      </c>
      <c r="G266" s="670">
        <v>0</v>
      </c>
      <c r="H266" s="672">
        <v>30000</v>
      </c>
      <c r="I266" s="670">
        <v>23000</v>
      </c>
      <c r="J266" s="673">
        <v>7000</v>
      </c>
    </row>
    <row r="267" spans="1:10" s="269" customFormat="1" ht="13.5" customHeight="1" thickBot="1">
      <c r="A267" s="299">
        <f t="shared" si="11"/>
        <v>215</v>
      </c>
      <c r="B267" s="280"/>
      <c r="C267" s="719" t="s">
        <v>908</v>
      </c>
      <c r="D267" s="674" t="s">
        <v>168</v>
      </c>
      <c r="E267" s="675" t="s">
        <v>168</v>
      </c>
      <c r="F267" s="676" t="s">
        <v>168</v>
      </c>
      <c r="G267" s="675" t="s">
        <v>168</v>
      </c>
      <c r="H267" s="677" t="s">
        <v>168</v>
      </c>
      <c r="I267" s="675">
        <v>56900</v>
      </c>
      <c r="J267" s="678">
        <v>-56900</v>
      </c>
    </row>
    <row r="268" spans="1:10" s="269" customFormat="1" ht="13.5" customHeight="1" thickBot="1" thickTop="1">
      <c r="A268" s="322"/>
      <c r="B268" s="280"/>
      <c r="C268" s="314" t="s">
        <v>1039</v>
      </c>
      <c r="D268" s="679">
        <v>85000</v>
      </c>
      <c r="E268" s="680">
        <v>24848</v>
      </c>
      <c r="F268" s="681">
        <v>145500</v>
      </c>
      <c r="G268" s="680">
        <v>35000</v>
      </c>
      <c r="H268" s="682">
        <v>290348</v>
      </c>
      <c r="I268" s="680">
        <v>291900</v>
      </c>
      <c r="J268" s="683">
        <v>-1552</v>
      </c>
    </row>
    <row r="269" spans="1:10" s="269" customFormat="1" ht="13.5" customHeight="1" thickBot="1">
      <c r="A269" s="549"/>
      <c r="B269" s="550"/>
      <c r="C269" s="551" t="s">
        <v>519</v>
      </c>
      <c r="D269" s="805">
        <v>164000</v>
      </c>
      <c r="E269" s="806">
        <v>92408</v>
      </c>
      <c r="F269" s="807">
        <v>317710</v>
      </c>
      <c r="G269" s="806">
        <v>247608</v>
      </c>
      <c r="H269" s="808">
        <v>821726</v>
      </c>
      <c r="I269" s="806">
        <v>844120</v>
      </c>
      <c r="J269" s="809">
        <v>-22394</v>
      </c>
    </row>
    <row r="270" spans="1:10" s="269" customFormat="1" ht="13.5" customHeight="1" thickBot="1">
      <c r="A270" s="346"/>
      <c r="B270" s="554"/>
      <c r="C270" s="508" t="s">
        <v>520</v>
      </c>
      <c r="D270" s="810">
        <v>192000</v>
      </c>
      <c r="E270" s="811">
        <v>679208</v>
      </c>
      <c r="F270" s="812">
        <v>637710</v>
      </c>
      <c r="G270" s="811">
        <v>686071</v>
      </c>
      <c r="H270" s="813">
        <v>2194989</v>
      </c>
      <c r="I270" s="811">
        <v>2229577</v>
      </c>
      <c r="J270" s="814">
        <v>-34588</v>
      </c>
    </row>
    <row r="271" spans="1:10" s="269" customFormat="1" ht="13.5" customHeight="1">
      <c r="A271" s="274">
        <f>A267+1</f>
        <v>216</v>
      </c>
      <c r="B271" s="320"/>
      <c r="C271" s="429" t="s">
        <v>909</v>
      </c>
      <c r="D271" s="659">
        <v>0</v>
      </c>
      <c r="E271" s="660">
        <v>3578</v>
      </c>
      <c r="F271" s="661">
        <v>7327</v>
      </c>
      <c r="G271" s="660">
        <v>0</v>
      </c>
      <c r="H271" s="662">
        <v>10905</v>
      </c>
      <c r="I271" s="660">
        <v>17570</v>
      </c>
      <c r="J271" s="663">
        <v>-6665</v>
      </c>
    </row>
    <row r="272" spans="1:10" s="269" customFormat="1" ht="13.5" customHeight="1">
      <c r="A272" s="299">
        <f>A271+1</f>
        <v>217</v>
      </c>
      <c r="B272" s="282" t="s">
        <v>522</v>
      </c>
      <c r="C272" s="431" t="s">
        <v>910</v>
      </c>
      <c r="D272" s="664">
        <v>0</v>
      </c>
      <c r="E272" s="665">
        <v>0</v>
      </c>
      <c r="F272" s="359">
        <v>0</v>
      </c>
      <c r="G272" s="665">
        <v>1500</v>
      </c>
      <c r="H272" s="666">
        <v>1500</v>
      </c>
      <c r="I272" s="665">
        <v>6000</v>
      </c>
      <c r="J272" s="667">
        <v>-4500</v>
      </c>
    </row>
    <row r="273" spans="1:10" s="269" customFormat="1" ht="13.5" customHeight="1">
      <c r="A273" s="299">
        <f>A272+1</f>
        <v>218</v>
      </c>
      <c r="B273" s="282" t="s">
        <v>139</v>
      </c>
      <c r="C273" s="431" t="s">
        <v>911</v>
      </c>
      <c r="D273" s="664">
        <v>0</v>
      </c>
      <c r="E273" s="665">
        <v>0</v>
      </c>
      <c r="F273" s="359">
        <v>8629</v>
      </c>
      <c r="G273" s="665">
        <v>0</v>
      </c>
      <c r="H273" s="666">
        <v>8629</v>
      </c>
      <c r="I273" s="665">
        <v>10000</v>
      </c>
      <c r="J273" s="667">
        <v>-1371</v>
      </c>
    </row>
    <row r="274" spans="1:10" s="269" customFormat="1" ht="13.5" customHeight="1">
      <c r="A274" s="299">
        <f>A273+1</f>
        <v>219</v>
      </c>
      <c r="B274" s="282" t="s">
        <v>106</v>
      </c>
      <c r="C274" s="431" t="s">
        <v>912</v>
      </c>
      <c r="D274" s="815">
        <v>0</v>
      </c>
      <c r="E274" s="816">
        <v>177000</v>
      </c>
      <c r="F274" s="445">
        <v>0</v>
      </c>
      <c r="G274" s="816">
        <v>126000</v>
      </c>
      <c r="H274" s="361">
        <v>303000</v>
      </c>
      <c r="I274" s="816">
        <v>333000</v>
      </c>
      <c r="J274" s="817">
        <v>-30000</v>
      </c>
    </row>
    <row r="275" spans="1:10" s="269" customFormat="1" ht="13.5" customHeight="1" thickBot="1">
      <c r="A275" s="299">
        <f>A274+1</f>
        <v>220</v>
      </c>
      <c r="B275" s="282"/>
      <c r="C275" s="818" t="s">
        <v>913</v>
      </c>
      <c r="D275" s="819" t="s">
        <v>168</v>
      </c>
      <c r="E275" s="705" t="s">
        <v>168</v>
      </c>
      <c r="F275" s="820" t="s">
        <v>168</v>
      </c>
      <c r="G275" s="705" t="s">
        <v>168</v>
      </c>
      <c r="H275" s="506" t="s">
        <v>168</v>
      </c>
      <c r="I275" s="705">
        <v>136988</v>
      </c>
      <c r="J275" s="821">
        <v>-136988</v>
      </c>
    </row>
    <row r="276" spans="1:10" s="269" customFormat="1" ht="13.5" customHeight="1" thickBot="1" thickTop="1">
      <c r="A276" s="299"/>
      <c r="B276" s="282"/>
      <c r="C276" s="559" t="s">
        <v>1039</v>
      </c>
      <c r="D276" s="822">
        <v>0</v>
      </c>
      <c r="E276" s="823">
        <v>180578</v>
      </c>
      <c r="F276" s="824">
        <v>15956</v>
      </c>
      <c r="G276" s="823">
        <v>127500</v>
      </c>
      <c r="H276" s="825">
        <v>324034</v>
      </c>
      <c r="I276" s="823">
        <v>503558</v>
      </c>
      <c r="J276" s="826">
        <v>-179524</v>
      </c>
    </row>
    <row r="277" spans="1:10" s="269" customFormat="1" ht="13.5" customHeight="1">
      <c r="A277" s="319">
        <f>A275+1</f>
        <v>221</v>
      </c>
      <c r="B277" s="531"/>
      <c r="C277" s="292" t="s">
        <v>914</v>
      </c>
      <c r="D277" s="659">
        <v>5000</v>
      </c>
      <c r="E277" s="660">
        <v>0</v>
      </c>
      <c r="F277" s="661">
        <v>0</v>
      </c>
      <c r="G277" s="660">
        <v>0</v>
      </c>
      <c r="H277" s="662">
        <v>5000</v>
      </c>
      <c r="I277" s="660">
        <v>5000</v>
      </c>
      <c r="J277" s="663">
        <v>0</v>
      </c>
    </row>
    <row r="278" spans="1:10" s="269" customFormat="1" ht="13.5" customHeight="1">
      <c r="A278" s="322">
        <f>A277+1</f>
        <v>222</v>
      </c>
      <c r="B278" s="280" t="s">
        <v>562</v>
      </c>
      <c r="C278" s="300" t="s">
        <v>915</v>
      </c>
      <c r="D278" s="664">
        <v>0</v>
      </c>
      <c r="E278" s="665">
        <v>0</v>
      </c>
      <c r="F278" s="359">
        <v>0</v>
      </c>
      <c r="G278" s="665">
        <v>3000</v>
      </c>
      <c r="H278" s="666">
        <v>3000</v>
      </c>
      <c r="I278" s="665">
        <v>6500</v>
      </c>
      <c r="J278" s="667">
        <v>-3500</v>
      </c>
    </row>
    <row r="279" spans="1:10" s="269" customFormat="1" ht="13.5" customHeight="1">
      <c r="A279" s="322">
        <f>A278+1</f>
        <v>223</v>
      </c>
      <c r="B279" s="280" t="s">
        <v>564</v>
      </c>
      <c r="C279" s="300" t="s">
        <v>916</v>
      </c>
      <c r="D279" s="664">
        <v>0</v>
      </c>
      <c r="E279" s="665">
        <v>0</v>
      </c>
      <c r="F279" s="359">
        <v>20000</v>
      </c>
      <c r="G279" s="665">
        <v>0</v>
      </c>
      <c r="H279" s="666">
        <v>20000</v>
      </c>
      <c r="I279" s="665">
        <v>20000</v>
      </c>
      <c r="J279" s="667">
        <v>0</v>
      </c>
    </row>
    <row r="280" spans="1:10" s="269" customFormat="1" ht="13.5" customHeight="1">
      <c r="A280" s="322">
        <f>A279+1</f>
        <v>224</v>
      </c>
      <c r="B280" s="280" t="s">
        <v>106</v>
      </c>
      <c r="C280" s="300" t="s">
        <v>917</v>
      </c>
      <c r="D280" s="664">
        <v>15000</v>
      </c>
      <c r="E280" s="665">
        <v>0</v>
      </c>
      <c r="F280" s="359">
        <v>0</v>
      </c>
      <c r="G280" s="665">
        <v>0</v>
      </c>
      <c r="H280" s="666">
        <v>15000</v>
      </c>
      <c r="I280" s="665">
        <v>15000</v>
      </c>
      <c r="J280" s="667">
        <v>0</v>
      </c>
    </row>
    <row r="281" spans="1:10" s="269" customFormat="1" ht="13.5" customHeight="1">
      <c r="A281" s="322">
        <f>A280+1</f>
        <v>225</v>
      </c>
      <c r="B281" s="280"/>
      <c r="C281" s="300" t="s">
        <v>918</v>
      </c>
      <c r="D281" s="664">
        <v>0</v>
      </c>
      <c r="E281" s="665">
        <v>40000</v>
      </c>
      <c r="F281" s="359">
        <v>0</v>
      </c>
      <c r="G281" s="665">
        <v>0</v>
      </c>
      <c r="H281" s="666">
        <v>40000</v>
      </c>
      <c r="I281" s="665">
        <v>45000</v>
      </c>
      <c r="J281" s="667">
        <v>-5000</v>
      </c>
    </row>
    <row r="282" spans="1:10" s="269" customFormat="1" ht="13.5" customHeight="1" thickBot="1">
      <c r="A282" s="322">
        <f>A281+1</f>
        <v>226</v>
      </c>
      <c r="B282" s="280"/>
      <c r="C282" s="339" t="s">
        <v>919</v>
      </c>
      <c r="D282" s="690" t="s">
        <v>168</v>
      </c>
      <c r="E282" s="691" t="s">
        <v>168</v>
      </c>
      <c r="F282" s="692" t="s">
        <v>168</v>
      </c>
      <c r="G282" s="691" t="s">
        <v>168</v>
      </c>
      <c r="H282" s="693" t="s">
        <v>168</v>
      </c>
      <c r="I282" s="691">
        <v>20466</v>
      </c>
      <c r="J282" s="694">
        <v>-20466</v>
      </c>
    </row>
    <row r="283" spans="1:10" s="269" customFormat="1" ht="13.5" customHeight="1" thickBot="1" thickTop="1">
      <c r="A283" s="324"/>
      <c r="B283" s="526"/>
      <c r="C283" s="314" t="s">
        <v>1039</v>
      </c>
      <c r="D283" s="679">
        <v>20000</v>
      </c>
      <c r="E283" s="680">
        <v>40000</v>
      </c>
      <c r="F283" s="681">
        <v>20000</v>
      </c>
      <c r="G283" s="680">
        <v>3000</v>
      </c>
      <c r="H283" s="682">
        <v>83000</v>
      </c>
      <c r="I283" s="680">
        <v>111966</v>
      </c>
      <c r="J283" s="683">
        <v>-28966</v>
      </c>
    </row>
    <row r="284" spans="1:10" s="269" customFormat="1" ht="13.5" customHeight="1">
      <c r="A284" s="299">
        <f>A282+1</f>
        <v>227</v>
      </c>
      <c r="B284" s="280"/>
      <c r="C284" s="431" t="s">
        <v>920</v>
      </c>
      <c r="D284" s="664">
        <v>0</v>
      </c>
      <c r="E284" s="665">
        <v>0</v>
      </c>
      <c r="F284" s="359">
        <v>10000</v>
      </c>
      <c r="G284" s="665">
        <v>0</v>
      </c>
      <c r="H284" s="666">
        <v>10000</v>
      </c>
      <c r="I284" s="665">
        <v>7000</v>
      </c>
      <c r="J284" s="667">
        <v>3000</v>
      </c>
    </row>
    <row r="285" spans="1:10" s="269" customFormat="1" ht="13.5" customHeight="1">
      <c r="A285" s="299">
        <f aca="true" t="shared" si="12" ref="A285:A292">A284+1</f>
        <v>228</v>
      </c>
      <c r="B285" s="280" t="s">
        <v>579</v>
      </c>
      <c r="C285" s="431" t="s">
        <v>921</v>
      </c>
      <c r="D285" s="664">
        <v>0</v>
      </c>
      <c r="E285" s="665">
        <v>0</v>
      </c>
      <c r="F285" s="359">
        <v>7000</v>
      </c>
      <c r="G285" s="665">
        <v>0</v>
      </c>
      <c r="H285" s="666">
        <v>7000</v>
      </c>
      <c r="I285" s="665">
        <v>7000</v>
      </c>
      <c r="J285" s="667">
        <v>0</v>
      </c>
    </row>
    <row r="286" spans="1:10" s="269" customFormat="1" ht="13.5" customHeight="1">
      <c r="A286" s="299">
        <f t="shared" si="12"/>
        <v>229</v>
      </c>
      <c r="B286" s="280" t="s">
        <v>581</v>
      </c>
      <c r="C286" s="431" t="s">
        <v>922</v>
      </c>
      <c r="D286" s="664">
        <v>0</v>
      </c>
      <c r="E286" s="665">
        <v>0</v>
      </c>
      <c r="F286" s="359">
        <v>12000</v>
      </c>
      <c r="G286" s="665">
        <v>0</v>
      </c>
      <c r="H286" s="666">
        <v>12000</v>
      </c>
      <c r="I286" s="665">
        <v>14000</v>
      </c>
      <c r="J286" s="667">
        <v>-2000</v>
      </c>
    </row>
    <row r="287" spans="1:10" s="269" customFormat="1" ht="13.5" customHeight="1">
      <c r="A287" s="299">
        <f t="shared" si="12"/>
        <v>230</v>
      </c>
      <c r="B287" s="280" t="s">
        <v>106</v>
      </c>
      <c r="C287" s="431" t="s">
        <v>923</v>
      </c>
      <c r="D287" s="664">
        <v>0</v>
      </c>
      <c r="E287" s="665">
        <v>0</v>
      </c>
      <c r="F287" s="359">
        <v>18000</v>
      </c>
      <c r="G287" s="665">
        <v>0</v>
      </c>
      <c r="H287" s="666">
        <v>18000</v>
      </c>
      <c r="I287" s="665">
        <v>22000</v>
      </c>
      <c r="J287" s="667">
        <v>-4000</v>
      </c>
    </row>
    <row r="288" spans="1:10" ht="13.5" customHeight="1">
      <c r="A288" s="299">
        <f t="shared" si="12"/>
        <v>231</v>
      </c>
      <c r="B288" s="280"/>
      <c r="C288" s="431" t="s">
        <v>924</v>
      </c>
      <c r="D288" s="664">
        <v>0</v>
      </c>
      <c r="E288" s="665">
        <v>0</v>
      </c>
      <c r="F288" s="359">
        <v>64500</v>
      </c>
      <c r="G288" s="665">
        <v>0</v>
      </c>
      <c r="H288" s="666">
        <v>64500</v>
      </c>
      <c r="I288" s="665">
        <v>61000</v>
      </c>
      <c r="J288" s="667">
        <v>3500</v>
      </c>
    </row>
    <row r="289" spans="1:10" ht="13.5" customHeight="1">
      <c r="A289" s="299">
        <f t="shared" si="12"/>
        <v>232</v>
      </c>
      <c r="B289" s="280"/>
      <c r="C289" s="431" t="s">
        <v>925</v>
      </c>
      <c r="D289" s="664">
        <v>0</v>
      </c>
      <c r="E289" s="665">
        <v>0</v>
      </c>
      <c r="F289" s="359">
        <v>0</v>
      </c>
      <c r="G289" s="665">
        <v>46000</v>
      </c>
      <c r="H289" s="666">
        <v>46000</v>
      </c>
      <c r="I289" s="665">
        <v>60000</v>
      </c>
      <c r="J289" s="667">
        <v>-14000</v>
      </c>
    </row>
    <row r="290" spans="1:10" ht="13.5" customHeight="1">
      <c r="A290" s="299">
        <f t="shared" si="12"/>
        <v>233</v>
      </c>
      <c r="B290" s="280"/>
      <c r="C290" s="431" t="s">
        <v>926</v>
      </c>
      <c r="D290" s="664">
        <v>0</v>
      </c>
      <c r="E290" s="665">
        <v>27200</v>
      </c>
      <c r="F290" s="359">
        <v>38600</v>
      </c>
      <c r="G290" s="665">
        <v>28800</v>
      </c>
      <c r="H290" s="666">
        <v>94600</v>
      </c>
      <c r="I290" s="665">
        <v>94200</v>
      </c>
      <c r="J290" s="667">
        <v>400</v>
      </c>
    </row>
    <row r="291" spans="1:10" ht="13.5" customHeight="1">
      <c r="A291" s="299">
        <f t="shared" si="12"/>
        <v>234</v>
      </c>
      <c r="B291" s="280"/>
      <c r="C291" s="431" t="s">
        <v>927</v>
      </c>
      <c r="D291" s="664">
        <v>33600</v>
      </c>
      <c r="E291" s="665">
        <v>0</v>
      </c>
      <c r="F291" s="359">
        <v>0</v>
      </c>
      <c r="G291" s="665">
        <v>0</v>
      </c>
      <c r="H291" s="666">
        <v>33600</v>
      </c>
      <c r="I291" s="665">
        <v>26400</v>
      </c>
      <c r="J291" s="667">
        <v>7200</v>
      </c>
    </row>
    <row r="292" spans="1:10" ht="13.5" customHeight="1" thickBot="1">
      <c r="A292" s="299">
        <f t="shared" si="12"/>
        <v>235</v>
      </c>
      <c r="B292" s="280"/>
      <c r="C292" s="827" t="s">
        <v>928</v>
      </c>
      <c r="D292" s="690" t="s">
        <v>168</v>
      </c>
      <c r="E292" s="691" t="s">
        <v>168</v>
      </c>
      <c r="F292" s="692" t="s">
        <v>168</v>
      </c>
      <c r="G292" s="691" t="s">
        <v>168</v>
      </c>
      <c r="H292" s="693" t="s">
        <v>168</v>
      </c>
      <c r="I292" s="691">
        <v>13996</v>
      </c>
      <c r="J292" s="694">
        <v>-13996</v>
      </c>
    </row>
    <row r="293" spans="1:10" ht="13.5" customHeight="1" thickBot="1" thickTop="1">
      <c r="A293" s="286"/>
      <c r="B293" s="526"/>
      <c r="C293" s="314" t="s">
        <v>1039</v>
      </c>
      <c r="D293" s="679">
        <v>33600</v>
      </c>
      <c r="E293" s="680">
        <v>27200</v>
      </c>
      <c r="F293" s="681">
        <v>150100</v>
      </c>
      <c r="G293" s="680">
        <v>74800</v>
      </c>
      <c r="H293" s="682">
        <v>285700</v>
      </c>
      <c r="I293" s="680">
        <v>305596</v>
      </c>
      <c r="J293" s="683">
        <v>-19896</v>
      </c>
    </row>
    <row r="294" spans="1:10" ht="13.5" customHeight="1">
      <c r="A294" s="322">
        <f>A292+1</f>
        <v>236</v>
      </c>
      <c r="B294" s="1028" t="s">
        <v>929</v>
      </c>
      <c r="C294" s="828" t="s">
        <v>930</v>
      </c>
      <c r="D294" s="669">
        <v>0</v>
      </c>
      <c r="E294" s="670">
        <v>0</v>
      </c>
      <c r="F294" s="671">
        <v>0</v>
      </c>
      <c r="G294" s="670">
        <v>23500</v>
      </c>
      <c r="H294" s="672">
        <v>23500</v>
      </c>
      <c r="I294" s="670">
        <v>27500</v>
      </c>
      <c r="J294" s="673">
        <v>-4000</v>
      </c>
    </row>
    <row r="295" spans="1:10" ht="13.5" customHeight="1" thickBot="1">
      <c r="A295" s="322"/>
      <c r="B295" s="1029"/>
      <c r="C295" s="818"/>
      <c r="D295" s="674">
        <v>0</v>
      </c>
      <c r="E295" s="675"/>
      <c r="F295" s="676"/>
      <c r="G295" s="675"/>
      <c r="H295" s="677"/>
      <c r="I295" s="675"/>
      <c r="J295" s="678"/>
    </row>
    <row r="296" spans="1:10" ht="13.5" customHeight="1" thickBot="1" thickTop="1">
      <c r="A296" s="322"/>
      <c r="B296" s="1030"/>
      <c r="C296" s="829" t="s">
        <v>1039</v>
      </c>
      <c r="D296" s="679">
        <v>0</v>
      </c>
      <c r="E296" s="680">
        <v>0</v>
      </c>
      <c r="F296" s="681">
        <v>0</v>
      </c>
      <c r="G296" s="680">
        <v>23500</v>
      </c>
      <c r="H296" s="682">
        <v>23500</v>
      </c>
      <c r="I296" s="680">
        <v>27500</v>
      </c>
      <c r="J296" s="683">
        <v>-4000</v>
      </c>
    </row>
    <row r="297" spans="1:10" ht="13.5" customHeight="1" thickBot="1">
      <c r="A297" s="830"/>
      <c r="B297" s="348"/>
      <c r="C297" s="348" t="s">
        <v>611</v>
      </c>
      <c r="D297" s="707">
        <v>53600</v>
      </c>
      <c r="E297" s="811">
        <v>247778</v>
      </c>
      <c r="F297" s="812">
        <v>186056</v>
      </c>
      <c r="G297" s="811">
        <v>228800</v>
      </c>
      <c r="H297" s="710">
        <v>716234</v>
      </c>
      <c r="I297" s="708">
        <v>948620</v>
      </c>
      <c r="J297" s="711">
        <v>-232386</v>
      </c>
    </row>
    <row r="298" spans="1:10" ht="13.5" customHeight="1" thickBot="1">
      <c r="A298" s="346"/>
      <c r="B298" s="1031" t="s">
        <v>931</v>
      </c>
      <c r="C298" s="1032"/>
      <c r="D298" s="725">
        <v>596479</v>
      </c>
      <c r="E298" s="726">
        <v>2854357</v>
      </c>
      <c r="F298" s="727">
        <v>3543637</v>
      </c>
      <c r="G298" s="726">
        <v>3023071</v>
      </c>
      <c r="H298" s="728">
        <v>10017544</v>
      </c>
      <c r="I298" s="726">
        <v>11123954</v>
      </c>
      <c r="J298" s="729">
        <v>-1106410</v>
      </c>
    </row>
    <row r="299" spans="1:10" ht="13.5" customHeight="1">
      <c r="A299" s="271"/>
      <c r="B299" s="566"/>
      <c r="C299" s="566"/>
      <c r="D299" s="567"/>
      <c r="E299" s="567"/>
      <c r="F299" s="567"/>
      <c r="G299" s="567"/>
      <c r="I299" s="570"/>
      <c r="J299" s="831"/>
    </row>
    <row r="300" spans="1:10" ht="13.5" customHeight="1">
      <c r="A300" s="271" t="s">
        <v>932</v>
      </c>
      <c r="B300" s="566"/>
      <c r="C300" s="566"/>
      <c r="D300" s="567"/>
      <c r="E300" s="567"/>
      <c r="F300" s="567"/>
      <c r="G300" s="567"/>
      <c r="H300" s="567"/>
      <c r="I300" s="570"/>
      <c r="J300" s="570"/>
    </row>
    <row r="301" spans="1:10" ht="13.5" customHeight="1">
      <c r="A301" s="271" t="s">
        <v>933</v>
      </c>
      <c r="B301" s="566"/>
      <c r="D301" s="567"/>
      <c r="E301" s="567"/>
      <c r="F301" s="567"/>
      <c r="G301" s="567"/>
      <c r="H301" s="567"/>
      <c r="I301" s="570"/>
      <c r="J301" s="570"/>
    </row>
    <row r="302" ht="13.5" customHeight="1">
      <c r="A302" s="267" t="s">
        <v>934</v>
      </c>
    </row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spans="1:10" s="269" customFormat="1" ht="13.5" customHeight="1">
      <c r="A328" s="267"/>
      <c r="B328" s="571"/>
      <c r="C328" s="569"/>
      <c r="D328" s="572"/>
      <c r="E328" s="572"/>
      <c r="F328" s="572"/>
      <c r="G328" s="572"/>
      <c r="H328" s="572"/>
      <c r="I328" s="832"/>
      <c r="J328" s="832"/>
    </row>
    <row r="329" ht="13.5" customHeight="1"/>
    <row r="330" ht="13.5" customHeight="1"/>
    <row r="331" ht="13.5" customHeight="1"/>
    <row r="332" ht="13.5" customHeight="1"/>
    <row r="343" spans="1:10" s="572" customFormat="1" ht="12.75" customHeight="1">
      <c r="A343" s="267"/>
      <c r="B343" s="571"/>
      <c r="C343" s="569"/>
      <c r="I343" s="832"/>
      <c r="J343" s="832"/>
    </row>
  </sheetData>
  <sheetProtection/>
  <mergeCells count="8">
    <mergeCell ref="B294:B296"/>
    <mergeCell ref="B298:C298"/>
    <mergeCell ref="A1:H1"/>
    <mergeCell ref="B33:B35"/>
    <mergeCell ref="B103:B105"/>
    <mergeCell ref="B134:B138"/>
    <mergeCell ref="B139:B141"/>
    <mergeCell ref="B145:B147"/>
  </mergeCells>
  <printOptions horizontalCentered="1"/>
  <pageMargins left="0.4330708661417323" right="0.4330708661417323" top="0.4724409448818898" bottom="0.35433070866141736" header="0.31496062992125984" footer="0.1968503937007874"/>
  <pageSetup firstPageNumber="13" useFirstPageNumber="1" fitToHeight="0" fitToWidth="1" horizontalDpi="600" verticalDpi="600" orientation="portrait" pageOrder="overThenDown" paperSize="9" scale="66" r:id="rId1"/>
  <headerFooter scaleWithDoc="0" alignWithMargins="0">
    <oddFooter>&amp;C&amp;K000000&amp;P</oddFooter>
  </headerFooter>
  <rowBreaks count="4" manualBreakCount="4">
    <brk id="52" max="9" man="1"/>
    <brk id="133" max="9" man="1"/>
    <brk id="200" max="9" man="1"/>
    <brk id="27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60" zoomScaleNormal="75" zoomScalePageLayoutView="0" workbookViewId="0" topLeftCell="A1">
      <selection activeCell="K24" sqref="K24"/>
    </sheetView>
  </sheetViews>
  <sheetFormatPr defaultColWidth="9.00390625" defaultRowHeight="12"/>
  <cols>
    <col min="1" max="1" width="20.125" style="3" customWidth="1"/>
    <col min="2" max="5" width="23.625" style="3" customWidth="1"/>
    <col min="6" max="8" width="22.00390625" style="3" customWidth="1"/>
    <col min="9" max="16384" width="9.125" style="3" customWidth="1"/>
  </cols>
  <sheetData>
    <row r="1" spans="1:8" ht="19.5" customHeight="1">
      <c r="A1" s="1" t="s">
        <v>935</v>
      </c>
      <c r="B1" s="2"/>
      <c r="C1" s="2"/>
      <c r="D1" s="2"/>
      <c r="E1" s="2"/>
      <c r="F1" s="2"/>
      <c r="G1" s="2"/>
      <c r="H1" s="2"/>
    </row>
    <row r="2" spans="1:8" ht="19.5" customHeight="1">
      <c r="A2" s="6"/>
      <c r="B2" s="6"/>
      <c r="C2" s="6"/>
      <c r="D2" s="6"/>
      <c r="E2" s="6"/>
      <c r="F2" s="6"/>
      <c r="G2" s="234"/>
      <c r="H2" s="234" t="s">
        <v>936</v>
      </c>
    </row>
    <row r="3" spans="1:8" ht="19.5" customHeight="1">
      <c r="A3" s="165"/>
      <c r="B3" s="102"/>
      <c r="C3" s="102"/>
      <c r="D3" s="102"/>
      <c r="E3" s="102"/>
      <c r="F3" s="103"/>
      <c r="G3" s="102"/>
      <c r="H3" s="102"/>
    </row>
    <row r="4" spans="1:8" ht="19.5" customHeight="1">
      <c r="A4" s="66"/>
      <c r="B4" s="106"/>
      <c r="C4" s="106" t="s">
        <v>937</v>
      </c>
      <c r="D4" s="106" t="s">
        <v>938</v>
      </c>
      <c r="E4" s="106" t="s">
        <v>939</v>
      </c>
      <c r="F4" s="106" t="s">
        <v>940</v>
      </c>
      <c r="G4" s="106" t="s">
        <v>2</v>
      </c>
      <c r="H4" s="106" t="s">
        <v>941</v>
      </c>
    </row>
    <row r="5" spans="1:8" ht="19.5" customHeight="1">
      <c r="A5" s="66"/>
      <c r="B5" s="106"/>
      <c r="C5" s="176"/>
      <c r="D5" s="176"/>
      <c r="E5" s="176"/>
      <c r="F5" s="833"/>
      <c r="G5" s="834"/>
      <c r="H5" s="834"/>
    </row>
    <row r="6" spans="1:8" ht="19.5" customHeight="1">
      <c r="A6" s="132"/>
      <c r="B6" s="23" t="s">
        <v>9</v>
      </c>
      <c r="C6" s="148">
        <v>2320</v>
      </c>
      <c r="D6" s="149">
        <v>2830</v>
      </c>
      <c r="E6" s="148">
        <v>2370</v>
      </c>
      <c r="F6" s="149">
        <v>3120</v>
      </c>
      <c r="G6" s="148">
        <v>10650</v>
      </c>
      <c r="H6" s="835">
        <f>ROUND(G6/G$68,3)</f>
        <v>0.046</v>
      </c>
    </row>
    <row r="7" spans="1:8" ht="19.5" customHeight="1">
      <c r="A7" s="106" t="s">
        <v>942</v>
      </c>
      <c r="B7" s="35" t="s">
        <v>11</v>
      </c>
      <c r="C7" s="74">
        <v>4040</v>
      </c>
      <c r="D7" s="123">
        <v>7190</v>
      </c>
      <c r="E7" s="73">
        <v>3210</v>
      </c>
      <c r="F7" s="123">
        <v>3760</v>
      </c>
      <c r="G7" s="73">
        <v>18200</v>
      </c>
      <c r="H7" s="836">
        <f>ROUND(G7/G$69,3)</f>
        <v>0.052</v>
      </c>
    </row>
    <row r="8" spans="1:8" ht="19.5" customHeight="1">
      <c r="A8" s="113"/>
      <c r="B8" s="67" t="s">
        <v>12</v>
      </c>
      <c r="C8" s="989">
        <f>(C7-C6)/C6</f>
        <v>0.7413793103448276</v>
      </c>
      <c r="D8" s="989">
        <f>(D7-D6)/D6</f>
        <v>1.540636042402827</v>
      </c>
      <c r="E8" s="989">
        <f>(E7-E6)/E6</f>
        <v>0.35443037974683544</v>
      </c>
      <c r="F8" s="989">
        <f>(F7-F6)/F6</f>
        <v>0.20512820512820512</v>
      </c>
      <c r="G8" s="989">
        <f>(G7-G6)/G6</f>
        <v>0.7089201877934272</v>
      </c>
      <c r="H8" s="837"/>
    </row>
    <row r="9" spans="1:8" ht="19.5" customHeight="1">
      <c r="A9" s="132"/>
      <c r="B9" s="23" t="s">
        <v>9</v>
      </c>
      <c r="C9" s="237">
        <v>7810</v>
      </c>
      <c r="D9" s="121">
        <v>10760</v>
      </c>
      <c r="E9" s="120">
        <v>11270</v>
      </c>
      <c r="F9" s="121">
        <v>4610</v>
      </c>
      <c r="G9" s="120">
        <v>34450</v>
      </c>
      <c r="H9" s="835">
        <f>ROUND(G9/G$68,3)</f>
        <v>0.149</v>
      </c>
    </row>
    <row r="10" spans="1:8" ht="19.5" customHeight="1">
      <c r="A10" s="106" t="s">
        <v>943</v>
      </c>
      <c r="B10" s="35" t="s">
        <v>11</v>
      </c>
      <c r="C10" s="74">
        <v>4390</v>
      </c>
      <c r="D10" s="123">
        <v>7750</v>
      </c>
      <c r="E10" s="73">
        <v>9890</v>
      </c>
      <c r="F10" s="123">
        <v>7990</v>
      </c>
      <c r="G10" s="73">
        <v>30020</v>
      </c>
      <c r="H10" s="836">
        <f>ROUND(G10/G$69,3)</f>
        <v>0.087</v>
      </c>
    </row>
    <row r="11" spans="1:8" ht="19.5" customHeight="1">
      <c r="A11" s="113"/>
      <c r="B11" s="67" t="s">
        <v>12</v>
      </c>
      <c r="C11" s="989">
        <f>(C10-C9)/C9</f>
        <v>-0.4379001280409731</v>
      </c>
      <c r="D11" s="989">
        <f>(D10-D9)/D9</f>
        <v>-0.27973977695167285</v>
      </c>
      <c r="E11" s="989">
        <f>(E10-E9)/E9</f>
        <v>-0.12244897959183673</v>
      </c>
      <c r="F11" s="989">
        <f>(F10-F9)/F9</f>
        <v>0.7331887201735358</v>
      </c>
      <c r="G11" s="989">
        <f>(G10-G9)/G9</f>
        <v>-0.1285921625544267</v>
      </c>
      <c r="H11" s="837"/>
    </row>
    <row r="12" spans="1:8" ht="19.5" customHeight="1">
      <c r="A12" s="132"/>
      <c r="B12" s="23" t="s">
        <v>9</v>
      </c>
      <c r="C12" s="237">
        <v>2210</v>
      </c>
      <c r="D12" s="121">
        <v>5980</v>
      </c>
      <c r="E12" s="120">
        <v>2300</v>
      </c>
      <c r="F12" s="121">
        <v>6270</v>
      </c>
      <c r="G12" s="120">
        <v>16750</v>
      </c>
      <c r="H12" s="835">
        <f>ROUND(G12/G$68,3)</f>
        <v>0.072</v>
      </c>
    </row>
    <row r="13" spans="1:8" ht="19.5" customHeight="1">
      <c r="A13" s="106" t="s">
        <v>944</v>
      </c>
      <c r="B13" s="35" t="s">
        <v>11</v>
      </c>
      <c r="C13" s="74">
        <v>4290</v>
      </c>
      <c r="D13" s="123">
        <v>10270</v>
      </c>
      <c r="E13" s="73">
        <v>7230</v>
      </c>
      <c r="F13" s="123">
        <v>13210</v>
      </c>
      <c r="G13" s="73">
        <v>34990</v>
      </c>
      <c r="H13" s="836">
        <f>ROUND(G13/G$69,3)</f>
        <v>0.101</v>
      </c>
    </row>
    <row r="14" spans="1:8" ht="19.5" customHeight="1">
      <c r="A14" s="113"/>
      <c r="B14" s="67" t="s">
        <v>12</v>
      </c>
      <c r="C14" s="989">
        <f>(C13-C12)/C12</f>
        <v>0.9411764705882353</v>
      </c>
      <c r="D14" s="989">
        <f>(D13-D12)/D12</f>
        <v>0.717391304347826</v>
      </c>
      <c r="E14" s="989">
        <f>(E13-E12)/E12</f>
        <v>2.143478260869565</v>
      </c>
      <c r="F14" s="989">
        <f>(F13-F12)/F12</f>
        <v>1.1068580542264752</v>
      </c>
      <c r="G14" s="989">
        <f>(G13-G12)/G12</f>
        <v>1.088955223880597</v>
      </c>
      <c r="H14" s="837"/>
    </row>
    <row r="15" spans="1:8" ht="19.5" customHeight="1">
      <c r="A15" s="68"/>
      <c r="B15" s="23" t="s">
        <v>9</v>
      </c>
      <c r="C15" s="237">
        <v>14890</v>
      </c>
      <c r="D15" s="121">
        <v>29970</v>
      </c>
      <c r="E15" s="257">
        <v>10190</v>
      </c>
      <c r="F15" s="121">
        <v>14120</v>
      </c>
      <c r="G15" s="237">
        <v>69160</v>
      </c>
      <c r="H15" s="835">
        <f>ROUND(G15/G$68,3)</f>
        <v>0.299</v>
      </c>
    </row>
    <row r="16" spans="1:8" ht="19.5" customHeight="1">
      <c r="A16" s="14" t="s">
        <v>945</v>
      </c>
      <c r="B16" s="35" t="s">
        <v>11</v>
      </c>
      <c r="C16" s="74">
        <v>16810</v>
      </c>
      <c r="D16" s="123">
        <v>47210</v>
      </c>
      <c r="E16" s="73">
        <v>21330</v>
      </c>
      <c r="F16" s="123">
        <v>21470</v>
      </c>
      <c r="G16" s="73">
        <v>106820</v>
      </c>
      <c r="H16" s="836">
        <f>ROUND(G16/G$69,3)</f>
        <v>0.308</v>
      </c>
    </row>
    <row r="17" spans="1:8" ht="19.5" customHeight="1">
      <c r="A17" s="113"/>
      <c r="B17" s="67" t="s">
        <v>12</v>
      </c>
      <c r="C17" s="989">
        <f>(C16-C15)/C15</f>
        <v>0.12894560107454667</v>
      </c>
      <c r="D17" s="989">
        <f>(D16-D15)/D15</f>
        <v>0.5752419085752419</v>
      </c>
      <c r="E17" s="989">
        <f>(E16-E15)/E15</f>
        <v>1.0932286555446515</v>
      </c>
      <c r="F17" s="989">
        <f>(F16-F15)/F15</f>
        <v>0.5205382436260623</v>
      </c>
      <c r="G17" s="989">
        <f>(G16-G15)/G15</f>
        <v>0.5445344129554656</v>
      </c>
      <c r="H17" s="837"/>
    </row>
    <row r="18" spans="1:8" ht="19.5" customHeight="1">
      <c r="A18" s="132"/>
      <c r="B18" s="23" t="s">
        <v>9</v>
      </c>
      <c r="C18" s="237">
        <v>1710</v>
      </c>
      <c r="D18" s="121">
        <v>4600</v>
      </c>
      <c r="E18" s="120">
        <v>3640</v>
      </c>
      <c r="F18" s="121">
        <v>3950</v>
      </c>
      <c r="G18" s="120">
        <v>13890</v>
      </c>
      <c r="H18" s="835">
        <f>ROUND(G18/G$68,3)</f>
        <v>0.06</v>
      </c>
    </row>
    <row r="19" spans="1:8" ht="19.5" customHeight="1">
      <c r="A19" s="106" t="s">
        <v>946</v>
      </c>
      <c r="B19" s="35" t="s">
        <v>11</v>
      </c>
      <c r="C19" s="74">
        <v>2150</v>
      </c>
      <c r="D19" s="123">
        <v>8150</v>
      </c>
      <c r="E19" s="73">
        <v>4420</v>
      </c>
      <c r="F19" s="123">
        <v>6570</v>
      </c>
      <c r="G19" s="138">
        <v>21290</v>
      </c>
      <c r="H19" s="836">
        <f>ROUND(G19/G$69,3)</f>
        <v>0.061</v>
      </c>
    </row>
    <row r="20" spans="1:8" ht="19.5" customHeight="1">
      <c r="A20" s="172"/>
      <c r="B20" s="67" t="s">
        <v>12</v>
      </c>
      <c r="C20" s="989">
        <f>(C19-C18)/C18</f>
        <v>0.2573099415204678</v>
      </c>
      <c r="D20" s="989">
        <f>(D19-D18)/D18</f>
        <v>0.7717391304347826</v>
      </c>
      <c r="E20" s="989">
        <f>(E19-E18)/E18</f>
        <v>0.21428571428571427</v>
      </c>
      <c r="F20" s="989">
        <f>(F19-F18)/F18</f>
        <v>0.6632911392405063</v>
      </c>
      <c r="G20" s="989">
        <f>(G19-G18)/G18</f>
        <v>0.5327573794096472</v>
      </c>
      <c r="H20" s="837"/>
    </row>
    <row r="21" spans="1:8" ht="19.5" customHeight="1">
      <c r="A21" s="132"/>
      <c r="B21" s="23" t="s">
        <v>9</v>
      </c>
      <c r="C21" s="93">
        <v>170</v>
      </c>
      <c r="D21" s="142">
        <v>460</v>
      </c>
      <c r="E21" s="93">
        <v>560</v>
      </c>
      <c r="F21" s="142">
        <v>340</v>
      </c>
      <c r="G21" s="93">
        <v>1540</v>
      </c>
      <c r="H21" s="835">
        <f>ROUND(G21/G$68,3)</f>
        <v>0.007</v>
      </c>
    </row>
    <row r="22" spans="1:8" ht="19.5" customHeight="1">
      <c r="A22" s="106" t="s">
        <v>947</v>
      </c>
      <c r="B22" s="35" t="s">
        <v>11</v>
      </c>
      <c r="C22" s="74">
        <v>290</v>
      </c>
      <c r="D22" s="123">
        <v>1050</v>
      </c>
      <c r="E22" s="73">
        <v>490</v>
      </c>
      <c r="F22" s="123">
        <v>890</v>
      </c>
      <c r="G22" s="73">
        <v>2730</v>
      </c>
      <c r="H22" s="836">
        <f>ROUND(G22/G$69,3)</f>
        <v>0.008</v>
      </c>
    </row>
    <row r="23" spans="1:8" ht="19.5" customHeight="1">
      <c r="A23" s="172"/>
      <c r="B23" s="67" t="s">
        <v>12</v>
      </c>
      <c r="C23" s="989">
        <f>(C22-C21)/C21</f>
        <v>0.7058823529411765</v>
      </c>
      <c r="D23" s="989">
        <f>(D22-D21)/D21</f>
        <v>1.2826086956521738</v>
      </c>
      <c r="E23" s="989">
        <f>(E22-E21)/E21</f>
        <v>-0.125</v>
      </c>
      <c r="F23" s="989">
        <f>(F22-F21)/F21</f>
        <v>1.6176470588235294</v>
      </c>
      <c r="G23" s="989">
        <f>(G22-G21)/G21</f>
        <v>0.7727272727272727</v>
      </c>
      <c r="H23" s="837"/>
    </row>
    <row r="24" spans="1:8" ht="19.5" customHeight="1">
      <c r="A24" s="132"/>
      <c r="B24" s="23" t="s">
        <v>9</v>
      </c>
      <c r="C24" s="237">
        <v>320</v>
      </c>
      <c r="D24" s="121">
        <v>1400</v>
      </c>
      <c r="E24" s="120">
        <v>1290</v>
      </c>
      <c r="F24" s="121">
        <v>1370</v>
      </c>
      <c r="G24" s="120">
        <v>4380</v>
      </c>
      <c r="H24" s="835">
        <f>ROUND(G24/G$68,3)</f>
        <v>0.019</v>
      </c>
    </row>
    <row r="25" spans="1:8" ht="19.5" customHeight="1">
      <c r="A25" s="106" t="s">
        <v>948</v>
      </c>
      <c r="B25" s="35" t="s">
        <v>11</v>
      </c>
      <c r="C25" s="74">
        <v>760</v>
      </c>
      <c r="D25" s="123">
        <v>1920</v>
      </c>
      <c r="E25" s="73">
        <v>2220</v>
      </c>
      <c r="F25" s="123">
        <v>1460</v>
      </c>
      <c r="G25" s="138">
        <v>6360</v>
      </c>
      <c r="H25" s="836">
        <f>ROUND(G25/G$69,3)</f>
        <v>0.018</v>
      </c>
    </row>
    <row r="26" spans="1:8" ht="19.5" customHeight="1">
      <c r="A26" s="113"/>
      <c r="B26" s="67" t="s">
        <v>12</v>
      </c>
      <c r="C26" s="989">
        <f>(C25-C24)/C24</f>
        <v>1.375</v>
      </c>
      <c r="D26" s="989">
        <f>(D25-D24)/D24</f>
        <v>0.37142857142857144</v>
      </c>
      <c r="E26" s="989">
        <f>(E25-E24)/E24</f>
        <v>0.7209302325581395</v>
      </c>
      <c r="F26" s="989">
        <f>(F25-F24)/F24</f>
        <v>0.06569343065693431</v>
      </c>
      <c r="G26" s="989">
        <f>(G25-G24)/G24</f>
        <v>0.4520547945205479</v>
      </c>
      <c r="H26" s="837"/>
    </row>
    <row r="27" spans="1:8" ht="19.5" customHeight="1">
      <c r="A27" s="132"/>
      <c r="B27" s="23" t="s">
        <v>9</v>
      </c>
      <c r="C27" s="237">
        <v>170</v>
      </c>
      <c r="D27" s="121">
        <v>840</v>
      </c>
      <c r="E27" s="120">
        <v>630</v>
      </c>
      <c r="F27" s="121">
        <v>910</v>
      </c>
      <c r="G27" s="120">
        <v>2550</v>
      </c>
      <c r="H27" s="835">
        <f>ROUND(G27/G$68,3)</f>
        <v>0.011</v>
      </c>
    </row>
    <row r="28" spans="1:8" ht="19.5" customHeight="1">
      <c r="A28" s="106" t="s">
        <v>949</v>
      </c>
      <c r="B28" s="35" t="s">
        <v>11</v>
      </c>
      <c r="C28" s="74">
        <v>630</v>
      </c>
      <c r="D28" s="123">
        <v>2190</v>
      </c>
      <c r="E28" s="73">
        <v>1160</v>
      </c>
      <c r="F28" s="123">
        <v>1420</v>
      </c>
      <c r="G28" s="73">
        <v>5400</v>
      </c>
      <c r="H28" s="836">
        <f>ROUND(G28/G$69,3)</f>
        <v>0.016</v>
      </c>
    </row>
    <row r="29" spans="1:8" ht="19.5" customHeight="1">
      <c r="A29" s="172"/>
      <c r="B29" s="67" t="s">
        <v>12</v>
      </c>
      <c r="C29" s="989">
        <f>(C28-C27)/C27</f>
        <v>2.7058823529411766</v>
      </c>
      <c r="D29" s="989">
        <f>(D28-D27)/D27</f>
        <v>1.6071428571428572</v>
      </c>
      <c r="E29" s="989">
        <f>(E28-E27)/E27</f>
        <v>0.8412698412698413</v>
      </c>
      <c r="F29" s="989">
        <f>(F28-F27)/F27</f>
        <v>0.5604395604395604</v>
      </c>
      <c r="G29" s="989">
        <f>(G28-G27)/G27</f>
        <v>1.1176470588235294</v>
      </c>
      <c r="H29" s="837"/>
    </row>
    <row r="30" spans="1:8" ht="19.5" customHeight="1">
      <c r="A30" s="132"/>
      <c r="B30" s="23" t="s">
        <v>9</v>
      </c>
      <c r="C30" s="148">
        <v>100</v>
      </c>
      <c r="D30" s="149">
        <v>940</v>
      </c>
      <c r="E30" s="148">
        <v>1480</v>
      </c>
      <c r="F30" s="149">
        <v>780</v>
      </c>
      <c r="G30" s="148">
        <v>3300</v>
      </c>
      <c r="H30" s="835">
        <f>ROUND(G30/G$68,3)</f>
        <v>0.014</v>
      </c>
    </row>
    <row r="31" spans="1:8" ht="19.5" customHeight="1">
      <c r="A31" s="106" t="s">
        <v>950</v>
      </c>
      <c r="B31" s="35" t="s">
        <v>11</v>
      </c>
      <c r="C31" s="74">
        <v>460</v>
      </c>
      <c r="D31" s="123">
        <v>1700</v>
      </c>
      <c r="E31" s="73">
        <v>1840</v>
      </c>
      <c r="F31" s="123">
        <v>1190</v>
      </c>
      <c r="G31" s="73">
        <v>5200</v>
      </c>
      <c r="H31" s="836">
        <f>ROUND(G31/G$69,3)</f>
        <v>0.015</v>
      </c>
    </row>
    <row r="32" spans="1:8" ht="19.5" customHeight="1">
      <c r="A32" s="113"/>
      <c r="B32" s="67" t="s">
        <v>12</v>
      </c>
      <c r="C32" s="989">
        <f>(C31-C30)/C30</f>
        <v>3.6</v>
      </c>
      <c r="D32" s="989">
        <f>(D31-D30)/D30</f>
        <v>0.8085106382978723</v>
      </c>
      <c r="E32" s="989">
        <f>(E31-E30)/E30</f>
        <v>0.24324324324324326</v>
      </c>
      <c r="F32" s="989">
        <f>(F31-F30)/F30</f>
        <v>0.5256410256410257</v>
      </c>
      <c r="G32" s="989">
        <f>(G31-G30)/G30</f>
        <v>0.5757575757575758</v>
      </c>
      <c r="H32" s="837"/>
    </row>
    <row r="33" spans="1:8" ht="19.5" customHeight="1">
      <c r="A33" s="132"/>
      <c r="B33" s="23" t="s">
        <v>9</v>
      </c>
      <c r="C33" s="148">
        <v>50</v>
      </c>
      <c r="D33" s="149">
        <v>40</v>
      </c>
      <c r="E33" s="148">
        <v>40</v>
      </c>
      <c r="F33" s="149">
        <v>20</v>
      </c>
      <c r="G33" s="148">
        <v>140</v>
      </c>
      <c r="H33" s="835">
        <f>ROUND(G33/G$68,3)</f>
        <v>0.001</v>
      </c>
    </row>
    <row r="34" spans="1:8" ht="19.5" customHeight="1">
      <c r="A34" s="106" t="s">
        <v>951</v>
      </c>
      <c r="B34" s="35" t="s">
        <v>11</v>
      </c>
      <c r="C34" s="74">
        <v>80</v>
      </c>
      <c r="D34" s="123">
        <v>190</v>
      </c>
      <c r="E34" s="73">
        <v>140</v>
      </c>
      <c r="F34" s="123">
        <v>180</v>
      </c>
      <c r="G34" s="73">
        <v>590</v>
      </c>
      <c r="H34" s="836">
        <f>ROUND(G34/G$69,3)</f>
        <v>0.002</v>
      </c>
    </row>
    <row r="35" spans="1:8" ht="19.5" customHeight="1">
      <c r="A35" s="172"/>
      <c r="B35" s="67" t="s">
        <v>12</v>
      </c>
      <c r="C35" s="989">
        <f>(C34-C33)/C33</f>
        <v>0.6</v>
      </c>
      <c r="D35" s="989">
        <f>(D34-D33)/D33</f>
        <v>3.75</v>
      </c>
      <c r="E35" s="989">
        <f>(E34-E33)/E33</f>
        <v>2.5</v>
      </c>
      <c r="F35" s="989">
        <f>(F34-F33)/F33</f>
        <v>8</v>
      </c>
      <c r="G35" s="989">
        <f>(G34-G33)/G33</f>
        <v>3.2142857142857144</v>
      </c>
      <c r="H35" s="837"/>
    </row>
    <row r="36" spans="1:8" ht="19.5" customHeight="1">
      <c r="A36" s="132"/>
      <c r="B36" s="23" t="s">
        <v>9</v>
      </c>
      <c r="C36" s="237">
        <v>380</v>
      </c>
      <c r="D36" s="121">
        <v>2800</v>
      </c>
      <c r="E36" s="120">
        <v>690</v>
      </c>
      <c r="F36" s="121">
        <v>3070</v>
      </c>
      <c r="G36" s="120">
        <v>6940</v>
      </c>
      <c r="H36" s="835">
        <f>ROUND(G36/G$68,3)</f>
        <v>0.03</v>
      </c>
    </row>
    <row r="37" spans="1:8" ht="19.5" customHeight="1">
      <c r="A37" s="106" t="s">
        <v>952</v>
      </c>
      <c r="B37" s="35" t="s">
        <v>11</v>
      </c>
      <c r="C37" s="74">
        <v>1440</v>
      </c>
      <c r="D37" s="123">
        <v>2960</v>
      </c>
      <c r="E37" s="73">
        <v>720</v>
      </c>
      <c r="F37" s="123">
        <v>5030</v>
      </c>
      <c r="G37" s="73">
        <v>10150</v>
      </c>
      <c r="H37" s="836">
        <f>ROUND(G37/G$69,3)</f>
        <v>0.029</v>
      </c>
    </row>
    <row r="38" spans="1:8" ht="19.5" customHeight="1">
      <c r="A38" s="113"/>
      <c r="B38" s="67" t="s">
        <v>12</v>
      </c>
      <c r="C38" s="989">
        <f>(C37-C36)/C36</f>
        <v>2.789473684210526</v>
      </c>
      <c r="D38" s="989">
        <f>(D37-D36)/D36</f>
        <v>0.05714285714285714</v>
      </c>
      <c r="E38" s="989">
        <f>(E37-E36)/E36</f>
        <v>0.043478260869565216</v>
      </c>
      <c r="F38" s="989">
        <f>(F37-F36)/F36</f>
        <v>0.6384364820846905</v>
      </c>
      <c r="G38" s="989">
        <f>(G37-G36)/G36</f>
        <v>0.46253602305475505</v>
      </c>
      <c r="H38" s="837"/>
    </row>
    <row r="39" spans="1:8" ht="19.5" customHeight="1">
      <c r="A39" s="132"/>
      <c r="B39" s="23" t="s">
        <v>9</v>
      </c>
      <c r="C39" s="29">
        <v>3110</v>
      </c>
      <c r="D39" s="119">
        <v>7260</v>
      </c>
      <c r="E39" s="24">
        <v>2770</v>
      </c>
      <c r="F39" s="119">
        <v>9220</v>
      </c>
      <c r="G39" s="24">
        <v>22360</v>
      </c>
      <c r="H39" s="835">
        <f>ROUND(G39/G$68,3)</f>
        <v>0.097</v>
      </c>
    </row>
    <row r="40" spans="1:8" ht="19.5" customHeight="1">
      <c r="A40" s="106" t="s">
        <v>953</v>
      </c>
      <c r="B40" s="35" t="s">
        <v>11</v>
      </c>
      <c r="C40" s="74">
        <v>6620</v>
      </c>
      <c r="D40" s="123">
        <v>15180</v>
      </c>
      <c r="E40" s="73">
        <v>3560</v>
      </c>
      <c r="F40" s="123">
        <v>13930</v>
      </c>
      <c r="G40" s="73">
        <v>39290</v>
      </c>
      <c r="H40" s="836">
        <f>ROUND(G40/G$69,3)</f>
        <v>0.113</v>
      </c>
    </row>
    <row r="41" spans="1:8" ht="19.5" customHeight="1">
      <c r="A41" s="172"/>
      <c r="B41" s="67" t="s">
        <v>12</v>
      </c>
      <c r="C41" s="989">
        <f>(C40-C39)/C39</f>
        <v>1.1286173633440515</v>
      </c>
      <c r="D41" s="989">
        <f>(D40-D39)/D39</f>
        <v>1.0909090909090908</v>
      </c>
      <c r="E41" s="989">
        <f>(E40-E39)/E39</f>
        <v>0.2851985559566787</v>
      </c>
      <c r="F41" s="989">
        <f>(F40-F39)/F39</f>
        <v>0.5108459869848156</v>
      </c>
      <c r="G41" s="989">
        <f>(G40-G39)/G39</f>
        <v>0.7571556350626119</v>
      </c>
      <c r="H41" s="837"/>
    </row>
    <row r="42" spans="1:8" ht="19.5" customHeight="1">
      <c r="A42" s="132"/>
      <c r="B42" s="23" t="s">
        <v>9</v>
      </c>
      <c r="C42" s="148">
        <v>330</v>
      </c>
      <c r="D42" s="149">
        <v>1070</v>
      </c>
      <c r="E42" s="148">
        <v>330</v>
      </c>
      <c r="F42" s="149">
        <v>1120</v>
      </c>
      <c r="G42" s="148">
        <v>2850</v>
      </c>
      <c r="H42" s="835">
        <f>ROUND(G42/G$68,3)</f>
        <v>0.012</v>
      </c>
    </row>
    <row r="43" spans="1:8" ht="19.5" customHeight="1">
      <c r="A43" s="106" t="s">
        <v>954</v>
      </c>
      <c r="B43" s="35" t="s">
        <v>11</v>
      </c>
      <c r="C43" s="74">
        <v>700</v>
      </c>
      <c r="D43" s="123">
        <v>1370</v>
      </c>
      <c r="E43" s="73">
        <v>380</v>
      </c>
      <c r="F43" s="123">
        <v>3110</v>
      </c>
      <c r="G43" s="73">
        <v>5560</v>
      </c>
      <c r="H43" s="836">
        <f>ROUND(G43/G$69,3)</f>
        <v>0.016</v>
      </c>
    </row>
    <row r="44" spans="1:8" ht="19.5" customHeight="1">
      <c r="A44" s="113"/>
      <c r="B44" s="67" t="s">
        <v>12</v>
      </c>
      <c r="C44" s="989">
        <f>(C43-C42)/C42</f>
        <v>1.121212121212121</v>
      </c>
      <c r="D44" s="989">
        <f>(D43-D42)/D42</f>
        <v>0.2803738317757009</v>
      </c>
      <c r="E44" s="989">
        <f>(E43-E42)/E42</f>
        <v>0.15151515151515152</v>
      </c>
      <c r="F44" s="989">
        <f>(F43-F42)/F42</f>
        <v>1.7767857142857142</v>
      </c>
      <c r="G44" s="989">
        <f>(G43-G42)/G42</f>
        <v>0.9508771929824561</v>
      </c>
      <c r="H44" s="837"/>
    </row>
    <row r="45" spans="1:8" ht="19.5" customHeight="1">
      <c r="A45" s="132"/>
      <c r="B45" s="23" t="s">
        <v>9</v>
      </c>
      <c r="C45" s="237">
        <v>40</v>
      </c>
      <c r="D45" s="121">
        <v>120</v>
      </c>
      <c r="E45" s="120">
        <v>30</v>
      </c>
      <c r="F45" s="121">
        <v>160</v>
      </c>
      <c r="G45" s="120">
        <v>350</v>
      </c>
      <c r="H45" s="835">
        <f>ROUND(G45/G$68,3)</f>
        <v>0.002</v>
      </c>
    </row>
    <row r="46" spans="1:8" ht="19.5" customHeight="1">
      <c r="A46" s="106" t="s">
        <v>955</v>
      </c>
      <c r="B46" s="35" t="s">
        <v>11</v>
      </c>
      <c r="C46" s="74">
        <v>100</v>
      </c>
      <c r="D46" s="123">
        <v>40</v>
      </c>
      <c r="E46" s="73">
        <v>60</v>
      </c>
      <c r="F46" s="123">
        <v>920</v>
      </c>
      <c r="G46" s="73">
        <v>1130</v>
      </c>
      <c r="H46" s="836">
        <f>ROUND(G46/G$69,3)</f>
        <v>0.003</v>
      </c>
    </row>
    <row r="47" spans="1:8" ht="19.5" customHeight="1">
      <c r="A47" s="113"/>
      <c r="B47" s="67" t="s">
        <v>12</v>
      </c>
      <c r="C47" s="989">
        <f>(C46-C45)/C45</f>
        <v>1.5</v>
      </c>
      <c r="D47" s="989">
        <f>(D46-D45)/D45</f>
        <v>-0.6666666666666666</v>
      </c>
      <c r="E47" s="989">
        <f>(E46-E45)/E45</f>
        <v>1</v>
      </c>
      <c r="F47" s="989">
        <f>(F46-F45)/F45</f>
        <v>4.75</v>
      </c>
      <c r="G47" s="989">
        <f>(G46-G45)/G45</f>
        <v>2.2285714285714286</v>
      </c>
      <c r="H47" s="837"/>
    </row>
    <row r="48" spans="1:8" ht="19.5" customHeight="1">
      <c r="A48" s="68"/>
      <c r="B48" s="23" t="s">
        <v>9</v>
      </c>
      <c r="C48" s="838">
        <v>740</v>
      </c>
      <c r="D48" s="149">
        <v>3980</v>
      </c>
      <c r="E48" s="148">
        <v>1720</v>
      </c>
      <c r="F48" s="149">
        <v>3180</v>
      </c>
      <c r="G48" s="148">
        <v>9620</v>
      </c>
      <c r="H48" s="835">
        <f>ROUND(G48/G$68,3)</f>
        <v>0.042</v>
      </c>
    </row>
    <row r="49" spans="1:8" ht="19.5" customHeight="1">
      <c r="A49" s="839" t="s">
        <v>956</v>
      </c>
      <c r="B49" s="35" t="s">
        <v>11</v>
      </c>
      <c r="C49" s="74">
        <v>2070</v>
      </c>
      <c r="D49" s="123">
        <v>4470</v>
      </c>
      <c r="E49" s="73">
        <v>2540</v>
      </c>
      <c r="F49" s="123">
        <v>4100</v>
      </c>
      <c r="G49" s="73">
        <v>13180</v>
      </c>
      <c r="H49" s="836">
        <f>ROUND(G49/G$69,3)</f>
        <v>0.038</v>
      </c>
    </row>
    <row r="50" spans="1:8" ht="19.5" customHeight="1">
      <c r="A50" s="113"/>
      <c r="B50" s="67" t="s">
        <v>12</v>
      </c>
      <c r="C50" s="989">
        <f>(C49-C48)/C48</f>
        <v>1.7972972972972974</v>
      </c>
      <c r="D50" s="989">
        <f>(D49-D48)/D48</f>
        <v>0.12311557788944724</v>
      </c>
      <c r="E50" s="989">
        <f>(E49-E48)/E48</f>
        <v>0.47674418604651164</v>
      </c>
      <c r="F50" s="989">
        <f>(F49-F48)/F48</f>
        <v>0.2893081761006289</v>
      </c>
      <c r="G50" s="989">
        <f>(G49-G48)/G48</f>
        <v>0.3700623700623701</v>
      </c>
      <c r="H50" s="837"/>
    </row>
    <row r="51" spans="1:8" ht="19.5" customHeight="1">
      <c r="A51" s="132"/>
      <c r="B51" s="23" t="s">
        <v>9</v>
      </c>
      <c r="C51" s="92" t="s">
        <v>280</v>
      </c>
      <c r="D51" s="840" t="s">
        <v>168</v>
      </c>
      <c r="E51" s="92" t="s">
        <v>168</v>
      </c>
      <c r="F51" s="840" t="s">
        <v>168</v>
      </c>
      <c r="G51" s="92" t="s">
        <v>168</v>
      </c>
      <c r="H51" s="841" t="s">
        <v>280</v>
      </c>
    </row>
    <row r="52" spans="1:9" ht="19.5" customHeight="1">
      <c r="A52" s="106" t="s">
        <v>957</v>
      </c>
      <c r="B52" s="35" t="s">
        <v>11</v>
      </c>
      <c r="C52" s="74">
        <v>60</v>
      </c>
      <c r="D52" s="123">
        <v>2020</v>
      </c>
      <c r="E52" s="73">
        <v>610</v>
      </c>
      <c r="F52" s="123">
        <v>1030</v>
      </c>
      <c r="G52" s="73">
        <v>3710</v>
      </c>
      <c r="H52" s="836">
        <f>ROUND(G52/G$69,3)</f>
        <v>0.011</v>
      </c>
      <c r="I52" s="842"/>
    </row>
    <row r="53" spans="1:8" ht="19.5" customHeight="1">
      <c r="A53" s="113"/>
      <c r="B53" s="67" t="s">
        <v>12</v>
      </c>
      <c r="C53" s="843" t="s">
        <v>168</v>
      </c>
      <c r="D53" s="843" t="s">
        <v>168</v>
      </c>
      <c r="E53" s="843" t="s">
        <v>168</v>
      </c>
      <c r="F53" s="843" t="s">
        <v>168</v>
      </c>
      <c r="G53" s="843" t="s">
        <v>168</v>
      </c>
      <c r="H53" s="837"/>
    </row>
    <row r="54" spans="1:9" ht="19.5" customHeight="1">
      <c r="A54" s="132"/>
      <c r="B54" s="23" t="s">
        <v>9</v>
      </c>
      <c r="C54" s="69" t="s">
        <v>168</v>
      </c>
      <c r="D54" s="844" t="s">
        <v>168</v>
      </c>
      <c r="E54" s="845" t="s">
        <v>168</v>
      </c>
      <c r="F54" s="844" t="s">
        <v>168</v>
      </c>
      <c r="G54" s="845" t="s">
        <v>168</v>
      </c>
      <c r="H54" s="841" t="s">
        <v>280</v>
      </c>
      <c r="I54" s="96"/>
    </row>
    <row r="55" spans="1:8" ht="19.5" customHeight="1">
      <c r="A55" s="106" t="s">
        <v>958</v>
      </c>
      <c r="B55" s="35" t="s">
        <v>11</v>
      </c>
      <c r="C55" s="74">
        <v>0</v>
      </c>
      <c r="D55" s="123">
        <v>90</v>
      </c>
      <c r="E55" s="73">
        <v>180</v>
      </c>
      <c r="F55" s="123">
        <v>110</v>
      </c>
      <c r="G55" s="73">
        <v>340</v>
      </c>
      <c r="H55" s="836">
        <f>ROUND(G55/G$69,3)</f>
        <v>0.001</v>
      </c>
    </row>
    <row r="56" spans="1:8" ht="19.5" customHeight="1">
      <c r="A56" s="113"/>
      <c r="B56" s="67" t="s">
        <v>12</v>
      </c>
      <c r="C56" s="846" t="s">
        <v>168</v>
      </c>
      <c r="D56" s="846" t="s">
        <v>168</v>
      </c>
      <c r="E56" s="846" t="s">
        <v>168</v>
      </c>
      <c r="F56" s="846" t="s">
        <v>168</v>
      </c>
      <c r="G56" s="259" t="s">
        <v>168</v>
      </c>
      <c r="H56" s="837"/>
    </row>
    <row r="57" spans="1:8" ht="17.25">
      <c r="A57" s="68"/>
      <c r="B57" s="23" t="s">
        <v>9</v>
      </c>
      <c r="C57" s="847" t="s">
        <v>168</v>
      </c>
      <c r="D57" s="840" t="s">
        <v>168</v>
      </c>
      <c r="E57" s="92" t="s">
        <v>168</v>
      </c>
      <c r="F57" s="840" t="s">
        <v>168</v>
      </c>
      <c r="G57" s="92" t="s">
        <v>168</v>
      </c>
      <c r="H57" s="841" t="s">
        <v>280</v>
      </c>
    </row>
    <row r="58" spans="1:8" ht="17.25">
      <c r="A58" s="839" t="s">
        <v>959</v>
      </c>
      <c r="B58" s="35" t="s">
        <v>11</v>
      </c>
      <c r="C58" s="74">
        <v>0</v>
      </c>
      <c r="D58" s="123">
        <v>60</v>
      </c>
      <c r="E58" s="73">
        <v>30</v>
      </c>
      <c r="F58" s="123">
        <v>300</v>
      </c>
      <c r="G58" s="73">
        <v>380</v>
      </c>
      <c r="H58" s="836">
        <f>ROUND(G58/G$69,3)</f>
        <v>0.001</v>
      </c>
    </row>
    <row r="59" spans="1:8" ht="17.25">
      <c r="A59" s="113"/>
      <c r="B59" s="67" t="s">
        <v>12</v>
      </c>
      <c r="C59" s="843" t="s">
        <v>168</v>
      </c>
      <c r="D59" s="843" t="s">
        <v>168</v>
      </c>
      <c r="E59" s="843" t="s">
        <v>168</v>
      </c>
      <c r="F59" s="843" t="s">
        <v>168</v>
      </c>
      <c r="G59" s="843" t="s">
        <v>168</v>
      </c>
      <c r="H59" s="837"/>
    </row>
    <row r="60" spans="1:8" ht="17.25">
      <c r="A60" s="132"/>
      <c r="B60" s="23" t="s">
        <v>9</v>
      </c>
      <c r="C60" s="29">
        <v>2100</v>
      </c>
      <c r="D60" s="119">
        <v>10070</v>
      </c>
      <c r="E60" s="24">
        <v>9960</v>
      </c>
      <c r="F60" s="119">
        <v>10170</v>
      </c>
      <c r="G60" s="24">
        <v>32300</v>
      </c>
      <c r="H60" s="835">
        <f>ROUND(G60/G$68,3)</f>
        <v>0.14</v>
      </c>
    </row>
    <row r="61" spans="1:8" ht="17.25">
      <c r="A61" s="106" t="s">
        <v>70</v>
      </c>
      <c r="B61" s="35" t="s">
        <v>11</v>
      </c>
      <c r="C61" s="74">
        <v>4570</v>
      </c>
      <c r="D61" s="123">
        <v>10670</v>
      </c>
      <c r="E61" s="73">
        <v>12620</v>
      </c>
      <c r="F61" s="123">
        <v>12440</v>
      </c>
      <c r="G61" s="73">
        <v>41480</v>
      </c>
      <c r="H61" s="836">
        <f>ROUND(G61/G$69,3)</f>
        <v>0.12</v>
      </c>
    </row>
    <row r="62" spans="1:8" ht="17.25">
      <c r="A62" s="172"/>
      <c r="B62" s="253" t="s">
        <v>12</v>
      </c>
      <c r="C62" s="989">
        <f>(C61-C60)/C60</f>
        <v>1.1761904761904762</v>
      </c>
      <c r="D62" s="989">
        <f>(D61-D60)/D60</f>
        <v>0.05958291956305859</v>
      </c>
      <c r="E62" s="989">
        <f>(E61-E60)/E60</f>
        <v>0.26706827309236947</v>
      </c>
      <c r="F62" s="989">
        <f>(F61-F60)/F60</f>
        <v>0.2232055063913471</v>
      </c>
      <c r="G62" s="837">
        <f>(G61-G60)/G60</f>
        <v>0.28421052631578947</v>
      </c>
      <c r="H62" s="837"/>
    </row>
    <row r="63" spans="1:8" ht="17.25">
      <c r="A63" s="244"/>
      <c r="B63" s="89"/>
      <c r="C63" s="89"/>
      <c r="D63" s="89"/>
      <c r="E63" s="89"/>
      <c r="F63" s="89"/>
      <c r="G63" s="89"/>
      <c r="H63" s="89"/>
    </row>
    <row r="64" spans="1:8" ht="17.25">
      <c r="A64" s="1037" t="s">
        <v>960</v>
      </c>
      <c r="B64" s="1037"/>
      <c r="C64" s="1037"/>
      <c r="D64" s="1037"/>
      <c r="E64" s="1037"/>
      <c r="F64" s="1037"/>
      <c r="G64" s="1037"/>
      <c r="H64" s="1037"/>
    </row>
    <row r="65" spans="1:8" ht="17.25">
      <c r="A65" s="848"/>
      <c r="B65" s="89"/>
      <c r="C65" s="89"/>
      <c r="D65" s="89"/>
      <c r="E65" s="89"/>
      <c r="F65" s="89"/>
      <c r="H65" s="89"/>
    </row>
    <row r="68" spans="6:8" ht="14.25">
      <c r="F68" s="849" t="s">
        <v>961</v>
      </c>
      <c r="G68" s="266">
        <f>SUM(G6,G9,G12,G15,G18,G21,G24,G27,G30,G33,G36,G39,G42,G45,G48,G51,G54,G57,G60)</f>
        <v>231230</v>
      </c>
      <c r="H68" s="850">
        <f>SUM(H6,H9,H12,H15,H18,H21,H24,H27,H30,H33,H36,H39,H42,H45,H48,H51,H54,H57,H60)</f>
        <v>1.0010000000000003</v>
      </c>
    </row>
    <row r="69" spans="6:8" ht="14.25">
      <c r="F69" s="849" t="s">
        <v>962</v>
      </c>
      <c r="G69" s="266">
        <f>SUM(G7,G10,G13,G16,G19,G22,G25,G28,G31,G34,G37,G40,G43,G46,G49,G52,G55,G58,G61)</f>
        <v>346820</v>
      </c>
      <c r="H69" s="850">
        <f>SUM(H7,H10,H13,H16,H19,H22,H25,H28,H31,H34,H37,H40,H43,H46,H49,H52,H55,H58,H61)</f>
        <v>1</v>
      </c>
    </row>
    <row r="70" ht="14.25">
      <c r="G70" s="849"/>
    </row>
    <row r="71" spans="6:7" ht="14.25">
      <c r="F71" s="849"/>
      <c r="G71" s="849"/>
    </row>
  </sheetData>
  <sheetProtection/>
  <mergeCells count="1">
    <mergeCell ref="A64:H64"/>
  </mergeCells>
  <printOptions/>
  <pageMargins left="0.5905511811023623" right="0.5905511811023623" top="0.3937007874015748" bottom="0.3937007874015748" header="0.5118110236220472" footer="0.5118110236220472"/>
  <pageSetup firstPageNumber="18" useFirstPageNumber="1" fitToWidth="0" horizontalDpi="600" verticalDpi="600" orientation="portrait" paperSize="9" scale="53" r:id="rId1"/>
  <headerFoot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2014-10-10T13:30:40Z</cp:lastPrinted>
  <dcterms:created xsi:type="dcterms:W3CDTF">2014-10-07T04:26:50Z</dcterms:created>
  <dcterms:modified xsi:type="dcterms:W3CDTF">2015-07-07T05:53:20Z</dcterms:modified>
  <cp:category/>
  <cp:version/>
  <cp:contentType/>
  <cp:contentStatus/>
</cp:coreProperties>
</file>