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Print_Area" localSheetId="0">'Sheet1'!$A$1:$M$42</definedName>
  </definedNames>
  <calcPr fullCalcOnLoad="1"/>
</workbook>
</file>

<file path=xl/sharedStrings.xml><?xml version="1.0" encoding="utf-8"?>
<sst xmlns="http://schemas.openxmlformats.org/spreadsheetml/2006/main" count="78" uniqueCount="71">
  <si>
    <t xml:space="preserve"> 4 歳</t>
  </si>
  <si>
    <t xml:space="preserve"> 5～ </t>
  </si>
  <si>
    <t xml:space="preserve">10～ </t>
  </si>
  <si>
    <t xml:space="preserve">15～ </t>
  </si>
  <si>
    <t xml:space="preserve">20～ </t>
  </si>
  <si>
    <t xml:space="preserve">30～ </t>
  </si>
  <si>
    <t xml:space="preserve">40～ </t>
  </si>
  <si>
    <t xml:space="preserve">50～ </t>
  </si>
  <si>
    <t xml:space="preserve">60～ </t>
  </si>
  <si>
    <t>70歳</t>
  </si>
  <si>
    <t>年齢</t>
  </si>
  <si>
    <t>総数</t>
  </si>
  <si>
    <t>以下</t>
  </si>
  <si>
    <t xml:space="preserve"> 9歳</t>
  </si>
  <si>
    <t>14歳</t>
  </si>
  <si>
    <t xml:space="preserve"> 19歳</t>
  </si>
  <si>
    <t>29歳</t>
  </si>
  <si>
    <t xml:space="preserve"> 39歳</t>
  </si>
  <si>
    <t xml:space="preserve"> 49歳</t>
  </si>
  <si>
    <t xml:space="preserve"> 59歳</t>
  </si>
  <si>
    <t xml:space="preserve"> 69歳</t>
  </si>
  <si>
    <t>以上</t>
  </si>
  <si>
    <t>不詳</t>
  </si>
  <si>
    <t>管内総数</t>
  </si>
  <si>
    <t>中津川市</t>
  </si>
  <si>
    <t>恵那市</t>
  </si>
  <si>
    <t>　　活　　動　　性　　結　　核</t>
  </si>
  <si>
    <t>　　　肺　結　核　活　動　性</t>
  </si>
  <si>
    <t>　　喀痰塗抹陽性</t>
  </si>
  <si>
    <t>その他の</t>
  </si>
  <si>
    <t>菌陰性</t>
  </si>
  <si>
    <t>肺　外</t>
  </si>
  <si>
    <t>初回</t>
  </si>
  <si>
    <t>再治療</t>
  </si>
  <si>
    <t>結核菌</t>
  </si>
  <si>
    <t>結　核</t>
  </si>
  <si>
    <t>治療</t>
  </si>
  <si>
    <t>陽　性</t>
  </si>
  <si>
    <t>その他</t>
  </si>
  <si>
    <t>活動性</t>
  </si>
  <si>
    <t>治療中</t>
  </si>
  <si>
    <t>健康診断</t>
  </si>
  <si>
    <t>医療機関受診</t>
  </si>
  <si>
    <t>不明</t>
  </si>
  <si>
    <t>学校検診</t>
  </si>
  <si>
    <t>住民検診</t>
  </si>
  <si>
    <t>職場検診</t>
  </si>
  <si>
    <t>施設検診</t>
  </si>
  <si>
    <t>（再掲）</t>
  </si>
  <si>
    <t>業態者検診</t>
  </si>
  <si>
    <t>家族検診</t>
  </si>
  <si>
    <t>その他</t>
  </si>
  <si>
    <t>・</t>
  </si>
  <si>
    <t>潜在性結核  感染症　　　　　　＊別掲</t>
  </si>
  <si>
    <t xml:space="preserve">  個別健康診断</t>
  </si>
  <si>
    <t xml:space="preserve">  定期健診   </t>
  </si>
  <si>
    <t xml:space="preserve">  定期外健康診断</t>
  </si>
  <si>
    <t xml:space="preserve">  その他の集団健診</t>
  </si>
  <si>
    <r>
      <t>登録中の健康診断</t>
    </r>
    <r>
      <rPr>
        <sz val="8"/>
        <rFont val="ＭＳ 明朝"/>
        <family val="1"/>
      </rPr>
      <t>（管理検診等）</t>
    </r>
  </si>
  <si>
    <t>(3）新登録患者－年齢階級別・市別（Ｔ８－３）</t>
  </si>
  <si>
    <t>(4) 新登録患者－登録時空洞有無・排菌有無・発見方法別（Ｔ８－４）</t>
  </si>
  <si>
    <t>-</t>
  </si>
  <si>
    <t>　（平成24年）</t>
  </si>
  <si>
    <t>　(平成24年）</t>
  </si>
  <si>
    <t>登録率</t>
  </si>
  <si>
    <t>全　国</t>
  </si>
  <si>
    <t>岐阜県</t>
  </si>
  <si>
    <t>管　内</t>
  </si>
  <si>
    <t>＊　ESC、G（ｸﾞﾗﾌ)、L（読込）でｸﾞﾗﾌを表示し、</t>
  </si>
  <si>
    <t>登録率の推移（Ｆ８－３）</t>
  </si>
  <si>
    <t>＊　ESC、Y（シート貼付）でシートに貼付た後、印刷する。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</si>
</sst>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#"/>
    <numFmt numFmtId="179" formatCode="0;\-0;\-#"/>
    <numFmt numFmtId="180" formatCode="0.0"/>
  </numFmts>
  <fonts count="47">
    <font>
      <sz val="9.55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78" fontId="2" fillId="0" borderId="11" xfId="0" applyNumberFormat="1" applyFont="1" applyBorder="1" applyAlignment="1">
      <alignment/>
    </xf>
    <xf numFmtId="179" fontId="2" fillId="0" borderId="11" xfId="0" applyNumberFormat="1" applyFont="1" applyBorder="1" applyAlignment="1">
      <alignment/>
    </xf>
    <xf numFmtId="179" fontId="2" fillId="0" borderId="10" xfId="0" applyNumberFormat="1" applyFont="1" applyBorder="1" applyAlignment="1">
      <alignment/>
    </xf>
    <xf numFmtId="179" fontId="2" fillId="0" borderId="12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/>
      <protection locked="0"/>
    </xf>
    <xf numFmtId="179" fontId="2" fillId="0" borderId="10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9" fontId="2" fillId="0" borderId="17" xfId="0" applyNumberFormat="1" applyFont="1" applyBorder="1" applyAlignment="1">
      <alignment/>
    </xf>
    <xf numFmtId="179" fontId="2" fillId="0" borderId="12" xfId="0" applyNumberFormat="1" applyFont="1" applyBorder="1" applyAlignment="1">
      <alignment horizontal="right"/>
    </xf>
    <xf numFmtId="179" fontId="2" fillId="0" borderId="12" xfId="0" applyNumberFormat="1" applyFont="1" applyBorder="1" applyAlignment="1" applyProtection="1">
      <alignment/>
      <protection locked="0"/>
    </xf>
    <xf numFmtId="179" fontId="2" fillId="0" borderId="18" xfId="0" applyNumberFormat="1" applyFont="1" applyBorder="1" applyAlignment="1" applyProtection="1">
      <alignment horizontal="right"/>
      <protection locked="0"/>
    </xf>
    <xf numFmtId="179" fontId="2" fillId="0" borderId="17" xfId="0" applyNumberFormat="1" applyFont="1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right"/>
      <protection locked="0"/>
    </xf>
    <xf numFmtId="179" fontId="2" fillId="0" borderId="17" xfId="0" applyNumberFormat="1" applyFont="1" applyBorder="1" applyAlignment="1" applyProtection="1">
      <alignment horizontal="right"/>
      <protection locked="0"/>
    </xf>
    <xf numFmtId="179" fontId="2" fillId="0" borderId="16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179" fontId="2" fillId="0" borderId="11" xfId="0" applyNumberFormat="1" applyFont="1" applyBorder="1" applyAlignment="1" applyProtection="1">
      <alignment/>
      <protection locked="0"/>
    </xf>
    <xf numFmtId="179" fontId="2" fillId="0" borderId="32" xfId="0" applyNumberFormat="1" applyFont="1" applyBorder="1" applyAlignment="1" applyProtection="1">
      <alignment/>
      <protection locked="0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30" xfId="0" applyFont="1" applyBorder="1" applyAlignment="1">
      <alignment horizontal="distributed"/>
    </xf>
    <xf numFmtId="179" fontId="2" fillId="0" borderId="32" xfId="0" applyNumberFormat="1" applyFont="1" applyBorder="1" applyAlignment="1">
      <alignment/>
    </xf>
    <xf numFmtId="0" fontId="2" fillId="0" borderId="25" xfId="0" applyFont="1" applyBorder="1" applyAlignment="1">
      <alignment horizontal="distributed"/>
    </xf>
    <xf numFmtId="179" fontId="2" fillId="0" borderId="14" xfId="0" applyNumberFormat="1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179" fontId="2" fillId="0" borderId="11" xfId="0" applyNumberFormat="1" applyFont="1" applyBorder="1" applyAlignment="1">
      <alignment horizontal="right"/>
    </xf>
    <xf numFmtId="179" fontId="2" fillId="0" borderId="33" xfId="0" applyNumberFormat="1" applyFont="1" applyBorder="1" applyAlignment="1">
      <alignment/>
    </xf>
    <xf numFmtId="179" fontId="2" fillId="0" borderId="12" xfId="0" applyNumberFormat="1" applyFont="1" applyFill="1" applyBorder="1" applyAlignment="1">
      <alignment horizontal="right"/>
    </xf>
    <xf numFmtId="179" fontId="2" fillId="0" borderId="12" xfId="0" applyNumberFormat="1" applyFont="1" applyFill="1" applyBorder="1" applyAlignment="1">
      <alignment/>
    </xf>
    <xf numFmtId="179" fontId="2" fillId="0" borderId="12" xfId="0" applyNumberFormat="1" applyFont="1" applyFill="1" applyBorder="1" applyAlignment="1" applyProtection="1">
      <alignment horizontal="right"/>
      <protection locked="0"/>
    </xf>
    <xf numFmtId="179" fontId="2" fillId="0" borderId="12" xfId="0" applyNumberFormat="1" applyFont="1" applyFill="1" applyBorder="1" applyAlignment="1" applyProtection="1">
      <alignment/>
      <protection locked="0"/>
    </xf>
    <xf numFmtId="179" fontId="2" fillId="0" borderId="17" xfId="0" applyNumberFormat="1" applyFont="1" applyFill="1" applyBorder="1" applyAlignment="1" applyProtection="1">
      <alignment/>
      <protection locked="0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180" fontId="0" fillId="0" borderId="12" xfId="0" applyNumberFormat="1" applyBorder="1" applyAlignment="1" applyProtection="1">
      <alignment/>
      <protection locked="0"/>
    </xf>
    <xf numFmtId="0" fontId="0" fillId="0" borderId="39" xfId="0" applyBorder="1" applyAlignment="1">
      <alignment horizontal="center"/>
    </xf>
    <xf numFmtId="180" fontId="0" fillId="0" borderId="40" xfId="0" applyNumberFormat="1" applyBorder="1" applyAlignment="1">
      <alignment horizontal="right"/>
    </xf>
    <xf numFmtId="180" fontId="0" fillId="0" borderId="41" xfId="0" applyNumberFormat="1" applyBorder="1" applyAlignment="1">
      <alignment horizontal="right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 horizontal="right"/>
    </xf>
    <xf numFmtId="0" fontId="2" fillId="0" borderId="48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2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登録率の推移　（Ｆ８－３）</a:t>
            </a:r>
          </a:p>
        </c:rich>
      </c:tx>
      <c:layout>
        <c:manualLayout>
          <c:xMode val="factor"/>
          <c:yMode val="factor"/>
          <c:x val="0.0265"/>
          <c:y val="0.008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85"/>
          <c:y val="0.1495"/>
          <c:w val="0.91775"/>
          <c:h val="0.7295"/>
        </c:manualLayout>
      </c:layout>
      <c:lineChart>
        <c:grouping val="standard"/>
        <c:varyColors val="0"/>
        <c:ser>
          <c:idx val="0"/>
          <c:order val="0"/>
          <c:tx>
            <c:strRef>
              <c:f>'[1]入力用'!$D$3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'[1]入力用'!$C$4:$C$13</c:f>
              <c:numCache>
                <c:ptCount val="1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numCache>
            </c:numRef>
          </c:cat>
          <c:val>
            <c:numRef>
              <c:f>'[1]入力用'!$D$4:$D$13</c:f>
              <c:numCache>
                <c:ptCount val="10"/>
                <c:pt idx="0">
                  <c:v>60.5</c:v>
                </c:pt>
                <c:pt idx="1">
                  <c:v>56.4</c:v>
                </c:pt>
                <c:pt idx="2">
                  <c:v>53.6</c:v>
                </c:pt>
                <c:pt idx="3">
                  <c:v>51.4</c:v>
                </c:pt>
                <c:pt idx="4">
                  <c:v>49.7</c:v>
                </c:pt>
                <c:pt idx="5">
                  <c:v>48.7</c:v>
                </c:pt>
                <c:pt idx="6">
                  <c:v>46.7</c:v>
                </c:pt>
                <c:pt idx="7">
                  <c:v>43.4</c:v>
                </c:pt>
                <c:pt idx="8">
                  <c:v>43.2</c:v>
                </c:pt>
                <c:pt idx="9">
                  <c:v>40.9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'[1]入力用'!$E$3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'[1]入力用'!$C$4:$C$13</c:f>
              <c:numCache>
                <c:ptCount val="1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numCache>
            </c:numRef>
          </c:cat>
          <c:val>
            <c:numRef>
              <c:f>'[1]入力用'!$E$4:$E$13</c:f>
              <c:numCache>
                <c:ptCount val="10"/>
                <c:pt idx="0">
                  <c:v>56.2</c:v>
                </c:pt>
                <c:pt idx="1">
                  <c:v>53.4</c:v>
                </c:pt>
                <c:pt idx="2">
                  <c:v>58.5</c:v>
                </c:pt>
                <c:pt idx="3">
                  <c:v>57.5</c:v>
                </c:pt>
                <c:pt idx="4">
                  <c:v>54.6</c:v>
                </c:pt>
                <c:pt idx="5">
                  <c:v>53</c:v>
                </c:pt>
                <c:pt idx="6">
                  <c:v>46.5</c:v>
                </c:pt>
                <c:pt idx="7">
                  <c:v>43</c:v>
                </c:pt>
                <c:pt idx="8">
                  <c:v>45.6</c:v>
                </c:pt>
                <c:pt idx="9">
                  <c:v>44.2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'[1]入力用'!$F$3</c:f>
              <c:strCache>
                <c:ptCount val="1"/>
                <c:pt idx="0">
                  <c:v>管　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'[1]入力用'!$C$4:$C$13</c:f>
              <c:numCache>
                <c:ptCount val="1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numCache>
            </c:numRef>
          </c:cat>
          <c:val>
            <c:numRef>
              <c:f>'[1]入力用'!$F$4:$F$13</c:f>
              <c:numCache>
                <c:ptCount val="10"/>
                <c:pt idx="0">
                  <c:v>43.7</c:v>
                </c:pt>
                <c:pt idx="1">
                  <c:v>35.9</c:v>
                </c:pt>
                <c:pt idx="2">
                  <c:v>38.6</c:v>
                </c:pt>
                <c:pt idx="3">
                  <c:v>38.8</c:v>
                </c:pt>
                <c:pt idx="4">
                  <c:v>37.6</c:v>
                </c:pt>
                <c:pt idx="5">
                  <c:v>41.5</c:v>
                </c:pt>
                <c:pt idx="6">
                  <c:v>36</c:v>
                </c:pt>
                <c:pt idx="7">
                  <c:v>29</c:v>
                </c:pt>
                <c:pt idx="8">
                  <c:v>26.9</c:v>
                </c:pt>
                <c:pt idx="9">
                  <c:v>30.2</c:v>
                </c:pt>
              </c:numCache>
            </c:numRef>
          </c:val>
          <c:smooth val="0"/>
        </c:ser>
        <c:marker val="1"/>
        <c:axId val="52832128"/>
        <c:axId val="48639361"/>
      </c:lineChart>
      <c:catAx>
        <c:axId val="52832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8639361"/>
        <c:crosses val="autoZero"/>
        <c:auto val="1"/>
        <c:lblOffset val="100"/>
        <c:tickLblSkip val="1"/>
        <c:noMultiLvlLbl val="0"/>
      </c:catAx>
      <c:valAx>
        <c:axId val="4863936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人口十万対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28321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3"/>
          <c:y val="0.91275"/>
          <c:w val="0.37475"/>
          <c:h val="0.075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登録率の推移　（Ｆ８－３）</a:t>
            </a:r>
          </a:p>
        </c:rich>
      </c:tx>
      <c:layout>
        <c:manualLayout>
          <c:xMode val="factor"/>
          <c:yMode val="factor"/>
          <c:x val="0.0512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25"/>
          <c:y val="0.1445"/>
          <c:w val="0.894"/>
          <c:h val="0.7595"/>
        </c:manualLayout>
      </c:layout>
      <c:lineChart>
        <c:grouping val="standard"/>
        <c:varyColors val="0"/>
        <c:ser>
          <c:idx val="0"/>
          <c:order val="0"/>
          <c:tx>
            <c:strRef>
              <c:f>'[1]入力用'!$D$3</c:f>
              <c:strCache>
                <c:ptCount val="1"/>
                <c:pt idx="0">
                  <c:v>全　国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'[1]入力用'!$C$4:$C$13</c:f>
              <c:numCache>
                <c:ptCount val="1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numCache>
            </c:numRef>
          </c:cat>
          <c:val>
            <c:numRef>
              <c:f>'[1]入力用'!$D$4:$D$13</c:f>
              <c:numCache>
                <c:ptCount val="10"/>
                <c:pt idx="0">
                  <c:v>60.5</c:v>
                </c:pt>
                <c:pt idx="1">
                  <c:v>56.4</c:v>
                </c:pt>
                <c:pt idx="2">
                  <c:v>53.6</c:v>
                </c:pt>
                <c:pt idx="3">
                  <c:v>51.4</c:v>
                </c:pt>
                <c:pt idx="4">
                  <c:v>49.7</c:v>
                </c:pt>
                <c:pt idx="5">
                  <c:v>48.7</c:v>
                </c:pt>
                <c:pt idx="6">
                  <c:v>46.7</c:v>
                </c:pt>
                <c:pt idx="7">
                  <c:v>43.4</c:v>
                </c:pt>
                <c:pt idx="8">
                  <c:v>43.2</c:v>
                </c:pt>
                <c:pt idx="9">
                  <c:v>40.9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'[1]入力用'!$E$3</c:f>
              <c:strCache>
                <c:ptCount val="1"/>
                <c:pt idx="0">
                  <c:v>岐阜県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'[1]入力用'!$C$4:$C$13</c:f>
              <c:numCache>
                <c:ptCount val="1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numCache>
            </c:numRef>
          </c:cat>
          <c:val>
            <c:numRef>
              <c:f>'[1]入力用'!$E$4:$E$13</c:f>
              <c:numCache>
                <c:ptCount val="10"/>
                <c:pt idx="0">
                  <c:v>56.2</c:v>
                </c:pt>
                <c:pt idx="1">
                  <c:v>53.4</c:v>
                </c:pt>
                <c:pt idx="2">
                  <c:v>58.5</c:v>
                </c:pt>
                <c:pt idx="3">
                  <c:v>57.5</c:v>
                </c:pt>
                <c:pt idx="4">
                  <c:v>54.6</c:v>
                </c:pt>
                <c:pt idx="5">
                  <c:v>53</c:v>
                </c:pt>
                <c:pt idx="6">
                  <c:v>46.5</c:v>
                </c:pt>
                <c:pt idx="7">
                  <c:v>43</c:v>
                </c:pt>
                <c:pt idx="8">
                  <c:v>45.6</c:v>
                </c:pt>
                <c:pt idx="9">
                  <c:v>44.2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'[1]入力用'!$F$3</c:f>
              <c:strCache>
                <c:ptCount val="1"/>
                <c:pt idx="0">
                  <c:v>管　内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'[1]入力用'!$C$4:$C$13</c:f>
              <c:numCache>
                <c:ptCount val="1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numCache>
            </c:numRef>
          </c:cat>
          <c:val>
            <c:numRef>
              <c:f>'[1]入力用'!$F$4:$F$13</c:f>
              <c:numCache>
                <c:ptCount val="10"/>
                <c:pt idx="0">
                  <c:v>43.7</c:v>
                </c:pt>
                <c:pt idx="1">
                  <c:v>35.9</c:v>
                </c:pt>
                <c:pt idx="2">
                  <c:v>38.6</c:v>
                </c:pt>
                <c:pt idx="3">
                  <c:v>38.8</c:v>
                </c:pt>
                <c:pt idx="4">
                  <c:v>37.6</c:v>
                </c:pt>
                <c:pt idx="5">
                  <c:v>41.5</c:v>
                </c:pt>
                <c:pt idx="6">
                  <c:v>36</c:v>
                </c:pt>
                <c:pt idx="7">
                  <c:v>29</c:v>
                </c:pt>
                <c:pt idx="8">
                  <c:v>26.9</c:v>
                </c:pt>
                <c:pt idx="9">
                  <c:v>30.2</c:v>
                </c:pt>
              </c:numCache>
            </c:numRef>
          </c:val>
          <c:smooth val="0"/>
        </c:ser>
        <c:marker val="1"/>
        <c:axId val="27749302"/>
        <c:axId val="61426863"/>
      </c:lineChart>
      <c:catAx>
        <c:axId val="27749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426863"/>
        <c:crosses val="autoZero"/>
        <c:auto val="1"/>
        <c:lblOffset val="100"/>
        <c:tickLblSkip val="1"/>
        <c:noMultiLvlLbl val="0"/>
      </c:catAx>
      <c:valAx>
        <c:axId val="61426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人口十万対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77493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6"/>
          <c:y val="0.91625"/>
          <c:w val="0.37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7791450" cy="2486025"/>
    <xdr:graphicFrame>
      <xdr:nvGraphicFramePr>
        <xdr:cNvPr id="1" name="Chart 1"/>
        <xdr:cNvGraphicFramePr/>
      </xdr:nvGraphicFramePr>
      <xdr:xfrm>
        <a:off x="0" y="66675"/>
        <a:ext cx="77914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533400</xdr:colOff>
      <xdr:row>18</xdr:row>
      <xdr:rowOff>152400</xdr:rowOff>
    </xdr:from>
    <xdr:ext cx="7210425" cy="2133600"/>
    <xdr:graphicFrame>
      <xdr:nvGraphicFramePr>
        <xdr:cNvPr id="1" name="Chart 1"/>
        <xdr:cNvGraphicFramePr/>
      </xdr:nvGraphicFramePr>
      <xdr:xfrm>
        <a:off x="533400" y="2943225"/>
        <a:ext cx="721042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8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印刷用"/>
    </sheetNames>
    <sheetDataSet>
      <sheetData sheetId="0">
        <row r="3">
          <cell r="D3" t="str">
            <v>全　国</v>
          </cell>
          <cell r="E3" t="str">
            <v>岐阜県</v>
          </cell>
          <cell r="F3" t="str">
            <v>管　内</v>
          </cell>
        </row>
        <row r="4">
          <cell r="C4">
            <v>15</v>
          </cell>
          <cell r="D4">
            <v>60.5</v>
          </cell>
          <cell r="E4">
            <v>56.2</v>
          </cell>
          <cell r="F4">
            <v>43.7</v>
          </cell>
        </row>
        <row r="5">
          <cell r="C5">
            <v>16</v>
          </cell>
          <cell r="D5">
            <v>56.4</v>
          </cell>
          <cell r="E5">
            <v>53.4</v>
          </cell>
          <cell r="F5">
            <v>35.9</v>
          </cell>
        </row>
        <row r="6">
          <cell r="C6">
            <v>17</v>
          </cell>
          <cell r="D6">
            <v>53.6</v>
          </cell>
          <cell r="E6">
            <v>58.5</v>
          </cell>
          <cell r="F6">
            <v>38.6</v>
          </cell>
        </row>
        <row r="7">
          <cell r="C7">
            <v>18</v>
          </cell>
          <cell r="D7">
            <v>51.4</v>
          </cell>
          <cell r="E7">
            <v>57.5</v>
          </cell>
          <cell r="F7">
            <v>38.8</v>
          </cell>
        </row>
        <row r="8">
          <cell r="C8">
            <v>19</v>
          </cell>
          <cell r="D8">
            <v>49.7</v>
          </cell>
          <cell r="E8">
            <v>54.6</v>
          </cell>
          <cell r="F8">
            <v>37.6</v>
          </cell>
        </row>
        <row r="9">
          <cell r="C9">
            <v>20</v>
          </cell>
          <cell r="D9">
            <v>48.7</v>
          </cell>
          <cell r="E9">
            <v>53</v>
          </cell>
          <cell r="F9">
            <v>41.5</v>
          </cell>
        </row>
        <row r="10">
          <cell r="C10">
            <v>21</v>
          </cell>
          <cell r="D10">
            <v>46.7</v>
          </cell>
          <cell r="E10">
            <v>46.5</v>
          </cell>
          <cell r="F10">
            <v>36</v>
          </cell>
        </row>
        <row r="11">
          <cell r="C11">
            <v>22</v>
          </cell>
          <cell r="D11">
            <v>43.4</v>
          </cell>
          <cell r="E11">
            <v>43</v>
          </cell>
          <cell r="F11">
            <v>29</v>
          </cell>
        </row>
        <row r="12">
          <cell r="C12">
            <v>23</v>
          </cell>
          <cell r="D12">
            <v>43.2</v>
          </cell>
          <cell r="E12">
            <v>45.6</v>
          </cell>
          <cell r="F12">
            <v>26.9</v>
          </cell>
        </row>
        <row r="13">
          <cell r="C13">
            <v>24</v>
          </cell>
          <cell r="D13">
            <v>40.9</v>
          </cell>
          <cell r="E13">
            <v>44.2</v>
          </cell>
          <cell r="F13">
            <v>30.2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view="pageLayout" zoomScaleSheetLayoutView="100" workbookViewId="0" topLeftCell="A1">
      <selection activeCell="L6" sqref="L6"/>
    </sheetView>
  </sheetViews>
  <sheetFormatPr defaultColWidth="6.625" defaultRowHeight="16.5" customHeight="1"/>
  <cols>
    <col min="1" max="1" width="10.375" style="3" customWidth="1"/>
    <col min="2" max="2" width="7.75390625" style="3" customWidth="1"/>
    <col min="3" max="3" width="8.375" style="3" customWidth="1"/>
    <col min="4" max="11" width="7.625" style="3" customWidth="1"/>
    <col min="12" max="12" width="8.125" style="3" customWidth="1"/>
    <col min="13" max="13" width="7.625" style="3" customWidth="1"/>
    <col min="14" max="16384" width="6.625" style="3" customWidth="1"/>
  </cols>
  <sheetData>
    <row r="1" spans="1:16" s="14" customFormat="1" ht="5.25" customHeight="1">
      <c r="A1" s="12"/>
      <c r="B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5"/>
      <c r="P1" s="15"/>
    </row>
    <row r="2" spans="1:16" s="14" customFormat="1" ht="66.75" customHeight="1">
      <c r="A2" s="12"/>
      <c r="B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5"/>
      <c r="P2" s="15"/>
    </row>
    <row r="3" spans="1:16" s="14" customFormat="1" ht="66.75" customHeight="1">
      <c r="A3" s="12"/>
      <c r="B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5"/>
      <c r="P3" s="15"/>
    </row>
    <row r="4" spans="1:16" s="14" customFormat="1" ht="66.75" customHeight="1">
      <c r="A4" s="12"/>
      <c r="B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5"/>
      <c r="P4" s="15"/>
    </row>
    <row r="5" spans="1:16" s="14" customFormat="1" ht="21" customHeight="1">
      <c r="A5" s="12"/>
      <c r="B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5"/>
      <c r="P5" s="15"/>
    </row>
    <row r="6" spans="1:16" ht="18" customHeight="1">
      <c r="A6" s="12" t="s">
        <v>59</v>
      </c>
      <c r="B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3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1"/>
      <c r="L7" s="4"/>
      <c r="M7" s="61" t="s">
        <v>62</v>
      </c>
    </row>
    <row r="8" spans="1:14" ht="13.5">
      <c r="A8" s="40"/>
      <c r="B8" s="42"/>
      <c r="C8" s="60" t="s">
        <v>0</v>
      </c>
      <c r="D8" s="54" t="s">
        <v>1</v>
      </c>
      <c r="E8" s="54" t="s">
        <v>2</v>
      </c>
      <c r="F8" s="54" t="s">
        <v>3</v>
      </c>
      <c r="G8" s="54" t="s">
        <v>4</v>
      </c>
      <c r="H8" s="54" t="s">
        <v>5</v>
      </c>
      <c r="I8" s="54" t="s">
        <v>6</v>
      </c>
      <c r="J8" s="54" t="s">
        <v>7</v>
      </c>
      <c r="K8" s="54" t="s">
        <v>8</v>
      </c>
      <c r="L8" s="54" t="s">
        <v>9</v>
      </c>
      <c r="M8" s="44" t="s">
        <v>10</v>
      </c>
      <c r="N8" s="24"/>
    </row>
    <row r="9" spans="1:14" ht="13.5">
      <c r="A9" s="45"/>
      <c r="B9" s="5" t="s">
        <v>11</v>
      </c>
      <c r="C9" s="6"/>
      <c r="D9" s="6"/>
      <c r="E9" s="6"/>
      <c r="F9" s="6"/>
      <c r="G9" s="6"/>
      <c r="H9" s="6"/>
      <c r="I9" s="6"/>
      <c r="J9" s="6"/>
      <c r="K9" s="6"/>
      <c r="L9" s="6"/>
      <c r="M9" s="55"/>
      <c r="N9" s="24"/>
    </row>
    <row r="10" spans="1:14" ht="13.5">
      <c r="A10" s="45"/>
      <c r="B10" s="6"/>
      <c r="C10" s="5" t="s">
        <v>12</v>
      </c>
      <c r="D10" s="7" t="s">
        <v>13</v>
      </c>
      <c r="E10" s="7" t="s">
        <v>14</v>
      </c>
      <c r="F10" s="5" t="s">
        <v>15</v>
      </c>
      <c r="G10" s="5" t="s">
        <v>16</v>
      </c>
      <c r="H10" s="5" t="s">
        <v>17</v>
      </c>
      <c r="I10" s="5" t="s">
        <v>18</v>
      </c>
      <c r="J10" s="5" t="s">
        <v>19</v>
      </c>
      <c r="K10" s="5" t="s">
        <v>20</v>
      </c>
      <c r="L10" s="5" t="s">
        <v>21</v>
      </c>
      <c r="M10" s="21" t="s">
        <v>22</v>
      </c>
      <c r="N10" s="24"/>
    </row>
    <row r="11" spans="1:14" ht="15" customHeight="1" thickBot="1">
      <c r="A11" s="56" t="s">
        <v>23</v>
      </c>
      <c r="B11" s="8">
        <f>SUM(C11:M11)</f>
        <v>22</v>
      </c>
      <c r="C11" s="9">
        <v>0</v>
      </c>
      <c r="D11" s="9">
        <v>1</v>
      </c>
      <c r="E11" s="9">
        <v>0</v>
      </c>
      <c r="F11" s="17" t="s">
        <v>61</v>
      </c>
      <c r="G11" s="17">
        <v>1</v>
      </c>
      <c r="H11" s="17">
        <v>1</v>
      </c>
      <c r="I11" s="17">
        <v>2</v>
      </c>
      <c r="J11" s="17">
        <f>J12+J13</f>
        <v>2</v>
      </c>
      <c r="K11" s="68">
        <v>0</v>
      </c>
      <c r="L11" s="8">
        <f>L12+L13</f>
        <v>15</v>
      </c>
      <c r="M11" s="57">
        <v>0</v>
      </c>
      <c r="N11" s="24"/>
    </row>
    <row r="12" spans="1:14" ht="15" customHeight="1">
      <c r="A12" s="58" t="s">
        <v>24</v>
      </c>
      <c r="B12" s="10">
        <v>9</v>
      </c>
      <c r="C12" s="10">
        <v>0</v>
      </c>
      <c r="D12" s="10">
        <v>1</v>
      </c>
      <c r="E12" s="10">
        <v>0</v>
      </c>
      <c r="F12" s="16" t="s">
        <v>61</v>
      </c>
      <c r="G12" s="10">
        <v>1</v>
      </c>
      <c r="H12" s="10">
        <v>0</v>
      </c>
      <c r="I12" s="10">
        <v>1</v>
      </c>
      <c r="J12" s="16">
        <v>1</v>
      </c>
      <c r="K12" s="10">
        <v>0</v>
      </c>
      <c r="L12" s="10">
        <v>5</v>
      </c>
      <c r="M12" s="59">
        <v>0</v>
      </c>
      <c r="N12" s="24"/>
    </row>
    <row r="13" spans="1:14" ht="15" customHeight="1" thickBot="1">
      <c r="A13" s="56" t="s">
        <v>25</v>
      </c>
      <c r="B13" s="9">
        <v>13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67">
        <v>1</v>
      </c>
      <c r="I13" s="9">
        <v>1</v>
      </c>
      <c r="J13" s="9">
        <v>1</v>
      </c>
      <c r="K13" s="9">
        <v>0</v>
      </c>
      <c r="L13" s="9">
        <v>10</v>
      </c>
      <c r="M13" s="57">
        <v>0</v>
      </c>
      <c r="N13" s="24"/>
    </row>
    <row r="14" spans="1:13" ht="3.7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20.2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0" ht="16.5" customHeight="1">
      <c r="A16" s="12" t="s">
        <v>60</v>
      </c>
      <c r="B16" s="13"/>
      <c r="C16" s="13"/>
      <c r="D16" s="13"/>
      <c r="E16" s="13"/>
      <c r="F16" s="13"/>
      <c r="G16" s="13"/>
      <c r="H16" s="13"/>
      <c r="I16" s="13"/>
      <c r="J16" s="14"/>
    </row>
    <row r="17" spans="1:11" ht="15.75" customHeight="1" thickBot="1">
      <c r="A17" s="2"/>
      <c r="B17" s="2"/>
      <c r="C17" s="2"/>
      <c r="D17" s="2"/>
      <c r="E17" s="2"/>
      <c r="F17" s="2"/>
      <c r="G17" s="2"/>
      <c r="I17" s="2"/>
      <c r="J17" s="2"/>
      <c r="K17" s="1" t="s">
        <v>63</v>
      </c>
    </row>
    <row r="18" spans="1:12" ht="16.5" customHeight="1">
      <c r="A18" s="40"/>
      <c r="B18" s="41"/>
      <c r="C18" s="41"/>
      <c r="D18" s="42"/>
      <c r="E18" s="43" t="s">
        <v>26</v>
      </c>
      <c r="F18" s="41"/>
      <c r="G18" s="41"/>
      <c r="H18" s="41"/>
      <c r="I18" s="41"/>
      <c r="J18" s="41"/>
      <c r="K18" s="41"/>
      <c r="L18" s="102" t="s">
        <v>53</v>
      </c>
    </row>
    <row r="19" spans="1:12" ht="16.5" customHeight="1">
      <c r="A19" s="45"/>
      <c r="B19" s="34"/>
      <c r="C19" s="34"/>
      <c r="D19" s="98" t="s">
        <v>11</v>
      </c>
      <c r="E19" s="19" t="s">
        <v>27</v>
      </c>
      <c r="F19" s="20"/>
      <c r="G19" s="20"/>
      <c r="H19" s="20"/>
      <c r="I19" s="20"/>
      <c r="J19" s="20"/>
      <c r="K19" s="18"/>
      <c r="L19" s="103"/>
    </row>
    <row r="20" spans="1:12" ht="16.5" customHeight="1">
      <c r="A20" s="45"/>
      <c r="B20" s="34"/>
      <c r="C20" s="34"/>
      <c r="D20" s="99"/>
      <c r="E20" s="18"/>
      <c r="F20" s="19" t="s">
        <v>28</v>
      </c>
      <c r="G20" s="20"/>
      <c r="H20" s="22"/>
      <c r="I20" s="38" t="s">
        <v>29</v>
      </c>
      <c r="J20" s="23" t="s">
        <v>30</v>
      </c>
      <c r="K20" s="5" t="s">
        <v>31</v>
      </c>
      <c r="L20" s="103"/>
    </row>
    <row r="21" spans="1:16" ht="16.5" customHeight="1">
      <c r="A21" s="45"/>
      <c r="B21" s="34"/>
      <c r="C21" s="34"/>
      <c r="D21" s="99"/>
      <c r="E21" s="5" t="s">
        <v>11</v>
      </c>
      <c r="F21" s="98" t="s">
        <v>11</v>
      </c>
      <c r="G21" s="23" t="s">
        <v>32</v>
      </c>
      <c r="H21" s="113" t="s">
        <v>33</v>
      </c>
      <c r="I21" s="39" t="s">
        <v>34</v>
      </c>
      <c r="J21" s="5" t="s">
        <v>52</v>
      </c>
      <c r="K21" s="5" t="s">
        <v>35</v>
      </c>
      <c r="L21" s="104"/>
      <c r="P21" s="24"/>
    </row>
    <row r="22" spans="1:12" ht="16.5" customHeight="1">
      <c r="A22" s="45"/>
      <c r="B22" s="34"/>
      <c r="C22" s="34"/>
      <c r="D22" s="100"/>
      <c r="E22" s="6"/>
      <c r="F22" s="100"/>
      <c r="G22" s="5" t="s">
        <v>36</v>
      </c>
      <c r="H22" s="114"/>
      <c r="I22" s="39" t="s">
        <v>37</v>
      </c>
      <c r="J22" s="5" t="s">
        <v>38</v>
      </c>
      <c r="K22" s="5" t="s">
        <v>39</v>
      </c>
      <c r="L22" s="25" t="s">
        <v>40</v>
      </c>
    </row>
    <row r="23" spans="1:12" ht="16.5" customHeight="1" thickBot="1">
      <c r="A23" s="64" t="s">
        <v>23</v>
      </c>
      <c r="B23" s="65"/>
      <c r="C23" s="65"/>
      <c r="D23" s="9">
        <f>D24+D35+D36+D37+D38+D39</f>
        <v>22</v>
      </c>
      <c r="E23" s="9">
        <v>17</v>
      </c>
      <c r="F23" s="9">
        <f>F24+F31+F35+F36+F37+F38+F39</f>
        <v>9</v>
      </c>
      <c r="G23" s="9">
        <f>G24+G31+G35+G36+G37+G38+G39</f>
        <v>9</v>
      </c>
      <c r="H23" s="9">
        <f>H24+H31+H35+H36+H37+H38+H39</f>
        <v>0</v>
      </c>
      <c r="I23" s="9">
        <f>I24+I31+I35+I36+I37+I38+I39</f>
        <v>5</v>
      </c>
      <c r="J23" s="9">
        <v>3</v>
      </c>
      <c r="K23" s="9">
        <f>K24+K35+K36+K37+K38+K39</f>
        <v>5</v>
      </c>
      <c r="L23" s="57">
        <v>8</v>
      </c>
    </row>
    <row r="24" spans="1:12" ht="16.5" customHeight="1">
      <c r="A24" s="62" t="s">
        <v>41</v>
      </c>
      <c r="B24" s="63"/>
      <c r="C24" s="63"/>
      <c r="D24" s="11">
        <f>+E24+K24</f>
        <v>2</v>
      </c>
      <c r="E24" s="10">
        <v>2</v>
      </c>
      <c r="F24" s="10">
        <v>0</v>
      </c>
      <c r="G24" s="10">
        <v>0</v>
      </c>
      <c r="H24" s="10">
        <v>0</v>
      </c>
      <c r="I24" s="16">
        <v>1</v>
      </c>
      <c r="J24" s="16">
        <v>1</v>
      </c>
      <c r="K24" s="10">
        <v>0</v>
      </c>
      <c r="L24" s="59">
        <v>8</v>
      </c>
    </row>
    <row r="25" spans="1:12" ht="16.5" customHeight="1">
      <c r="A25" s="46" t="s">
        <v>54</v>
      </c>
      <c r="B25" s="35"/>
      <c r="C25" s="35"/>
      <c r="D25" s="11">
        <f>+E25+K25</f>
        <v>0</v>
      </c>
      <c r="E25" s="27">
        <v>0</v>
      </c>
      <c r="F25" s="11">
        <f>G25+H25</f>
        <v>0</v>
      </c>
      <c r="G25" s="28">
        <v>0</v>
      </c>
      <c r="H25" s="28">
        <v>0</v>
      </c>
      <c r="I25" s="29">
        <v>0</v>
      </c>
      <c r="J25" s="28">
        <v>0</v>
      </c>
      <c r="K25" s="28">
        <v>0</v>
      </c>
      <c r="L25" s="30">
        <v>1</v>
      </c>
    </row>
    <row r="26" spans="1:12" ht="16.5" customHeight="1">
      <c r="A26" s="105" t="s">
        <v>55</v>
      </c>
      <c r="B26" s="106"/>
      <c r="C26" s="107"/>
      <c r="D26" s="11">
        <v>1</v>
      </c>
      <c r="E26" s="27">
        <v>1</v>
      </c>
      <c r="F26" s="27">
        <v>0</v>
      </c>
      <c r="G26" s="27">
        <v>0</v>
      </c>
      <c r="H26" s="27">
        <f>SUM(H27:H30)</f>
        <v>0</v>
      </c>
      <c r="I26" s="27">
        <v>1</v>
      </c>
      <c r="J26" s="69">
        <v>1</v>
      </c>
      <c r="K26" s="27">
        <f>SUM(K27:K30)</f>
        <v>0</v>
      </c>
      <c r="L26" s="26">
        <f>SUM(L27:L30)</f>
        <v>2</v>
      </c>
    </row>
    <row r="27" spans="1:12" ht="16.5" customHeight="1">
      <c r="A27" s="108" t="s">
        <v>48</v>
      </c>
      <c r="B27" s="106" t="s">
        <v>44</v>
      </c>
      <c r="C27" s="107"/>
      <c r="D27" s="11">
        <f>+E27+K27</f>
        <v>0</v>
      </c>
      <c r="E27" s="27">
        <v>0</v>
      </c>
      <c r="F27" s="11">
        <f>G27+H27</f>
        <v>0</v>
      </c>
      <c r="G27" s="28">
        <v>0</v>
      </c>
      <c r="H27" s="28">
        <v>0</v>
      </c>
      <c r="I27" s="31">
        <v>0</v>
      </c>
      <c r="J27" s="28">
        <v>0</v>
      </c>
      <c r="K27" s="28">
        <v>0</v>
      </c>
      <c r="L27" s="30">
        <v>0</v>
      </c>
    </row>
    <row r="28" spans="1:12" ht="16.5" customHeight="1">
      <c r="A28" s="109"/>
      <c r="B28" s="106" t="s">
        <v>45</v>
      </c>
      <c r="C28" s="107"/>
      <c r="D28" s="11">
        <v>1</v>
      </c>
      <c r="E28" s="27">
        <v>1</v>
      </c>
      <c r="F28" s="11">
        <v>0</v>
      </c>
      <c r="G28" s="28">
        <v>0</v>
      </c>
      <c r="H28" s="28">
        <v>0</v>
      </c>
      <c r="I28" s="31">
        <v>1</v>
      </c>
      <c r="J28" s="28">
        <v>0</v>
      </c>
      <c r="K28" s="28">
        <v>0</v>
      </c>
      <c r="L28" s="30">
        <v>0</v>
      </c>
    </row>
    <row r="29" spans="1:12" ht="16.5" customHeight="1">
      <c r="A29" s="109"/>
      <c r="B29" s="111" t="s">
        <v>46</v>
      </c>
      <c r="C29" s="112"/>
      <c r="D29" s="70">
        <v>0</v>
      </c>
      <c r="E29" s="70">
        <v>0</v>
      </c>
      <c r="F29" s="69">
        <f>SUM(G29:H29)</f>
        <v>0</v>
      </c>
      <c r="G29" s="71">
        <v>0</v>
      </c>
      <c r="H29" s="72">
        <v>0</v>
      </c>
      <c r="I29" s="72">
        <v>0</v>
      </c>
      <c r="J29" s="72">
        <v>0</v>
      </c>
      <c r="K29" s="72">
        <v>0</v>
      </c>
      <c r="L29" s="73">
        <v>2</v>
      </c>
    </row>
    <row r="30" spans="1:12" ht="16.5" customHeight="1">
      <c r="A30" s="110"/>
      <c r="B30" s="106" t="s">
        <v>47</v>
      </c>
      <c r="C30" s="107"/>
      <c r="D30" s="11">
        <v>0</v>
      </c>
      <c r="E30" s="11">
        <f>F30+I30+J30</f>
        <v>0</v>
      </c>
      <c r="F30" s="11">
        <f>G30+H30</f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30">
        <v>0</v>
      </c>
    </row>
    <row r="31" spans="1:12" ht="16.5" customHeight="1">
      <c r="A31" s="46" t="s">
        <v>56</v>
      </c>
      <c r="B31" s="35"/>
      <c r="C31" s="35"/>
      <c r="D31" s="11">
        <v>1</v>
      </c>
      <c r="E31" s="11">
        <v>1</v>
      </c>
      <c r="F31" s="11">
        <f>SUM(F32:F34)</f>
        <v>0</v>
      </c>
      <c r="G31" s="11">
        <f>SUM(G32:G34)</f>
        <v>0</v>
      </c>
      <c r="H31" s="11">
        <f>SUM(H32:H34)</f>
        <v>0</v>
      </c>
      <c r="I31" s="11">
        <f>SUM(I32:I34)</f>
        <v>0</v>
      </c>
      <c r="J31" s="11">
        <f>SUM(J32:J34)</f>
        <v>1</v>
      </c>
      <c r="K31" s="11">
        <v>0</v>
      </c>
      <c r="L31" s="26">
        <v>4</v>
      </c>
    </row>
    <row r="32" spans="1:12" ht="16.5" customHeight="1">
      <c r="A32" s="47"/>
      <c r="B32" s="36" t="s">
        <v>49</v>
      </c>
      <c r="C32" s="37"/>
      <c r="D32" s="11">
        <f>+E32+K32</f>
        <v>0</v>
      </c>
      <c r="E32" s="11">
        <f>F32+I32+J32</f>
        <v>0</v>
      </c>
      <c r="F32" s="11">
        <f>G32+H32</f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30">
        <v>0</v>
      </c>
    </row>
    <row r="33" spans="1:12" ht="16.5" customHeight="1">
      <c r="A33" s="48" t="s">
        <v>48</v>
      </c>
      <c r="B33" s="36" t="s">
        <v>50</v>
      </c>
      <c r="C33" s="37"/>
      <c r="D33" s="11">
        <v>1</v>
      </c>
      <c r="E33" s="11">
        <v>1</v>
      </c>
      <c r="F33" s="11">
        <v>0</v>
      </c>
      <c r="G33" s="28">
        <v>0</v>
      </c>
      <c r="H33" s="28">
        <v>0</v>
      </c>
      <c r="I33" s="28">
        <v>0</v>
      </c>
      <c r="J33" s="28">
        <v>1</v>
      </c>
      <c r="K33" s="28">
        <v>0</v>
      </c>
      <c r="L33" s="30">
        <v>1</v>
      </c>
    </row>
    <row r="34" spans="1:12" ht="16.5" customHeight="1">
      <c r="A34" s="49"/>
      <c r="B34" s="36" t="s">
        <v>51</v>
      </c>
      <c r="C34" s="37"/>
      <c r="D34" s="11">
        <f>+E34+K34</f>
        <v>0</v>
      </c>
      <c r="E34" s="11">
        <v>0</v>
      </c>
      <c r="F34" s="11">
        <f aca="true" t="shared" si="0" ref="F34:F39">G34+H34</f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32">
        <v>3</v>
      </c>
    </row>
    <row r="35" spans="1:12" ht="16.5" customHeight="1">
      <c r="A35" s="46" t="s">
        <v>57</v>
      </c>
      <c r="B35" s="35"/>
      <c r="C35" s="35"/>
      <c r="D35" s="11">
        <f>+E35+K35</f>
        <v>0</v>
      </c>
      <c r="E35" s="11">
        <f>F35+I35+J35</f>
        <v>0</v>
      </c>
      <c r="F35" s="11">
        <f t="shared" si="0"/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32">
        <v>1</v>
      </c>
    </row>
    <row r="36" spans="1:12" ht="16.5" customHeight="1">
      <c r="A36" s="46" t="s">
        <v>42</v>
      </c>
      <c r="B36" s="35"/>
      <c r="C36" s="35"/>
      <c r="D36" s="11">
        <v>20</v>
      </c>
      <c r="E36" s="11">
        <v>15</v>
      </c>
      <c r="F36" s="11">
        <f t="shared" si="0"/>
        <v>9</v>
      </c>
      <c r="G36" s="28">
        <v>9</v>
      </c>
      <c r="H36" s="28">
        <v>0</v>
      </c>
      <c r="I36" s="28">
        <v>4</v>
      </c>
      <c r="J36" s="28">
        <v>2</v>
      </c>
      <c r="K36" s="28">
        <v>5</v>
      </c>
      <c r="L36" s="30">
        <v>0</v>
      </c>
    </row>
    <row r="37" spans="1:12" ht="16.5" customHeight="1">
      <c r="A37" s="66" t="s">
        <v>58</v>
      </c>
      <c r="B37" s="35"/>
      <c r="C37" s="35"/>
      <c r="D37" s="11">
        <v>0</v>
      </c>
      <c r="E37" s="11">
        <v>0</v>
      </c>
      <c r="F37" s="11">
        <f t="shared" si="0"/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33">
        <v>0</v>
      </c>
    </row>
    <row r="38" spans="1:12" ht="16.5" customHeight="1">
      <c r="A38" s="46" t="s">
        <v>38</v>
      </c>
      <c r="B38" s="35"/>
      <c r="C38" s="35"/>
      <c r="D38" s="11">
        <v>0</v>
      </c>
      <c r="E38" s="11">
        <v>0</v>
      </c>
      <c r="F38" s="11">
        <f t="shared" si="0"/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33">
        <v>0</v>
      </c>
    </row>
    <row r="39" spans="1:12" ht="16.5" customHeight="1" thickBot="1">
      <c r="A39" s="50" t="s">
        <v>43</v>
      </c>
      <c r="B39" s="51"/>
      <c r="C39" s="51"/>
      <c r="D39" s="52">
        <f>+E39+K39</f>
        <v>0</v>
      </c>
      <c r="E39" s="52">
        <f>F39+I39+J39</f>
        <v>0</v>
      </c>
      <c r="F39" s="52">
        <f t="shared" si="0"/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3">
        <v>0</v>
      </c>
    </row>
    <row r="42" spans="1:13" ht="137.25" customHeight="1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</row>
  </sheetData>
  <sheetProtection/>
  <mergeCells count="11">
    <mergeCell ref="H21:H22"/>
    <mergeCell ref="D19:D22"/>
    <mergeCell ref="A42:M42"/>
    <mergeCell ref="L18:L21"/>
    <mergeCell ref="A26:C26"/>
    <mergeCell ref="A27:A30"/>
    <mergeCell ref="B27:C27"/>
    <mergeCell ref="B28:C28"/>
    <mergeCell ref="B29:C29"/>
    <mergeCell ref="B30:C30"/>
    <mergeCell ref="F21:F22"/>
  </mergeCells>
  <printOptions/>
  <pageMargins left="0.7" right="0.7" top="0.75" bottom="0.75" header="0.3" footer="0.2"/>
  <pageSetup horizontalDpi="600" verticalDpi="600" orientation="portrait" paperSize="9" scale="82" r:id="rId2"/>
  <headerFooter alignWithMargins="0">
    <oddFooter>&amp;C&amp;12‐57‐</oddFooter>
  </headerFooter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6"/>
  <sheetViews>
    <sheetView zoomScalePageLayoutView="0" workbookViewId="0" topLeftCell="A1">
      <selection activeCell="O12" sqref="O12"/>
    </sheetView>
  </sheetViews>
  <sheetFormatPr defaultColWidth="9.00390625" defaultRowHeight="12"/>
  <sheetData>
    <row r="1" ht="12.75" thickBot="1"/>
    <row r="2" spans="3:7" ht="12">
      <c r="C2" s="74"/>
      <c r="D2" s="75"/>
      <c r="E2" s="76" t="s">
        <v>64</v>
      </c>
      <c r="F2" s="76"/>
      <c r="G2" s="77"/>
    </row>
    <row r="3" spans="3:7" ht="12">
      <c r="C3" s="78"/>
      <c r="D3" s="79" t="s">
        <v>65</v>
      </c>
      <c r="E3" s="79" t="s">
        <v>66</v>
      </c>
      <c r="F3" s="79" t="s">
        <v>67</v>
      </c>
      <c r="G3" s="77"/>
    </row>
    <row r="4" spans="3:7" ht="12">
      <c r="C4" s="80">
        <v>15</v>
      </c>
      <c r="D4" s="81">
        <v>60.5</v>
      </c>
      <c r="E4" s="81">
        <v>56.2</v>
      </c>
      <c r="F4" s="81">
        <v>43.7</v>
      </c>
      <c r="G4" s="77"/>
    </row>
    <row r="5" spans="3:7" ht="12">
      <c r="C5" s="82">
        <v>16</v>
      </c>
      <c r="D5" s="83">
        <v>56.4</v>
      </c>
      <c r="E5" s="83">
        <v>53.4</v>
      </c>
      <c r="F5" s="84">
        <v>35.9</v>
      </c>
      <c r="G5" s="77"/>
    </row>
    <row r="6" spans="2:7" ht="12">
      <c r="B6" s="85"/>
      <c r="C6" s="82">
        <v>17</v>
      </c>
      <c r="D6" s="86">
        <v>53.6</v>
      </c>
      <c r="E6" s="86">
        <v>58.5</v>
      </c>
      <c r="F6" s="87">
        <v>38.6</v>
      </c>
      <c r="G6" s="77"/>
    </row>
    <row r="7" spans="2:8" ht="12">
      <c r="B7" s="85"/>
      <c r="C7" s="88">
        <v>18</v>
      </c>
      <c r="D7" s="86">
        <v>51.4</v>
      </c>
      <c r="E7" s="86">
        <v>57.5</v>
      </c>
      <c r="F7" s="89">
        <v>38.8</v>
      </c>
      <c r="G7" s="90"/>
      <c r="H7" s="91" t="s">
        <v>68</v>
      </c>
    </row>
    <row r="8" spans="2:8" ht="12">
      <c r="B8" s="85"/>
      <c r="C8" s="88">
        <v>19</v>
      </c>
      <c r="D8" s="86">
        <v>49.7</v>
      </c>
      <c r="E8" s="86">
        <v>54.6</v>
      </c>
      <c r="F8" s="89">
        <v>37.6</v>
      </c>
      <c r="G8" s="90"/>
      <c r="H8" s="91"/>
    </row>
    <row r="9" spans="2:8" ht="12">
      <c r="B9" s="85"/>
      <c r="C9" s="88">
        <v>20</v>
      </c>
      <c r="D9" s="86">
        <v>48.7</v>
      </c>
      <c r="E9" s="86">
        <v>53</v>
      </c>
      <c r="F9" s="89">
        <v>41.5</v>
      </c>
      <c r="G9" s="90"/>
      <c r="H9" s="91"/>
    </row>
    <row r="10" spans="2:8" ht="12">
      <c r="B10" s="85"/>
      <c r="C10" s="88">
        <v>21</v>
      </c>
      <c r="D10" s="86">
        <v>46.7</v>
      </c>
      <c r="E10" s="86">
        <v>46.5</v>
      </c>
      <c r="F10" s="89">
        <v>36</v>
      </c>
      <c r="G10" s="90"/>
      <c r="H10" s="91"/>
    </row>
    <row r="11" spans="2:8" ht="12.75" thickBot="1">
      <c r="B11" s="90"/>
      <c r="C11" s="92">
        <v>22</v>
      </c>
      <c r="D11" s="93">
        <v>43.4</v>
      </c>
      <c r="E11" s="93">
        <v>43</v>
      </c>
      <c r="F11" s="94">
        <v>29</v>
      </c>
      <c r="G11" s="90"/>
      <c r="H11" s="91"/>
    </row>
    <row r="12" spans="2:8" ht="12">
      <c r="B12" s="90"/>
      <c r="C12">
        <v>23</v>
      </c>
      <c r="D12">
        <v>43.2</v>
      </c>
      <c r="E12">
        <v>45.6</v>
      </c>
      <c r="F12">
        <v>26.9</v>
      </c>
      <c r="G12" s="90"/>
      <c r="H12" s="91"/>
    </row>
    <row r="13" spans="2:8" ht="14.25" thickBot="1">
      <c r="B13" s="90"/>
      <c r="C13">
        <v>24</v>
      </c>
      <c r="D13">
        <v>40.9</v>
      </c>
      <c r="E13">
        <v>44.2</v>
      </c>
      <c r="F13" s="95">
        <v>30.2</v>
      </c>
      <c r="G13" s="90"/>
      <c r="H13" s="91"/>
    </row>
    <row r="14" spans="2:8" ht="12">
      <c r="B14" s="90"/>
      <c r="G14" s="90"/>
      <c r="H14" s="91"/>
    </row>
    <row r="15" spans="2:8" ht="12">
      <c r="B15" s="90"/>
      <c r="C15" s="90"/>
      <c r="D15" s="96"/>
      <c r="E15" s="96"/>
      <c r="F15" s="96"/>
      <c r="G15" s="90"/>
      <c r="H15" s="91"/>
    </row>
    <row r="16" spans="3:8" ht="12">
      <c r="C16" s="97" t="s">
        <v>69</v>
      </c>
      <c r="D16" s="90"/>
      <c r="E16" s="90"/>
      <c r="F16" s="90"/>
      <c r="H16" s="91" t="s">
        <v>70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Documents\2005\８章\T8-3.JSD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新登録患者数</dc:title>
  <dc:subject/>
  <dc:creator>岐阜県</dc:creator>
  <cp:keywords/>
  <dc:description/>
  <cp:lastModifiedBy>Gifu</cp:lastModifiedBy>
  <cp:lastPrinted>2014-03-03T06:30:20Z</cp:lastPrinted>
  <dcterms:created xsi:type="dcterms:W3CDTF">2006-02-01T06:33:28Z</dcterms:created>
  <dcterms:modified xsi:type="dcterms:W3CDTF">2014-04-01T08:29:17Z</dcterms:modified>
  <cp:category/>
  <cp:version/>
  <cp:contentType/>
  <cp:contentStatus/>
  <cp:revision>27</cp:revision>
</cp:coreProperties>
</file>