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1"/>
  </bookViews>
  <sheets>
    <sheet name="-3-" sheetId="1" r:id="rId1"/>
    <sheet name="-4-" sheetId="2" r:id="rId2"/>
    <sheet name="Sheet2" sheetId="3" r:id="rId3"/>
  </sheets>
  <definedNames>
    <definedName name="_xlnm.Print_Area" localSheetId="0">'-3-'!$A$1:$I$31</definedName>
    <definedName name="_xlnm.Print_Area" localSheetId="1">'-4-'!$A$1:$I$68</definedName>
  </definedNames>
  <calcPr fullCalcOnLoad="1"/>
</workbook>
</file>

<file path=xl/sharedStrings.xml><?xml version="1.0" encoding="utf-8"?>
<sst xmlns="http://schemas.openxmlformats.org/spreadsheetml/2006/main" count="155" uniqueCount="73">
  <si>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</si>
  <si>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</si>
  <si>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</si>
  <si>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</si>
  <si>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</si>
  <si>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</si>
  <si>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</si>
  <si>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</si>
  <si>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</si>
  <si>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</si>
  <si>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</si>
  <si>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</si>
  <si>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</si>
  <si>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</si>
  <si>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</si>
  <si>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</si>
  <si>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</si>
  <si>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</si>
  <si>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</si>
  <si>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</si>
  <si>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</si>
  <si>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</si>
  <si>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</si>
  <si>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</si>
  <si>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</si>
  <si>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</si>
  <si>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</si>
  <si>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</si>
  <si>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</si>
  <si>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</si>
  <si>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</si>
  <si>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</si>
  <si>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</si>
  <si>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</si>
  <si>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</si>
  <si>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</si>
  <si>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</si>
  <si>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</si>
  <si>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</si>
  <si>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</si>
  <si>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</si>
  <si>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</si>
  <si>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</si>
  <si>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</si>
  <si>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</si>
  <si>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</si>
  <si>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平成20年</t>
  </si>
  <si>
    <t>平成21年</t>
  </si>
  <si>
    <t>３ 世帯数・人口及び面積（Ｔ１－１)</t>
  </si>
  <si>
    <t>４ 年齢３区分別人口及び率（Ｔ１－２）</t>
  </si>
  <si>
    <t>平成22年</t>
  </si>
  <si>
    <t>平成23年</t>
  </si>
  <si>
    <t>全　　　国</t>
  </si>
  <si>
    <t>(平成24年10月1日現在）</t>
  </si>
  <si>
    <t>（平成24年10月1日現在）</t>
  </si>
  <si>
    <t>平成24年</t>
  </si>
  <si>
    <t>平成24年</t>
  </si>
  <si>
    <t>平成12年</t>
  </si>
  <si>
    <t>平成17年</t>
  </si>
  <si>
    <t>付知町</t>
  </si>
  <si>
    <t>福岡町</t>
  </si>
  <si>
    <t>蛭川村</t>
  </si>
  <si>
    <t>岩村町</t>
  </si>
  <si>
    <t>山岡町</t>
  </si>
  <si>
    <t>明知町</t>
  </si>
  <si>
    <t>串原村</t>
  </si>
  <si>
    <t>上矢作町</t>
  </si>
  <si>
    <t>恵 那 市</t>
  </si>
  <si>
    <t>坂　下　町</t>
  </si>
  <si>
    <t>川　上　村</t>
  </si>
  <si>
    <t>加子母村</t>
  </si>
  <si>
    <t>264.9</t>
  </si>
  <si>
    <t xml:space="preserve">  ＊国勢調査過去３年の結果及び年次推移（平成12、17、22年は国勢調査年）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</si>
</sst>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  <numFmt numFmtId="185" formatCode="0_);[Red]\(0\)"/>
    <numFmt numFmtId="186" formatCode="#,##0.0;[Red]\-#,##0.0"/>
    <numFmt numFmtId="187" formatCode="0.0_);[Red]\(0.0\)"/>
    <numFmt numFmtId="188" formatCode="#,##0.000;[Red]\-#,##0.000"/>
  </numFmts>
  <fonts count="52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9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0" fillId="33" borderId="0" xfId="0" applyNumberFormat="1" applyFill="1" applyAlignment="1">
      <alignment/>
    </xf>
    <xf numFmtId="178" fontId="0" fillId="33" borderId="10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0" fillId="33" borderId="12" xfId="0" applyNumberFormat="1" applyFill="1" applyBorder="1" applyAlignment="1">
      <alignment horizontal="distributed"/>
    </xf>
    <xf numFmtId="178" fontId="0" fillId="33" borderId="13" xfId="0" applyNumberFormat="1" applyFill="1" applyBorder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8" fontId="3" fillId="0" borderId="16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distributed" shrinkToFit="1"/>
    </xf>
    <xf numFmtId="178" fontId="3" fillId="0" borderId="17" xfId="0" applyNumberFormat="1" applyFont="1" applyBorder="1" applyAlignment="1">
      <alignment horizontal="distributed" shrinkToFit="1"/>
    </xf>
    <xf numFmtId="178" fontId="4" fillId="0" borderId="0" xfId="0" applyNumberFormat="1" applyFont="1" applyAlignment="1">
      <alignment/>
    </xf>
    <xf numFmtId="178" fontId="3" fillId="0" borderId="18" xfId="0" applyNumberFormat="1" applyFont="1" applyBorder="1" applyAlignment="1">
      <alignment horizontal="distributed" shrinkToFit="1"/>
    </xf>
    <xf numFmtId="178" fontId="3" fillId="0" borderId="16" xfId="0" applyNumberFormat="1" applyFont="1" applyBorder="1" applyAlignment="1">
      <alignment horizontal="distributed" shrinkToFit="1"/>
    </xf>
    <xf numFmtId="178" fontId="0" fillId="33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distributed" vertical="distributed"/>
    </xf>
    <xf numFmtId="38" fontId="3" fillId="0" borderId="22" xfId="49" applyFont="1" applyBorder="1" applyAlignment="1">
      <alignment/>
    </xf>
    <xf numFmtId="40" fontId="3" fillId="0" borderId="22" xfId="49" applyNumberFormat="1" applyFont="1" applyBorder="1" applyAlignment="1">
      <alignment/>
    </xf>
    <xf numFmtId="0" fontId="3" fillId="0" borderId="23" xfId="0" applyFont="1" applyBorder="1" applyAlignment="1">
      <alignment horizontal="distributed" vertical="distributed"/>
    </xf>
    <xf numFmtId="38" fontId="3" fillId="0" borderId="24" xfId="49" applyFont="1" applyBorder="1" applyAlignment="1">
      <alignment/>
    </xf>
    <xf numFmtId="40" fontId="3" fillId="0" borderId="24" xfId="49" applyNumberFormat="1" applyFont="1" applyBorder="1" applyAlignment="1">
      <alignment/>
    </xf>
    <xf numFmtId="0" fontId="3" fillId="0" borderId="25" xfId="0" applyFont="1" applyBorder="1" applyAlignment="1">
      <alignment horizontal="distributed" vertical="distributed"/>
    </xf>
    <xf numFmtId="38" fontId="3" fillId="0" borderId="26" xfId="49" applyFont="1" applyBorder="1" applyAlignment="1">
      <alignment/>
    </xf>
    <xf numFmtId="40" fontId="3" fillId="0" borderId="26" xfId="49" applyNumberFormat="1" applyFont="1" applyBorder="1" applyAlignment="1">
      <alignment/>
    </xf>
    <xf numFmtId="0" fontId="3" fillId="0" borderId="27" xfId="0" applyFont="1" applyBorder="1" applyAlignment="1">
      <alignment horizontal="distributed" vertical="distributed"/>
    </xf>
    <xf numFmtId="38" fontId="3" fillId="0" borderId="28" xfId="49" applyFont="1" applyBorder="1" applyAlignment="1">
      <alignment/>
    </xf>
    <xf numFmtId="40" fontId="3" fillId="0" borderId="28" xfId="4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30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31" xfId="0" applyFont="1" applyBorder="1" applyAlignment="1">
      <alignment horizontal="center"/>
    </xf>
    <xf numFmtId="38" fontId="3" fillId="0" borderId="32" xfId="49" applyFont="1" applyBorder="1" applyAlignment="1">
      <alignment horizontal="right"/>
    </xf>
    <xf numFmtId="38" fontId="3" fillId="0" borderId="33" xfId="49" applyFont="1" applyBorder="1" applyAlignment="1">
      <alignment horizontal="right"/>
    </xf>
    <xf numFmtId="38" fontId="3" fillId="0" borderId="34" xfId="49" applyFont="1" applyBorder="1" applyAlignment="1">
      <alignment horizontal="right"/>
    </xf>
    <xf numFmtId="38" fontId="3" fillId="0" borderId="35" xfId="49" applyFont="1" applyBorder="1" applyAlignment="1">
      <alignment horizontal="right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3" fillId="0" borderId="36" xfId="0" applyNumberFormat="1" applyFont="1" applyBorder="1" applyAlignment="1">
      <alignment horizontal="center"/>
    </xf>
    <xf numFmtId="178" fontId="3" fillId="0" borderId="39" xfId="0" applyNumberFormat="1" applyFont="1" applyBorder="1" applyAlignment="1">
      <alignment/>
    </xf>
    <xf numFmtId="178" fontId="3" fillId="0" borderId="40" xfId="0" applyNumberFormat="1" applyFont="1" applyBorder="1" applyAlignment="1">
      <alignment/>
    </xf>
    <xf numFmtId="178" fontId="3" fillId="0" borderId="36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78" fontId="3" fillId="0" borderId="41" xfId="0" applyNumberFormat="1" applyFont="1" applyBorder="1" applyAlignment="1">
      <alignment/>
    </xf>
    <xf numFmtId="178" fontId="3" fillId="0" borderId="42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43" xfId="0" applyNumberFormat="1" applyFont="1" applyBorder="1" applyAlignment="1">
      <alignment/>
    </xf>
    <xf numFmtId="178" fontId="0" fillId="33" borderId="44" xfId="0" applyNumberFormat="1" applyFill="1" applyBorder="1" applyAlignment="1">
      <alignment/>
    </xf>
    <xf numFmtId="178" fontId="0" fillId="33" borderId="45" xfId="0" applyNumberFormat="1" applyFill="1" applyBorder="1" applyAlignment="1">
      <alignment horizontal="center"/>
    </xf>
    <xf numFmtId="178" fontId="0" fillId="33" borderId="26" xfId="0" applyNumberFormat="1" applyFill="1" applyBorder="1" applyAlignment="1">
      <alignment horizontal="center"/>
    </xf>
    <xf numFmtId="178" fontId="3" fillId="0" borderId="26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0" fontId="0" fillId="0" borderId="0" xfId="0" applyAlignment="1">
      <alignment vertical="center"/>
    </xf>
    <xf numFmtId="178" fontId="0" fillId="33" borderId="46" xfId="0" applyNumberFormat="1" applyFill="1" applyBorder="1" applyAlignment="1">
      <alignment/>
    </xf>
    <xf numFmtId="3" fontId="0" fillId="33" borderId="46" xfId="0" applyNumberForma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80" fontId="3" fillId="0" borderId="48" xfId="0" applyNumberFormat="1" applyFont="1" applyBorder="1" applyAlignment="1">
      <alignment horizontal="right"/>
    </xf>
    <xf numFmtId="3" fontId="51" fillId="0" borderId="0" xfId="0" applyNumberFormat="1" applyFont="1" applyAlignment="1">
      <alignment horizontal="right" vertical="center"/>
    </xf>
    <xf numFmtId="178" fontId="3" fillId="0" borderId="49" xfId="0" applyNumberFormat="1" applyFont="1" applyBorder="1" applyAlignment="1">
      <alignment horizontal="center"/>
    </xf>
    <xf numFmtId="178" fontId="3" fillId="0" borderId="50" xfId="0" applyNumberFormat="1" applyFont="1" applyBorder="1" applyAlignment="1">
      <alignment/>
    </xf>
    <xf numFmtId="178" fontId="3" fillId="0" borderId="51" xfId="0" applyNumberFormat="1" applyFont="1" applyBorder="1" applyAlignment="1">
      <alignment/>
    </xf>
    <xf numFmtId="178" fontId="3" fillId="0" borderId="52" xfId="0" applyNumberFormat="1" applyFont="1" applyBorder="1" applyAlignment="1">
      <alignment/>
    </xf>
    <xf numFmtId="178" fontId="3" fillId="0" borderId="53" xfId="0" applyNumberFormat="1" applyFont="1" applyBorder="1" applyAlignment="1">
      <alignment/>
    </xf>
    <xf numFmtId="178" fontId="3" fillId="0" borderId="54" xfId="0" applyNumberFormat="1" applyFont="1" applyBorder="1" applyAlignment="1">
      <alignment/>
    </xf>
    <xf numFmtId="178" fontId="3" fillId="0" borderId="55" xfId="0" applyNumberFormat="1" applyFont="1" applyBorder="1" applyAlignment="1">
      <alignment/>
    </xf>
    <xf numFmtId="186" fontId="3" fillId="0" borderId="28" xfId="49" applyNumberFormat="1" applyFont="1" applyBorder="1" applyAlignment="1">
      <alignment horizontal="right"/>
    </xf>
    <xf numFmtId="38" fontId="3" fillId="0" borderId="19" xfId="49" applyFont="1" applyBorder="1" applyAlignment="1">
      <alignment horizontal="right"/>
    </xf>
    <xf numFmtId="186" fontId="3" fillId="0" borderId="24" xfId="49" applyNumberFormat="1" applyFont="1" applyBorder="1" applyAlignment="1">
      <alignment horizontal="right"/>
    </xf>
    <xf numFmtId="38" fontId="51" fillId="0" borderId="43" xfId="49" applyFont="1" applyBorder="1" applyAlignment="1">
      <alignment/>
    </xf>
    <xf numFmtId="186" fontId="3" fillId="0" borderId="33" xfId="49" applyNumberFormat="1" applyFont="1" applyBorder="1" applyAlignment="1">
      <alignment horizontal="right"/>
    </xf>
    <xf numFmtId="38" fontId="3" fillId="0" borderId="48" xfId="49" applyNumberFormat="1" applyFont="1" applyBorder="1" applyAlignment="1">
      <alignment horizontal="right"/>
    </xf>
    <xf numFmtId="38" fontId="3" fillId="0" borderId="55" xfId="49" applyNumberFormat="1" applyFont="1" applyBorder="1" applyAlignment="1">
      <alignment horizontal="right"/>
    </xf>
    <xf numFmtId="38" fontId="51" fillId="0" borderId="0" xfId="49" applyFont="1" applyBorder="1" applyAlignment="1">
      <alignment/>
    </xf>
    <xf numFmtId="38" fontId="3" fillId="0" borderId="24" xfId="49" applyFont="1" applyFill="1" applyBorder="1" applyAlignment="1">
      <alignment/>
    </xf>
    <xf numFmtId="38" fontId="3" fillId="0" borderId="24" xfId="51" applyFont="1" applyFill="1" applyBorder="1" applyAlignment="1">
      <alignment/>
    </xf>
    <xf numFmtId="3" fontId="51" fillId="0" borderId="0" xfId="0" applyNumberFormat="1" applyFont="1" applyAlignment="1">
      <alignment horizontal="right"/>
    </xf>
    <xf numFmtId="38" fontId="3" fillId="0" borderId="24" xfId="49" applyFont="1" applyBorder="1" applyAlignment="1">
      <alignment/>
    </xf>
    <xf numFmtId="38" fontId="3" fillId="0" borderId="20" xfId="49" applyFont="1" applyBorder="1" applyAlignment="1">
      <alignment/>
    </xf>
    <xf numFmtId="38" fontId="51" fillId="0" borderId="43" xfId="49" applyNumberFormat="1" applyFont="1" applyBorder="1" applyAlignment="1">
      <alignment/>
    </xf>
    <xf numFmtId="38" fontId="3" fillId="0" borderId="28" xfId="49" applyFont="1" applyBorder="1" applyAlignment="1">
      <alignment/>
    </xf>
    <xf numFmtId="38" fontId="3" fillId="0" borderId="35" xfId="49" applyFont="1" applyBorder="1" applyAlignment="1">
      <alignment/>
    </xf>
    <xf numFmtId="38" fontId="3" fillId="0" borderId="51" xfId="49" applyNumberFormat="1" applyFont="1" applyBorder="1" applyAlignment="1">
      <alignment/>
    </xf>
    <xf numFmtId="38" fontId="3" fillId="0" borderId="51" xfId="49" applyFont="1" applyBorder="1" applyAlignment="1">
      <alignment/>
    </xf>
    <xf numFmtId="178" fontId="3" fillId="0" borderId="51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46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/>
    </xf>
    <xf numFmtId="178" fontId="3" fillId="0" borderId="47" xfId="0" applyNumberFormat="1" applyFont="1" applyBorder="1" applyAlignment="1">
      <alignment/>
    </xf>
    <xf numFmtId="178" fontId="3" fillId="0" borderId="42" xfId="0" applyNumberFormat="1" applyFont="1" applyBorder="1" applyAlignment="1">
      <alignment horizontal="distributed" shrinkToFit="1"/>
    </xf>
    <xf numFmtId="0" fontId="3" fillId="0" borderId="3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56" xfId="0" applyNumberFormat="1" applyBorder="1" applyAlignment="1">
      <alignment horizontal="center" vertical="center" wrapText="1"/>
    </xf>
    <xf numFmtId="178" fontId="0" fillId="0" borderId="57" xfId="0" applyNumberFormat="1" applyBorder="1" applyAlignment="1">
      <alignment horizontal="center" vertical="center" wrapText="1"/>
    </xf>
    <xf numFmtId="178" fontId="0" fillId="0" borderId="58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178" fontId="0" fillId="0" borderId="61" xfId="0" applyNumberFormat="1" applyBorder="1" applyAlignment="1">
      <alignment horizontal="center"/>
    </xf>
    <xf numFmtId="178" fontId="0" fillId="0" borderId="62" xfId="0" applyNumberForma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178" fontId="3" fillId="0" borderId="63" xfId="0" applyNumberFormat="1" applyFont="1" applyBorder="1" applyAlignment="1">
      <alignment horizontal="distributed" vertical="center"/>
    </xf>
    <xf numFmtId="178" fontId="3" fillId="0" borderId="64" xfId="0" applyNumberFormat="1" applyFont="1" applyBorder="1" applyAlignment="1">
      <alignment horizontal="distributed" vertical="center"/>
    </xf>
    <xf numFmtId="178" fontId="3" fillId="0" borderId="65" xfId="0" applyNumberFormat="1" applyFont="1" applyBorder="1" applyAlignment="1">
      <alignment horizontal="distributed" vertical="center"/>
    </xf>
    <xf numFmtId="0" fontId="3" fillId="0" borderId="66" xfId="0" applyFont="1" applyBorder="1" applyAlignment="1">
      <alignment horizontal="center" vertical="distributed" wrapText="1"/>
    </xf>
    <xf numFmtId="0" fontId="3" fillId="0" borderId="66" xfId="0" applyFont="1" applyBorder="1" applyAlignment="1">
      <alignment horizontal="distributed" vertical="center" wrapText="1"/>
    </xf>
    <xf numFmtId="178" fontId="3" fillId="0" borderId="66" xfId="0" applyNumberFormat="1" applyFont="1" applyBorder="1" applyAlignment="1">
      <alignment horizontal="distributed" vertical="center" wrapText="1"/>
    </xf>
    <xf numFmtId="178" fontId="3" fillId="0" borderId="27" xfId="0" applyNumberFormat="1" applyFont="1" applyBorder="1" applyAlignment="1">
      <alignment horizontal="distributed" vertical="center" wrapText="1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178" fontId="3" fillId="0" borderId="76" xfId="0" applyNumberFormat="1" applyFont="1" applyBorder="1" applyAlignment="1">
      <alignment horizontal="center"/>
    </xf>
    <xf numFmtId="178" fontId="3" fillId="0" borderId="77" xfId="0" applyNumberFormat="1" applyFont="1" applyBorder="1" applyAlignment="1">
      <alignment horizontal="center"/>
    </xf>
    <xf numFmtId="178" fontId="3" fillId="0" borderId="78" xfId="0" applyNumberFormat="1" applyFont="1" applyBorder="1" applyAlignment="1">
      <alignment horizontal="distributed" vertical="center"/>
    </xf>
    <xf numFmtId="178" fontId="3" fillId="0" borderId="79" xfId="0" applyNumberFormat="1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distributed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075"/>
          <c:y val="0.1015"/>
          <c:w val="0.8855"/>
          <c:h val="0.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'-4-'!$L$9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'-4-'!$M$9:$S$9</c:f>
              <c:numCache/>
            </c:numRef>
          </c:val>
        </c:ser>
        <c:ser>
          <c:idx val="1"/>
          <c:order val="1"/>
          <c:tx>
            <c:strRef>
              <c:f>'-4-'!$L$10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'-4-'!$M$10:$S$10</c:f>
              <c:numCache/>
            </c:numRef>
          </c:val>
        </c:ser>
        <c:ser>
          <c:idx val="2"/>
          <c:order val="2"/>
          <c:tx>
            <c:strRef>
              <c:f>'-4-'!$L$11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'-4-'!$M$11:$S$11</c:f>
              <c:numCache/>
            </c:numRef>
          </c:val>
        </c:ser>
        <c:axId val="58558573"/>
        <c:axId val="49504326"/>
      </c:barChart>
      <c:catAx>
        <c:axId val="58558573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04326"/>
        <c:crosses val="autoZero"/>
        <c:auto val="1"/>
        <c:lblOffset val="100"/>
        <c:tickLblSkip val="1"/>
        <c:noMultiLvlLbl val="0"/>
      </c:catAx>
      <c:valAx>
        <c:axId val="495043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8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"/>
          <c:y val="0.48525"/>
          <c:w val="0.09125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43</xdr:row>
      <xdr:rowOff>152400</xdr:rowOff>
    </xdr:from>
    <xdr:ext cx="6915150" cy="2971800"/>
    <xdr:graphicFrame>
      <xdr:nvGraphicFramePr>
        <xdr:cNvPr id="1" name="Chart 1"/>
        <xdr:cNvGraphicFramePr/>
      </xdr:nvGraphicFramePr>
      <xdr:xfrm>
        <a:off x="1362075" y="9096375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2"/>
  <sheetViews>
    <sheetView view="pageLayout" zoomScaleSheetLayoutView="100" workbookViewId="0" topLeftCell="A10">
      <selection activeCell="H22" sqref="H22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2" width="11.75390625" style="0" customWidth="1"/>
    <col min="13" max="14" width="13.375" style="0" customWidth="1"/>
    <col min="15" max="22" width="10.625" style="0" customWidth="1"/>
    <col min="23" max="23" width="12.875" style="0" customWidth="1"/>
  </cols>
  <sheetData>
    <row r="3" s="30" customFormat="1" ht="18.75" customHeight="1">
      <c r="A3" s="64" t="s">
        <v>48</v>
      </c>
    </row>
    <row r="4" s="31" customFormat="1" ht="7.5" customHeight="1"/>
    <row r="5" s="31" customFormat="1" ht="14.25" thickBot="1">
      <c r="G5" s="32" t="s">
        <v>53</v>
      </c>
    </row>
    <row r="6" spans="1:8" s="31" customFormat="1" ht="18" customHeight="1">
      <c r="A6" s="131" t="s">
        <v>23</v>
      </c>
      <c r="B6" s="133" t="s">
        <v>24</v>
      </c>
      <c r="C6" s="142" t="s">
        <v>25</v>
      </c>
      <c r="D6" s="143"/>
      <c r="E6" s="144"/>
      <c r="F6" s="33" t="s">
        <v>26</v>
      </c>
      <c r="G6" s="58" t="s">
        <v>27</v>
      </c>
      <c r="H6" s="63"/>
    </row>
    <row r="7" spans="1:8" s="31" customFormat="1" ht="18" customHeight="1">
      <c r="A7" s="135"/>
      <c r="B7" s="137"/>
      <c r="C7" s="35" t="s">
        <v>28</v>
      </c>
      <c r="D7" s="53" t="s">
        <v>29</v>
      </c>
      <c r="E7" s="53" t="s">
        <v>30</v>
      </c>
      <c r="F7" s="34" t="s">
        <v>31</v>
      </c>
      <c r="G7" s="59" t="s">
        <v>32</v>
      </c>
      <c r="H7" s="63"/>
    </row>
    <row r="8" spans="1:8" s="31" customFormat="1" ht="18" customHeight="1" thickBot="1">
      <c r="A8" s="36" t="s">
        <v>33</v>
      </c>
      <c r="B8" s="37">
        <v>742965</v>
      </c>
      <c r="C8" s="37">
        <v>2064940</v>
      </c>
      <c r="D8" s="54">
        <v>998352</v>
      </c>
      <c r="E8" s="54">
        <v>1066588</v>
      </c>
      <c r="F8" s="38">
        <v>10621.17</v>
      </c>
      <c r="G8" s="60">
        <f>C8/F8</f>
        <v>194.41737586348773</v>
      </c>
      <c r="H8" s="63"/>
    </row>
    <row r="9" spans="1:8" s="31" customFormat="1" ht="18" customHeight="1" thickBot="1">
      <c r="A9" s="39" t="s">
        <v>34</v>
      </c>
      <c r="B9" s="40">
        <v>46253</v>
      </c>
      <c r="C9" s="40">
        <v>132852</v>
      </c>
      <c r="D9" s="55">
        <f>SUM(D10:D11)</f>
        <v>64232</v>
      </c>
      <c r="E9" s="55">
        <f>SUM(E10:E11)</f>
        <v>68620</v>
      </c>
      <c r="F9" s="41">
        <f>SUM(F10:F11)</f>
        <v>1180.57</v>
      </c>
      <c r="G9" s="61">
        <f>C9/F9</f>
        <v>112.53208196040896</v>
      </c>
      <c r="H9" s="63"/>
    </row>
    <row r="10" spans="1:8" s="31" customFormat="1" ht="18" customHeight="1">
      <c r="A10" s="42" t="s">
        <v>35</v>
      </c>
      <c r="B10" s="43">
        <v>28260</v>
      </c>
      <c r="C10" s="43">
        <v>79995</v>
      </c>
      <c r="D10" s="56">
        <v>38711</v>
      </c>
      <c r="E10" s="56">
        <v>41284</v>
      </c>
      <c r="F10" s="44">
        <v>676.38</v>
      </c>
      <c r="G10" s="62">
        <f>C10/F10</f>
        <v>118.26931606493392</v>
      </c>
      <c r="H10" s="63"/>
    </row>
    <row r="11" spans="1:8" s="31" customFormat="1" ht="18" customHeight="1" thickBot="1">
      <c r="A11" s="45" t="s">
        <v>36</v>
      </c>
      <c r="B11" s="46">
        <v>17993</v>
      </c>
      <c r="C11" s="46">
        <v>52857</v>
      </c>
      <c r="D11" s="57">
        <v>25521</v>
      </c>
      <c r="E11" s="57">
        <v>27336</v>
      </c>
      <c r="F11" s="47">
        <v>504.19</v>
      </c>
      <c r="G11" s="60">
        <f>C11/F11</f>
        <v>104.83547868858962</v>
      </c>
      <c r="H11" s="63"/>
    </row>
    <row r="12" s="31" customFormat="1" ht="18" customHeight="1"/>
    <row r="13" s="31" customFormat="1" ht="18" customHeight="1"/>
    <row r="14" spans="1:10" s="31" customFormat="1" ht="18.75" customHeight="1">
      <c r="A14" s="64" t="s">
        <v>49</v>
      </c>
      <c r="D14" s="48"/>
      <c r="E14" s="48"/>
      <c r="G14" s="48"/>
      <c r="I14" s="48"/>
      <c r="J14" s="48"/>
    </row>
    <row r="15" spans="4:10" s="31" customFormat="1" ht="7.5" customHeight="1">
      <c r="D15" s="48"/>
      <c r="E15" s="48"/>
      <c r="G15" s="48"/>
      <c r="I15" s="48"/>
      <c r="J15" s="48"/>
    </row>
    <row r="16" spans="4:9" s="31" customFormat="1" ht="14.25" thickBot="1">
      <c r="D16" s="48"/>
      <c r="E16" s="48"/>
      <c r="G16" s="48"/>
      <c r="I16" s="32" t="s">
        <v>54</v>
      </c>
    </row>
    <row r="17" spans="1:9" s="31" customFormat="1" ht="18" customHeight="1">
      <c r="A17" s="131" t="s">
        <v>23</v>
      </c>
      <c r="B17" s="133" t="s">
        <v>37</v>
      </c>
      <c r="C17" s="125" t="s">
        <v>44</v>
      </c>
      <c r="D17" s="126"/>
      <c r="E17" s="125" t="s">
        <v>38</v>
      </c>
      <c r="F17" s="139"/>
      <c r="G17" s="125" t="s">
        <v>43</v>
      </c>
      <c r="H17" s="126"/>
      <c r="I17" s="129" t="s">
        <v>39</v>
      </c>
    </row>
    <row r="18" spans="1:9" s="31" customFormat="1" ht="18" customHeight="1">
      <c r="A18" s="132"/>
      <c r="B18" s="134"/>
      <c r="C18" s="127"/>
      <c r="D18" s="128"/>
      <c r="E18" s="140"/>
      <c r="F18" s="141"/>
      <c r="G18" s="127"/>
      <c r="H18" s="128"/>
      <c r="I18" s="130"/>
    </row>
    <row r="19" spans="1:9" s="31" customFormat="1" ht="18" customHeight="1" thickBot="1">
      <c r="A19" s="132"/>
      <c r="B19" s="134"/>
      <c r="C19" s="85" t="s">
        <v>40</v>
      </c>
      <c r="D19" s="85" t="s">
        <v>41</v>
      </c>
      <c r="E19" s="86" t="s">
        <v>40</v>
      </c>
      <c r="F19" s="85" t="s">
        <v>41</v>
      </c>
      <c r="G19" s="85" t="s">
        <v>40</v>
      </c>
      <c r="H19" s="85" t="s">
        <v>41</v>
      </c>
      <c r="I19" s="87" t="s">
        <v>40</v>
      </c>
    </row>
    <row r="20" spans="1:10" s="31" customFormat="1" ht="18" customHeight="1" thickBot="1">
      <c r="A20" s="88" t="s">
        <v>52</v>
      </c>
      <c r="B20" s="106">
        <v>127515000</v>
      </c>
      <c r="C20" s="107">
        <v>16547000</v>
      </c>
      <c r="D20" s="100">
        <f>C20/B20*100</f>
        <v>12.976512567148962</v>
      </c>
      <c r="E20" s="107">
        <v>80175000</v>
      </c>
      <c r="F20" s="100">
        <f>E20/B20*100</f>
        <v>62.87495588754264</v>
      </c>
      <c r="G20" s="107">
        <v>30793000</v>
      </c>
      <c r="H20" s="102">
        <f>G20/B20*100</f>
        <v>24.148531545308394</v>
      </c>
      <c r="I20" s="89">
        <v>0</v>
      </c>
      <c r="J20" s="90">
        <v>283594</v>
      </c>
    </row>
    <row r="21" spans="1:9" s="31" customFormat="1" ht="18" customHeight="1" thickBot="1">
      <c r="A21" s="49" t="s">
        <v>33</v>
      </c>
      <c r="B21" s="99">
        <v>2064940</v>
      </c>
      <c r="C21" s="108">
        <v>283594</v>
      </c>
      <c r="D21" s="100">
        <f>C21/B21*100</f>
        <v>13.73376466144295</v>
      </c>
      <c r="E21" s="108">
        <v>1254190</v>
      </c>
      <c r="F21" s="100">
        <f>E21/B21*100</f>
        <v>60.73735798618846</v>
      </c>
      <c r="G21" s="108">
        <v>518357</v>
      </c>
      <c r="H21" s="100">
        <f>G21/B21*100</f>
        <v>25.102763276414812</v>
      </c>
      <c r="I21" s="103">
        <f>B21-C21-E21-G21</f>
        <v>8799</v>
      </c>
    </row>
    <row r="22" spans="1:10" s="31" customFormat="1" ht="18" customHeight="1" thickBot="1">
      <c r="A22" s="50" t="s">
        <v>42</v>
      </c>
      <c r="B22" s="109">
        <f>SUM(B23:B24)</f>
        <v>132852</v>
      </c>
      <c r="C22" s="109">
        <f>SUM(C23:C24)</f>
        <v>17640</v>
      </c>
      <c r="D22" s="98">
        <f>C22/B22*100</f>
        <v>13.277933339355071</v>
      </c>
      <c r="E22" s="55">
        <f>SUM(E23:E24)</f>
        <v>76544</v>
      </c>
      <c r="F22" s="100">
        <f>(E22/B22)*100</f>
        <v>57.61599373739199</v>
      </c>
      <c r="G22" s="109">
        <f>SUM(G23:G24)</f>
        <v>38282</v>
      </c>
      <c r="H22" s="102">
        <f>G22/B22*100</f>
        <v>28.815524041790862</v>
      </c>
      <c r="I22" s="103">
        <f>B22-C22-E22-G22</f>
        <v>386</v>
      </c>
      <c r="J22" s="90">
        <v>518357</v>
      </c>
    </row>
    <row r="23" spans="1:9" s="31" customFormat="1" ht="18" customHeight="1" thickBot="1">
      <c r="A23" s="51" t="s">
        <v>35</v>
      </c>
      <c r="B23" s="110">
        <v>79995</v>
      </c>
      <c r="C23" s="105">
        <v>10829</v>
      </c>
      <c r="D23" s="98">
        <f>C23/B23*100</f>
        <v>13.537096068504281</v>
      </c>
      <c r="E23" s="111">
        <v>46163</v>
      </c>
      <c r="F23" s="98">
        <f>E23/B23*100</f>
        <v>57.70735670979437</v>
      </c>
      <c r="G23" s="101">
        <v>22721</v>
      </c>
      <c r="H23" s="98">
        <f>G23/B23*100</f>
        <v>28.403025189074317</v>
      </c>
      <c r="I23" s="104">
        <f>B23-C23-E23-G23</f>
        <v>282</v>
      </c>
    </row>
    <row r="24" spans="1:9" s="31" customFormat="1" ht="18" customHeight="1" thickBot="1">
      <c r="A24" s="52" t="s">
        <v>36</v>
      </c>
      <c r="B24" s="112">
        <v>52857</v>
      </c>
      <c r="C24" s="113">
        <v>6811</v>
      </c>
      <c r="D24" s="98">
        <f>C24/B24*100</f>
        <v>12.885710501920276</v>
      </c>
      <c r="E24" s="114">
        <v>30381</v>
      </c>
      <c r="F24" s="98">
        <f>E24/B24*100</f>
        <v>57.47772291276463</v>
      </c>
      <c r="G24" s="115">
        <v>15561</v>
      </c>
      <c r="H24" s="98">
        <f>G24/B24*100</f>
        <v>29.43980929678188</v>
      </c>
      <c r="I24" s="104">
        <f>B24-C24-E24-G24</f>
        <v>104</v>
      </c>
    </row>
    <row r="29" spans="1:9" s="26" customFormat="1" ht="21.75" customHeight="1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2:18" ht="13.5" customHeight="1" thickBot="1">
      <c r="L30" s="13" t="s">
        <v>11</v>
      </c>
      <c r="M30" s="13"/>
      <c r="N30" s="13"/>
      <c r="O30" s="13"/>
      <c r="P30" s="13"/>
      <c r="Q30" s="13"/>
      <c r="R30" s="13"/>
    </row>
    <row r="31" spans="1:20" ht="16.5" customHeight="1">
      <c r="A31" s="136"/>
      <c r="B31" s="136"/>
      <c r="C31" s="136"/>
      <c r="D31" s="136"/>
      <c r="E31" s="136"/>
      <c r="F31" s="136"/>
      <c r="G31" s="136"/>
      <c r="H31" s="136"/>
      <c r="I31" s="136"/>
      <c r="L31" s="14"/>
      <c r="M31" s="15" t="s">
        <v>20</v>
      </c>
      <c r="N31" s="15" t="s">
        <v>21</v>
      </c>
      <c r="O31" s="75" t="s">
        <v>22</v>
      </c>
      <c r="P31" s="77" t="s">
        <v>46</v>
      </c>
      <c r="Q31" s="76" t="s">
        <v>47</v>
      </c>
      <c r="R31" s="76" t="s">
        <v>50</v>
      </c>
      <c r="S31" s="76" t="s">
        <v>51</v>
      </c>
      <c r="T31" s="76" t="s">
        <v>56</v>
      </c>
    </row>
    <row r="32" spans="12:23" ht="16.5" customHeight="1" thickBot="1">
      <c r="L32" s="16" t="s">
        <v>2</v>
      </c>
      <c r="M32" s="17">
        <v>20.1</v>
      </c>
      <c r="N32" s="67">
        <v>20.8</v>
      </c>
      <c r="O32" s="71">
        <v>21.7</v>
      </c>
      <c r="P32" s="79">
        <v>22.1</v>
      </c>
      <c r="Q32" s="79">
        <v>22.7</v>
      </c>
      <c r="R32" s="79">
        <v>23</v>
      </c>
      <c r="S32" s="92">
        <v>23.3</v>
      </c>
      <c r="T32" s="95">
        <v>24.1</v>
      </c>
      <c r="W32" s="1"/>
    </row>
    <row r="33" spans="12:26" ht="16.5" customHeight="1">
      <c r="L33" s="16" t="s">
        <v>4</v>
      </c>
      <c r="M33" s="17">
        <v>21</v>
      </c>
      <c r="N33" s="69">
        <v>21.6</v>
      </c>
      <c r="O33" s="73">
        <v>22.3</v>
      </c>
      <c r="P33" s="81">
        <v>22.9</v>
      </c>
      <c r="Q33" s="81">
        <v>23.6</v>
      </c>
      <c r="R33" s="81">
        <v>24.1</v>
      </c>
      <c r="S33" s="94">
        <v>25.00114549857645</v>
      </c>
      <c r="T33" s="96">
        <v>25</v>
      </c>
      <c r="Z33" s="2"/>
    </row>
    <row r="34" spans="12:26" ht="16.5" customHeight="1" thickBot="1">
      <c r="L34" s="16" t="s">
        <v>6</v>
      </c>
      <c r="M34" s="17">
        <v>25.7</v>
      </c>
      <c r="N34" s="70">
        <v>26.2</v>
      </c>
      <c r="O34" s="74">
        <v>26.7</v>
      </c>
      <c r="P34" s="81">
        <v>27.2</v>
      </c>
      <c r="Q34" s="81">
        <v>27.2</v>
      </c>
      <c r="R34" s="81">
        <v>28.3</v>
      </c>
      <c r="S34" s="94">
        <v>28.710710455462475</v>
      </c>
      <c r="T34" s="96">
        <v>28.2</v>
      </c>
      <c r="U34" s="3"/>
      <c r="V34" s="3"/>
      <c r="W34" s="3"/>
      <c r="X34" s="3"/>
      <c r="Y34" s="3"/>
      <c r="Z34" s="3"/>
    </row>
    <row r="35" spans="12:27" ht="16.5" customHeight="1">
      <c r="L35" s="18"/>
      <c r="M35" s="18"/>
      <c r="N35" s="18"/>
      <c r="O35" s="18"/>
      <c r="P35" s="18"/>
      <c r="Q35" s="29"/>
      <c r="R35" s="29"/>
      <c r="S35" s="3"/>
      <c r="T35" s="3"/>
      <c r="U35" s="3"/>
      <c r="V35" s="3"/>
      <c r="W35" s="3"/>
      <c r="X35" s="3"/>
      <c r="Y35" s="3"/>
      <c r="Z35" s="3"/>
      <c r="AA35" s="3"/>
    </row>
    <row r="36" spans="12:27" ht="16.5" customHeight="1">
      <c r="L36" s="13" t="s">
        <v>12</v>
      </c>
      <c r="M36" s="13"/>
      <c r="N36" s="13"/>
      <c r="O36" s="13"/>
      <c r="P36" s="13"/>
      <c r="Q36" s="13"/>
      <c r="R36" s="13"/>
      <c r="S36" s="3"/>
      <c r="T36" s="3"/>
      <c r="U36" s="3"/>
      <c r="V36" s="3"/>
      <c r="W36" s="3"/>
      <c r="X36" s="3"/>
      <c r="Y36" s="3"/>
      <c r="Z36" s="3"/>
      <c r="AA36" s="3"/>
    </row>
    <row r="37" spans="12:27" ht="16.5" customHeight="1">
      <c r="L37" s="19"/>
      <c r="M37" s="19" t="s">
        <v>17</v>
      </c>
      <c r="N37" s="19" t="s">
        <v>18</v>
      </c>
      <c r="O37" s="19" t="s">
        <v>19</v>
      </c>
      <c r="P37" s="13"/>
      <c r="Q37" s="13"/>
      <c r="R37" s="13"/>
      <c r="S37" s="2"/>
      <c r="T37" s="4"/>
      <c r="U37" s="5"/>
      <c r="V37" s="6"/>
      <c r="W37" s="5"/>
      <c r="X37" s="6"/>
      <c r="Y37" s="5"/>
      <c r="Z37" s="6"/>
      <c r="AA37" s="7"/>
    </row>
    <row r="38" spans="12:27" ht="16.5" customHeight="1" thickBot="1">
      <c r="L38" s="19" t="s">
        <v>13</v>
      </c>
      <c r="M38" s="108">
        <v>518357</v>
      </c>
      <c r="N38" s="108">
        <v>283594</v>
      </c>
      <c r="O38" s="19">
        <f>M38/N38*100</f>
        <v>182.78137055085793</v>
      </c>
      <c r="P38" s="13"/>
      <c r="Q38" s="13"/>
      <c r="R38" s="13"/>
      <c r="S38" s="2"/>
      <c r="T38" s="4"/>
      <c r="U38" s="4"/>
      <c r="V38" s="6"/>
      <c r="X38" s="6"/>
      <c r="Z38" s="6"/>
      <c r="AA38" s="8"/>
    </row>
    <row r="39" spans="12:21" ht="16.5" customHeight="1" thickBot="1">
      <c r="L39" s="19" t="s">
        <v>14</v>
      </c>
      <c r="M39" s="109">
        <f>SUM(M40:M41)</f>
        <v>38282</v>
      </c>
      <c r="N39" s="109">
        <f>SUM(N40:N41)</f>
        <v>17640</v>
      </c>
      <c r="O39" s="19">
        <f>M39/N39*100</f>
        <v>217.01814058956916</v>
      </c>
      <c r="P39" s="20"/>
      <c r="Q39" s="21"/>
      <c r="R39" s="22"/>
      <c r="S39" s="9"/>
      <c r="T39" s="6"/>
      <c r="U39" s="10"/>
    </row>
    <row r="40" spans="12:21" ht="16.5" customHeight="1">
      <c r="L40" s="19" t="s">
        <v>15</v>
      </c>
      <c r="M40" s="101">
        <v>22721</v>
      </c>
      <c r="N40" s="105">
        <v>10829</v>
      </c>
      <c r="O40" s="19">
        <f>M40/N40*100</f>
        <v>209.81623418598207</v>
      </c>
      <c r="P40" s="20"/>
      <c r="Q40" s="21"/>
      <c r="R40" s="22"/>
      <c r="S40" s="9"/>
      <c r="T40" s="6"/>
      <c r="U40" s="10"/>
    </row>
    <row r="41" spans="12:21" ht="16.5" customHeight="1" thickBot="1">
      <c r="L41" s="19" t="s">
        <v>16</v>
      </c>
      <c r="M41" s="115">
        <v>15561</v>
      </c>
      <c r="N41" s="113">
        <v>6811</v>
      </c>
      <c r="O41" s="19">
        <f>M41/N41*100</f>
        <v>228.46865364850976</v>
      </c>
      <c r="P41" s="20"/>
      <c r="Q41" s="21"/>
      <c r="R41" s="22"/>
      <c r="S41" s="9"/>
      <c r="T41" s="6"/>
      <c r="U41" s="10"/>
    </row>
    <row r="42" spans="12:18" ht="12" customHeight="1">
      <c r="L42" s="83"/>
      <c r="M42" s="84"/>
      <c r="N42" s="84"/>
      <c r="O42" s="83"/>
      <c r="P42" s="13"/>
      <c r="Q42" s="13"/>
      <c r="R42" s="13"/>
    </row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8.75" customHeight="1"/>
    <row r="69" ht="22.5" customHeight="1"/>
  </sheetData>
  <sheetProtection/>
  <mergeCells count="11">
    <mergeCell ref="A31:I31"/>
    <mergeCell ref="B6:B7"/>
    <mergeCell ref="A29:I29"/>
    <mergeCell ref="E17:F18"/>
    <mergeCell ref="C6:E6"/>
    <mergeCell ref="G17:H18"/>
    <mergeCell ref="I17:I18"/>
    <mergeCell ref="A17:A19"/>
    <mergeCell ref="B17:B19"/>
    <mergeCell ref="C17:D18"/>
    <mergeCell ref="A6:A7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73" r:id="rId1"/>
  <headerFooter alignWithMargins="0">
    <oddFooter>&amp;C&amp;14-3-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A42"/>
  <sheetViews>
    <sheetView tabSelected="1" view="pageLayout" zoomScale="80" zoomScaleSheetLayoutView="100" zoomScalePageLayoutView="80" workbookViewId="0" topLeftCell="A1">
      <selection activeCell="G3" sqref="G3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2" width="11.75390625" style="0" customWidth="1"/>
    <col min="13" max="14" width="13.375" style="0" customWidth="1"/>
    <col min="15" max="22" width="10.625" style="0" customWidth="1"/>
    <col min="23" max="23" width="12.875" style="0" customWidth="1"/>
  </cols>
  <sheetData>
    <row r="3" spans="1:9" s="30" customFormat="1" ht="18.75" customHeight="1">
      <c r="A3" s="65" t="s">
        <v>45</v>
      </c>
      <c r="B3" s="26"/>
      <c r="C3" s="26"/>
      <c r="D3" s="26"/>
      <c r="E3" s="26"/>
      <c r="F3" s="26"/>
      <c r="G3" s="26"/>
      <c r="H3" s="26"/>
      <c r="I3" s="26"/>
    </row>
    <row r="4" spans="1:9" s="31" customFormat="1" ht="7.5" customHeight="1" thickBot="1">
      <c r="A4"/>
      <c r="B4"/>
      <c r="C4"/>
      <c r="D4"/>
      <c r="E4"/>
      <c r="F4"/>
      <c r="G4" s="11"/>
      <c r="H4"/>
      <c r="I4"/>
    </row>
    <row r="5" spans="1:9" s="31" customFormat="1" ht="13.5">
      <c r="A5" s="164"/>
      <c r="B5" s="165"/>
      <c r="C5" s="23" t="s">
        <v>57</v>
      </c>
      <c r="D5" s="66" t="s">
        <v>58</v>
      </c>
      <c r="E5" s="78" t="s">
        <v>46</v>
      </c>
      <c r="F5" s="78" t="s">
        <v>47</v>
      </c>
      <c r="G5" s="78" t="s">
        <v>50</v>
      </c>
      <c r="H5" s="78" t="s">
        <v>51</v>
      </c>
      <c r="I5" s="91" t="s">
        <v>55</v>
      </c>
    </row>
    <row r="6" spans="1:9" s="31" customFormat="1" ht="17.25" customHeight="1">
      <c r="A6" s="148" t="s">
        <v>0</v>
      </c>
      <c r="B6" s="24" t="s">
        <v>1</v>
      </c>
      <c r="C6" s="67">
        <v>17.5</v>
      </c>
      <c r="D6" s="71">
        <v>20.1</v>
      </c>
      <c r="E6" s="79">
        <v>22.1</v>
      </c>
      <c r="F6" s="79">
        <v>22.7</v>
      </c>
      <c r="G6" s="79">
        <v>23</v>
      </c>
      <c r="H6" s="92">
        <v>23.3</v>
      </c>
      <c r="I6" s="95">
        <v>24.1</v>
      </c>
    </row>
    <row r="7" spans="1:20" s="31" customFormat="1" ht="17.25" customHeight="1" thickBot="1">
      <c r="A7" s="149"/>
      <c r="B7" s="25" t="s">
        <v>3</v>
      </c>
      <c r="C7" s="68">
        <v>119.7</v>
      </c>
      <c r="D7" s="72">
        <v>146.5</v>
      </c>
      <c r="E7" s="80">
        <v>164.3</v>
      </c>
      <c r="F7" s="80">
        <v>170.5</v>
      </c>
      <c r="G7" s="80">
        <v>174</v>
      </c>
      <c r="H7" s="93">
        <v>178.1</v>
      </c>
      <c r="I7" s="97">
        <v>186.09415604036985</v>
      </c>
      <c r="L7" s="13" t="s">
        <v>11</v>
      </c>
      <c r="M7" s="13"/>
      <c r="N7" s="13"/>
      <c r="O7" s="13"/>
      <c r="P7" s="13"/>
      <c r="Q7" s="13"/>
      <c r="R7" s="13"/>
      <c r="S7"/>
      <c r="T7"/>
    </row>
    <row r="8" spans="1:20" s="31" customFormat="1" ht="17.25" customHeight="1">
      <c r="A8" s="150" t="s">
        <v>5</v>
      </c>
      <c r="B8" s="28" t="s">
        <v>1</v>
      </c>
      <c r="C8" s="69">
        <v>18.2</v>
      </c>
      <c r="D8" s="73">
        <v>21</v>
      </c>
      <c r="E8" s="81">
        <v>22.9</v>
      </c>
      <c r="F8" s="81">
        <v>23.6</v>
      </c>
      <c r="G8" s="81">
        <v>24.1</v>
      </c>
      <c r="H8" s="94">
        <v>24.2</v>
      </c>
      <c r="I8" s="96">
        <v>25.1</v>
      </c>
      <c r="L8" s="14"/>
      <c r="M8" s="23" t="s">
        <v>57</v>
      </c>
      <c r="N8" s="66" t="s">
        <v>58</v>
      </c>
      <c r="O8" s="78" t="s">
        <v>46</v>
      </c>
      <c r="P8" s="78" t="s">
        <v>47</v>
      </c>
      <c r="Q8" s="78" t="s">
        <v>50</v>
      </c>
      <c r="R8" s="78" t="s">
        <v>51</v>
      </c>
      <c r="S8" s="78" t="s">
        <v>55</v>
      </c>
      <c r="T8" s="76"/>
    </row>
    <row r="9" spans="1:20" s="31" customFormat="1" ht="17.25" customHeight="1" thickBot="1">
      <c r="A9" s="149"/>
      <c r="B9" s="25" t="s">
        <v>3</v>
      </c>
      <c r="C9" s="68">
        <v>118.7</v>
      </c>
      <c r="D9" s="72">
        <v>144.6</v>
      </c>
      <c r="E9" s="80">
        <v>160.3</v>
      </c>
      <c r="F9" s="80">
        <v>166.3</v>
      </c>
      <c r="G9" s="80">
        <v>172.4</v>
      </c>
      <c r="H9" s="116">
        <v>175.2</v>
      </c>
      <c r="I9" s="97">
        <v>182.78137055085793</v>
      </c>
      <c r="L9" s="16" t="s">
        <v>2</v>
      </c>
      <c r="M9" s="67">
        <v>17.5</v>
      </c>
      <c r="N9" s="71">
        <v>20.1</v>
      </c>
      <c r="O9" s="79">
        <v>22.1</v>
      </c>
      <c r="P9" s="79">
        <v>22.7</v>
      </c>
      <c r="Q9" s="79">
        <v>23</v>
      </c>
      <c r="R9" s="92">
        <v>23.3</v>
      </c>
      <c r="S9" s="79">
        <v>24.1</v>
      </c>
      <c r="T9" s="95"/>
    </row>
    <row r="10" spans="1:20" s="31" customFormat="1" ht="17.25" customHeight="1">
      <c r="A10" s="166" t="s">
        <v>7</v>
      </c>
      <c r="B10" s="27" t="s">
        <v>1</v>
      </c>
      <c r="C10" s="70">
        <v>22.9</v>
      </c>
      <c r="D10" s="74">
        <v>25.7</v>
      </c>
      <c r="E10" s="81">
        <v>27.2</v>
      </c>
      <c r="F10" s="81">
        <v>27.2</v>
      </c>
      <c r="G10" s="81">
        <v>28.3</v>
      </c>
      <c r="H10" s="94">
        <v>28.2</v>
      </c>
      <c r="I10" s="96">
        <v>28.8</v>
      </c>
      <c r="L10" s="16" t="s">
        <v>4</v>
      </c>
      <c r="M10" s="69">
        <v>18.2</v>
      </c>
      <c r="N10" s="73">
        <v>21</v>
      </c>
      <c r="O10" s="81">
        <v>22.9</v>
      </c>
      <c r="P10" s="81">
        <v>23.6</v>
      </c>
      <c r="Q10" s="81">
        <v>24.1</v>
      </c>
      <c r="R10" s="94">
        <v>24.2</v>
      </c>
      <c r="S10" s="96">
        <v>25.1</v>
      </c>
      <c r="T10" s="96"/>
    </row>
    <row r="11" spans="1:20" s="31" customFormat="1" ht="17.25" customHeight="1" thickBot="1">
      <c r="A11" s="149"/>
      <c r="B11" s="25" t="s">
        <v>3</v>
      </c>
      <c r="C11" s="68">
        <v>149.9</v>
      </c>
      <c r="D11" s="72">
        <v>181</v>
      </c>
      <c r="E11" s="80">
        <v>197.4</v>
      </c>
      <c r="F11" s="80">
        <v>203.3</v>
      </c>
      <c r="G11" s="80">
        <v>209.7</v>
      </c>
      <c r="H11" s="93">
        <v>211.3</v>
      </c>
      <c r="I11" s="97">
        <v>217.01814058956916</v>
      </c>
      <c r="L11" s="16" t="s">
        <v>6</v>
      </c>
      <c r="M11" s="70">
        <v>22.9</v>
      </c>
      <c r="N11" s="74">
        <v>25.7</v>
      </c>
      <c r="O11" s="81">
        <v>27.2</v>
      </c>
      <c r="P11" s="81">
        <v>27.2</v>
      </c>
      <c r="Q11" s="81">
        <v>28.3</v>
      </c>
      <c r="R11" s="94">
        <v>28.2</v>
      </c>
      <c r="S11" s="96">
        <v>28.8</v>
      </c>
      <c r="T11" s="96"/>
    </row>
    <row r="12" spans="1:20" s="31" customFormat="1" ht="17.25" customHeight="1">
      <c r="A12" s="166" t="s">
        <v>8</v>
      </c>
      <c r="B12" s="27" t="s">
        <v>1</v>
      </c>
      <c r="C12" s="70">
        <v>21</v>
      </c>
      <c r="D12" s="74">
        <v>25.2</v>
      </c>
      <c r="E12" s="81">
        <v>26.7</v>
      </c>
      <c r="F12" s="81">
        <v>27.3</v>
      </c>
      <c r="G12" s="81">
        <v>27.9</v>
      </c>
      <c r="H12" s="94">
        <v>27.8</v>
      </c>
      <c r="I12" s="96">
        <v>28.4</v>
      </c>
      <c r="L12" s="18"/>
      <c r="M12" s="18"/>
      <c r="N12" s="18"/>
      <c r="O12" s="18"/>
      <c r="P12" s="18"/>
      <c r="Q12" s="29"/>
      <c r="R12" s="29"/>
      <c r="S12" s="3"/>
      <c r="T12" s="3"/>
    </row>
    <row r="13" spans="1:20" s="31" customFormat="1" ht="17.25" customHeight="1">
      <c r="A13" s="167"/>
      <c r="B13" s="24" t="s">
        <v>3</v>
      </c>
      <c r="C13" s="67">
        <v>134.8</v>
      </c>
      <c r="D13" s="71">
        <v>175.4</v>
      </c>
      <c r="E13" s="119">
        <v>190.6</v>
      </c>
      <c r="F13" s="119">
        <v>196.3</v>
      </c>
      <c r="G13" s="119">
        <v>202.9</v>
      </c>
      <c r="H13" s="120">
        <v>205</v>
      </c>
      <c r="I13" s="123">
        <v>209.81623418598207</v>
      </c>
      <c r="L13" s="13" t="s">
        <v>12</v>
      </c>
      <c r="M13" s="13"/>
      <c r="N13" s="13"/>
      <c r="O13" s="13"/>
      <c r="P13" s="13"/>
      <c r="Q13" s="13"/>
      <c r="R13" s="13"/>
      <c r="S13" s="3"/>
      <c r="T13" s="3"/>
    </row>
    <row r="14" spans="1:20" s="31" customFormat="1" ht="17.25" customHeight="1">
      <c r="A14" s="148" t="s">
        <v>67</v>
      </c>
      <c r="B14" s="24" t="s">
        <v>1</v>
      </c>
      <c r="C14" s="67">
        <v>20.7</v>
      </c>
      <c r="D14" s="119">
        <v>26.3</v>
      </c>
      <c r="E14" s="79">
        <v>28</v>
      </c>
      <c r="F14" s="79">
        <v>28.7</v>
      </c>
      <c r="G14" s="79">
        <v>29</v>
      </c>
      <c r="H14" s="92">
        <v>28.9</v>
      </c>
      <c r="I14" s="95">
        <v>29.4</v>
      </c>
      <c r="J14" s="48"/>
      <c r="L14" s="19"/>
      <c r="M14" s="19" t="s">
        <v>17</v>
      </c>
      <c r="N14" s="19" t="s">
        <v>18</v>
      </c>
      <c r="O14" s="19" t="s">
        <v>19</v>
      </c>
      <c r="P14" s="13"/>
      <c r="Q14" s="13"/>
      <c r="R14" s="13"/>
      <c r="S14" s="2"/>
      <c r="T14" s="4"/>
    </row>
    <row r="15" spans="1:20" s="31" customFormat="1" ht="17.25" customHeight="1" thickBot="1">
      <c r="A15" s="149"/>
      <c r="B15" s="25" t="s">
        <v>3</v>
      </c>
      <c r="C15" s="68">
        <v>134.1</v>
      </c>
      <c r="D15" s="72">
        <v>189.6</v>
      </c>
      <c r="E15" s="80">
        <v>208.2</v>
      </c>
      <c r="F15" s="80">
        <v>214.5</v>
      </c>
      <c r="G15" s="80">
        <v>220.4</v>
      </c>
      <c r="H15" s="93">
        <v>221.3</v>
      </c>
      <c r="I15" s="97">
        <v>228.46865364850976</v>
      </c>
      <c r="J15" s="48"/>
      <c r="L15" s="19" t="s">
        <v>13</v>
      </c>
      <c r="M15" s="108">
        <v>518357</v>
      </c>
      <c r="N15" s="108">
        <v>283594</v>
      </c>
      <c r="O15" s="19">
        <f>M15/N15*100</f>
        <v>182.78137055085793</v>
      </c>
      <c r="P15" s="13"/>
      <c r="Q15" s="13"/>
      <c r="R15" s="13"/>
      <c r="S15" s="2"/>
      <c r="T15" s="4"/>
    </row>
    <row r="16" spans="1:20" s="31" customFormat="1" ht="17.25" customHeight="1" thickBot="1">
      <c r="A16" s="168" t="s">
        <v>68</v>
      </c>
      <c r="B16" s="24" t="s">
        <v>1</v>
      </c>
      <c r="C16" s="117">
        <v>27.7</v>
      </c>
      <c r="D16" s="155"/>
      <c r="E16" s="156"/>
      <c r="F16" s="156"/>
      <c r="G16" s="156"/>
      <c r="H16" s="156"/>
      <c r="I16" s="157"/>
      <c r="L16" s="19" t="s">
        <v>14</v>
      </c>
      <c r="M16" s="109">
        <f>SUM(M17:M18)</f>
        <v>38282</v>
      </c>
      <c r="N16" s="109">
        <f>SUM(N17:N18)</f>
        <v>17640</v>
      </c>
      <c r="O16" s="19">
        <f>M16/N16*100</f>
        <v>217.01814058956916</v>
      </c>
      <c r="P16" s="20"/>
      <c r="Q16" s="21"/>
      <c r="R16" s="22"/>
      <c r="S16" s="9"/>
      <c r="T16" s="6"/>
    </row>
    <row r="17" spans="1:20" s="31" customFormat="1" ht="17.25" customHeight="1" thickBot="1">
      <c r="A17" s="151"/>
      <c r="B17" s="25" t="s">
        <v>3</v>
      </c>
      <c r="C17" s="118">
        <v>214.9</v>
      </c>
      <c r="D17" s="158"/>
      <c r="E17" s="159"/>
      <c r="F17" s="159"/>
      <c r="G17" s="159"/>
      <c r="H17" s="159"/>
      <c r="I17" s="160"/>
      <c r="L17" s="19" t="s">
        <v>15</v>
      </c>
      <c r="M17" s="101">
        <v>22721</v>
      </c>
      <c r="N17" s="105">
        <v>10829</v>
      </c>
      <c r="O17" s="19">
        <f>M17/N17*100</f>
        <v>209.81623418598207</v>
      </c>
      <c r="P17" s="20"/>
      <c r="Q17" s="21"/>
      <c r="R17" s="22"/>
      <c r="S17" s="9"/>
      <c r="T17" s="6"/>
    </row>
    <row r="18" spans="1:20" s="31" customFormat="1" ht="17.25" customHeight="1" thickBot="1">
      <c r="A18" s="151" t="s">
        <v>69</v>
      </c>
      <c r="B18" s="24" t="s">
        <v>1</v>
      </c>
      <c r="C18" s="118">
        <v>29.4</v>
      </c>
      <c r="D18" s="158"/>
      <c r="E18" s="159"/>
      <c r="F18" s="159"/>
      <c r="G18" s="159"/>
      <c r="H18" s="159"/>
      <c r="I18" s="160"/>
      <c r="L18" s="19" t="s">
        <v>16</v>
      </c>
      <c r="M18" s="115">
        <v>15561</v>
      </c>
      <c r="N18" s="113">
        <v>6811</v>
      </c>
      <c r="O18" s="19">
        <f>M18/N18*100</f>
        <v>228.46865364850976</v>
      </c>
      <c r="P18" s="20"/>
      <c r="Q18" s="21"/>
      <c r="R18" s="22"/>
      <c r="S18" s="9"/>
      <c r="T18" s="6"/>
    </row>
    <row r="19" spans="1:20" s="31" customFormat="1" ht="17.25" customHeight="1" thickBot="1">
      <c r="A19" s="151"/>
      <c r="B19" s="25" t="s">
        <v>3</v>
      </c>
      <c r="C19" s="118">
        <v>169.9</v>
      </c>
      <c r="D19" s="158"/>
      <c r="E19" s="159"/>
      <c r="F19" s="159"/>
      <c r="G19" s="159"/>
      <c r="H19" s="159"/>
      <c r="I19" s="160"/>
      <c r="L19" s="83"/>
      <c r="M19" s="84"/>
      <c r="N19" s="84"/>
      <c r="O19" s="83"/>
      <c r="P19" s="13"/>
      <c r="Q19" s="13"/>
      <c r="R19" s="13"/>
      <c r="S19"/>
      <c r="T19"/>
    </row>
    <row r="20" spans="1:20" s="31" customFormat="1" ht="17.25" customHeight="1">
      <c r="A20" s="152" t="s">
        <v>70</v>
      </c>
      <c r="B20" s="24" t="s">
        <v>1</v>
      </c>
      <c r="C20" s="79">
        <v>29.3</v>
      </c>
      <c r="D20" s="158"/>
      <c r="E20" s="159"/>
      <c r="F20" s="159"/>
      <c r="G20" s="159"/>
      <c r="H20" s="159"/>
      <c r="I20" s="160"/>
      <c r="J20" s="90">
        <v>283594</v>
      </c>
      <c r="L20"/>
      <c r="M20"/>
      <c r="N20"/>
      <c r="O20"/>
      <c r="P20"/>
      <c r="Q20"/>
      <c r="R20"/>
      <c r="S20"/>
      <c r="T20"/>
    </row>
    <row r="21" spans="1:9" s="31" customFormat="1" ht="17.25" customHeight="1" thickBot="1">
      <c r="A21" s="152"/>
      <c r="B21" s="25" t="s">
        <v>3</v>
      </c>
      <c r="C21" s="79">
        <v>177.8</v>
      </c>
      <c r="D21" s="158"/>
      <c r="E21" s="159"/>
      <c r="F21" s="159"/>
      <c r="G21" s="159"/>
      <c r="H21" s="159"/>
      <c r="I21" s="160"/>
    </row>
    <row r="22" spans="1:10" s="31" customFormat="1" ht="17.25" customHeight="1">
      <c r="A22" s="152" t="s">
        <v>59</v>
      </c>
      <c r="B22" s="24" t="s">
        <v>1</v>
      </c>
      <c r="C22" s="79">
        <v>25.3</v>
      </c>
      <c r="D22" s="158"/>
      <c r="E22" s="159"/>
      <c r="F22" s="159"/>
      <c r="G22" s="159"/>
      <c r="H22" s="159"/>
      <c r="I22" s="160"/>
      <c r="J22" s="90">
        <v>518357</v>
      </c>
    </row>
    <row r="23" spans="1:9" s="31" customFormat="1" ht="17.25" customHeight="1" thickBot="1">
      <c r="A23" s="152"/>
      <c r="B23" s="25" t="s">
        <v>3</v>
      </c>
      <c r="C23" s="79">
        <v>162.8</v>
      </c>
      <c r="D23" s="158"/>
      <c r="E23" s="159"/>
      <c r="F23" s="159"/>
      <c r="G23" s="159"/>
      <c r="H23" s="159"/>
      <c r="I23" s="160"/>
    </row>
    <row r="24" spans="1:9" s="31" customFormat="1" ht="17.25" customHeight="1">
      <c r="A24" s="152" t="s">
        <v>60</v>
      </c>
      <c r="B24" s="24" t="s">
        <v>1</v>
      </c>
      <c r="C24" s="79">
        <v>23</v>
      </c>
      <c r="D24" s="158"/>
      <c r="E24" s="159"/>
      <c r="F24" s="159"/>
      <c r="G24" s="159"/>
      <c r="H24" s="159"/>
      <c r="I24" s="160"/>
    </row>
    <row r="25" spans="1:9" ht="17.25" customHeight="1" thickBot="1">
      <c r="A25" s="152"/>
      <c r="B25" s="25" t="s">
        <v>3</v>
      </c>
      <c r="C25" s="79">
        <v>145.7</v>
      </c>
      <c r="D25" s="158"/>
      <c r="E25" s="159"/>
      <c r="F25" s="159"/>
      <c r="G25" s="159"/>
      <c r="H25" s="159"/>
      <c r="I25" s="160"/>
    </row>
    <row r="26" spans="1:9" ht="17.25" customHeight="1">
      <c r="A26" s="152" t="s">
        <v>61</v>
      </c>
      <c r="B26" s="24" t="s">
        <v>1</v>
      </c>
      <c r="C26" s="79">
        <v>24.1</v>
      </c>
      <c r="D26" s="158"/>
      <c r="E26" s="159"/>
      <c r="F26" s="159"/>
      <c r="G26" s="159"/>
      <c r="H26" s="159"/>
      <c r="I26" s="160"/>
    </row>
    <row r="27" spans="1:9" ht="17.25" customHeight="1" thickBot="1">
      <c r="A27" s="152"/>
      <c r="B27" s="25" t="s">
        <v>3</v>
      </c>
      <c r="C27" s="79">
        <v>156.8</v>
      </c>
      <c r="D27" s="158"/>
      <c r="E27" s="159"/>
      <c r="F27" s="159"/>
      <c r="G27" s="159"/>
      <c r="H27" s="159"/>
      <c r="I27" s="160"/>
    </row>
    <row r="28" spans="1:9" ht="17.25" customHeight="1">
      <c r="A28" s="152" t="s">
        <v>62</v>
      </c>
      <c r="B28" s="24" t="s">
        <v>1</v>
      </c>
      <c r="C28" s="79">
        <v>27.3</v>
      </c>
      <c r="D28" s="158"/>
      <c r="E28" s="159"/>
      <c r="F28" s="159"/>
      <c r="G28" s="159"/>
      <c r="H28" s="159"/>
      <c r="I28" s="160"/>
    </row>
    <row r="29" spans="1:9" s="26" customFormat="1" ht="17.25" customHeight="1" thickBot="1">
      <c r="A29" s="152"/>
      <c r="B29" s="25" t="s">
        <v>3</v>
      </c>
      <c r="C29" s="79">
        <v>177.1</v>
      </c>
      <c r="D29" s="158"/>
      <c r="E29" s="159"/>
      <c r="F29" s="159"/>
      <c r="G29" s="159"/>
      <c r="H29" s="159"/>
      <c r="I29" s="160"/>
    </row>
    <row r="30" spans="1:18" ht="17.25" customHeight="1" thickBot="1">
      <c r="A30" s="152" t="s">
        <v>63</v>
      </c>
      <c r="B30" s="24" t="s">
        <v>1</v>
      </c>
      <c r="C30" s="79">
        <v>25</v>
      </c>
      <c r="D30" s="158"/>
      <c r="E30" s="159"/>
      <c r="F30" s="159"/>
      <c r="G30" s="159"/>
      <c r="H30" s="159"/>
      <c r="I30" s="160"/>
      <c r="L30" s="13" t="s">
        <v>11</v>
      </c>
      <c r="M30" s="13"/>
      <c r="N30" s="13"/>
      <c r="O30" s="13"/>
      <c r="P30" s="13"/>
      <c r="Q30" s="13"/>
      <c r="R30" s="13"/>
    </row>
    <row r="31" spans="1:20" ht="17.25" customHeight="1" thickBot="1">
      <c r="A31" s="152"/>
      <c r="B31" s="25" t="s">
        <v>3</v>
      </c>
      <c r="C31" s="79">
        <v>170.4</v>
      </c>
      <c r="D31" s="158"/>
      <c r="E31" s="159"/>
      <c r="F31" s="159"/>
      <c r="G31" s="159"/>
      <c r="H31" s="159"/>
      <c r="I31" s="160"/>
      <c r="L31" s="14"/>
      <c r="M31" s="15" t="s">
        <v>20</v>
      </c>
      <c r="N31" s="15" t="s">
        <v>21</v>
      </c>
      <c r="O31" s="75" t="s">
        <v>22</v>
      </c>
      <c r="P31" s="77" t="s">
        <v>46</v>
      </c>
      <c r="Q31" s="76" t="s">
        <v>47</v>
      </c>
      <c r="R31" s="76" t="s">
        <v>50</v>
      </c>
      <c r="S31" s="76" t="s">
        <v>51</v>
      </c>
      <c r="T31" s="76" t="s">
        <v>56</v>
      </c>
    </row>
    <row r="32" spans="1:23" ht="17.25" customHeight="1" thickBot="1">
      <c r="A32" s="152" t="s">
        <v>64</v>
      </c>
      <c r="B32" s="24" t="s">
        <v>1</v>
      </c>
      <c r="C32" s="79">
        <v>27</v>
      </c>
      <c r="D32" s="158"/>
      <c r="E32" s="159"/>
      <c r="F32" s="159"/>
      <c r="G32" s="159"/>
      <c r="H32" s="159"/>
      <c r="I32" s="160"/>
      <c r="L32" s="16" t="s">
        <v>2</v>
      </c>
      <c r="M32" s="17">
        <v>20.1</v>
      </c>
      <c r="N32" s="67">
        <v>20.8</v>
      </c>
      <c r="O32" s="71">
        <v>21.7</v>
      </c>
      <c r="P32" s="79">
        <v>22.1</v>
      </c>
      <c r="Q32" s="79">
        <v>22.7</v>
      </c>
      <c r="R32" s="79">
        <v>23</v>
      </c>
      <c r="S32" s="92">
        <v>23.3</v>
      </c>
      <c r="T32" s="95">
        <v>24.1</v>
      </c>
      <c r="W32" s="1"/>
    </row>
    <row r="33" spans="1:26" ht="17.25" customHeight="1" thickBot="1">
      <c r="A33" s="152"/>
      <c r="B33" s="25" t="s">
        <v>3</v>
      </c>
      <c r="C33" s="79">
        <v>181.7</v>
      </c>
      <c r="D33" s="158"/>
      <c r="E33" s="159"/>
      <c r="F33" s="159"/>
      <c r="G33" s="159"/>
      <c r="H33" s="159"/>
      <c r="I33" s="160"/>
      <c r="L33" s="16" t="s">
        <v>4</v>
      </c>
      <c r="M33" s="17">
        <v>21</v>
      </c>
      <c r="N33" s="69">
        <v>21.6</v>
      </c>
      <c r="O33" s="73">
        <v>22.3</v>
      </c>
      <c r="P33" s="81">
        <v>22.9</v>
      </c>
      <c r="Q33" s="81">
        <v>23.6</v>
      </c>
      <c r="R33" s="81">
        <v>24.1</v>
      </c>
      <c r="S33" s="94">
        <v>25.00114549857645</v>
      </c>
      <c r="T33" s="96">
        <v>25</v>
      </c>
      <c r="Z33" s="2"/>
    </row>
    <row r="34" spans="1:26" ht="17.25" customHeight="1" thickBot="1">
      <c r="A34" s="153" t="s">
        <v>65</v>
      </c>
      <c r="B34" s="24" t="s">
        <v>1</v>
      </c>
      <c r="C34" s="79">
        <v>35.3</v>
      </c>
      <c r="D34" s="158"/>
      <c r="E34" s="159"/>
      <c r="F34" s="159"/>
      <c r="G34" s="159"/>
      <c r="H34" s="159"/>
      <c r="I34" s="160"/>
      <c r="L34" s="16" t="s">
        <v>6</v>
      </c>
      <c r="M34" s="17">
        <v>25.7</v>
      </c>
      <c r="N34" s="70">
        <v>26.2</v>
      </c>
      <c r="O34" s="74">
        <v>26.7</v>
      </c>
      <c r="P34" s="81">
        <v>27.2</v>
      </c>
      <c r="Q34" s="81">
        <v>27.2</v>
      </c>
      <c r="R34" s="81">
        <v>28.3</v>
      </c>
      <c r="S34" s="94">
        <v>28.710710455462475</v>
      </c>
      <c r="T34" s="96">
        <v>28.2</v>
      </c>
      <c r="U34" s="3"/>
      <c r="V34" s="3"/>
      <c r="W34" s="3"/>
      <c r="X34" s="3"/>
      <c r="Y34" s="3"/>
      <c r="Z34" s="3"/>
    </row>
    <row r="35" spans="1:27" ht="17.25" customHeight="1" thickBot="1">
      <c r="A35" s="153"/>
      <c r="B35" s="25" t="s">
        <v>3</v>
      </c>
      <c r="C35" s="121" t="s">
        <v>71</v>
      </c>
      <c r="D35" s="158"/>
      <c r="E35" s="159"/>
      <c r="F35" s="159"/>
      <c r="G35" s="159"/>
      <c r="H35" s="159"/>
      <c r="I35" s="160"/>
      <c r="L35" s="18"/>
      <c r="M35" s="18"/>
      <c r="N35" s="18"/>
      <c r="O35" s="18"/>
      <c r="P35" s="18"/>
      <c r="Q35" s="29"/>
      <c r="R35" s="29"/>
      <c r="S35" s="3"/>
      <c r="T35" s="3"/>
      <c r="U35" s="3"/>
      <c r="V35" s="3"/>
      <c r="W35" s="3"/>
      <c r="X35" s="3"/>
      <c r="Y35" s="3"/>
      <c r="Z35" s="3"/>
      <c r="AA35" s="3"/>
    </row>
    <row r="36" spans="1:27" ht="17.25" customHeight="1">
      <c r="A36" s="153" t="s">
        <v>66</v>
      </c>
      <c r="B36" s="24" t="s">
        <v>1</v>
      </c>
      <c r="C36" s="122">
        <v>36.2</v>
      </c>
      <c r="D36" s="158"/>
      <c r="E36" s="159"/>
      <c r="F36" s="159"/>
      <c r="G36" s="159"/>
      <c r="H36" s="159"/>
      <c r="I36" s="160"/>
      <c r="L36" s="13" t="s">
        <v>12</v>
      </c>
      <c r="M36" s="13"/>
      <c r="N36" s="13"/>
      <c r="O36" s="13"/>
      <c r="P36" s="13"/>
      <c r="Q36" s="13"/>
      <c r="R36" s="13"/>
      <c r="S36" s="3"/>
      <c r="T36" s="3"/>
      <c r="U36" s="3"/>
      <c r="V36" s="3"/>
      <c r="W36" s="3"/>
      <c r="X36" s="3"/>
      <c r="Y36" s="3"/>
      <c r="Z36" s="3"/>
      <c r="AA36" s="3"/>
    </row>
    <row r="37" spans="1:27" ht="17.25" customHeight="1" thickBot="1">
      <c r="A37" s="154"/>
      <c r="B37" s="124" t="s">
        <v>3</v>
      </c>
      <c r="C37" s="80">
        <v>284.1</v>
      </c>
      <c r="D37" s="161"/>
      <c r="E37" s="162"/>
      <c r="F37" s="162"/>
      <c r="G37" s="162"/>
      <c r="H37" s="162"/>
      <c r="I37" s="163"/>
      <c r="L37" s="19"/>
      <c r="M37" s="19" t="s">
        <v>17</v>
      </c>
      <c r="N37" s="19" t="s">
        <v>18</v>
      </c>
      <c r="O37" s="19" t="s">
        <v>19</v>
      </c>
      <c r="P37" s="13"/>
      <c r="Q37" s="13"/>
      <c r="R37" s="13"/>
      <c r="S37" s="2"/>
      <c r="T37" s="4"/>
      <c r="U37" s="5"/>
      <c r="V37" s="6"/>
      <c r="W37" s="5"/>
      <c r="X37" s="6"/>
      <c r="Y37" s="5"/>
      <c r="Z37" s="6"/>
      <c r="AA37" s="7"/>
    </row>
    <row r="38" spans="1:27" ht="16.5" customHeight="1" thickBot="1">
      <c r="A38" s="145"/>
      <c r="B38" s="146"/>
      <c r="C38" s="146"/>
      <c r="D38" s="146"/>
      <c r="E38" s="146"/>
      <c r="F38" s="146"/>
      <c r="G38" s="146"/>
      <c r="H38" s="146"/>
      <c r="I38" s="147"/>
      <c r="L38" s="19" t="s">
        <v>13</v>
      </c>
      <c r="M38" s="108">
        <v>518357</v>
      </c>
      <c r="N38" s="108">
        <v>283594</v>
      </c>
      <c r="O38" s="19">
        <f>M38/N38*100</f>
        <v>182.78137055085793</v>
      </c>
      <c r="P38" s="13"/>
      <c r="Q38" s="13"/>
      <c r="R38" s="13"/>
      <c r="S38" s="2"/>
      <c r="T38" s="4"/>
      <c r="U38" s="4"/>
      <c r="V38" s="6"/>
      <c r="X38" s="6"/>
      <c r="Z38" s="6"/>
      <c r="AA38" s="8"/>
    </row>
    <row r="39" spans="1:21" ht="16.5" customHeight="1" thickBot="1">
      <c r="A39" s="12" t="s">
        <v>9</v>
      </c>
      <c r="B39" s="11"/>
      <c r="C39" s="11"/>
      <c r="D39" s="11"/>
      <c r="E39" s="11"/>
      <c r="F39" s="11"/>
      <c r="L39" s="19" t="s">
        <v>14</v>
      </c>
      <c r="M39" s="109">
        <f>SUM(M40:M41)</f>
        <v>38282</v>
      </c>
      <c r="N39" s="109">
        <f>SUM(N40:N41)</f>
        <v>17640</v>
      </c>
      <c r="O39" s="19">
        <f>M39/N39*100</f>
        <v>217.01814058956916</v>
      </c>
      <c r="P39" s="20"/>
      <c r="Q39" s="21"/>
      <c r="R39" s="22"/>
      <c r="S39" s="9"/>
      <c r="T39" s="6"/>
      <c r="U39" s="10"/>
    </row>
    <row r="40" spans="1:21" ht="16.5" customHeight="1">
      <c r="A40" s="1" t="s">
        <v>10</v>
      </c>
      <c r="L40" s="19" t="s">
        <v>15</v>
      </c>
      <c r="M40" s="101">
        <v>22721</v>
      </c>
      <c r="N40" s="105">
        <v>10829</v>
      </c>
      <c r="O40" s="19">
        <f>M40/N40*100</f>
        <v>209.81623418598207</v>
      </c>
      <c r="P40" s="20"/>
      <c r="Q40" s="21"/>
      <c r="R40" s="22"/>
      <c r="S40" s="9"/>
      <c r="T40" s="6"/>
      <c r="U40" s="10"/>
    </row>
    <row r="41" spans="1:21" ht="16.5" customHeight="1" thickBot="1">
      <c r="A41" s="82" t="s">
        <v>72</v>
      </c>
      <c r="L41" s="19" t="s">
        <v>16</v>
      </c>
      <c r="M41" s="115">
        <v>15561</v>
      </c>
      <c r="N41" s="113">
        <v>6811</v>
      </c>
      <c r="O41" s="19">
        <f>M41/N41*100</f>
        <v>228.46865364850976</v>
      </c>
      <c r="P41" s="20"/>
      <c r="Q41" s="21"/>
      <c r="R41" s="22"/>
      <c r="S41" s="9"/>
      <c r="T41" s="6"/>
      <c r="U41" s="10"/>
    </row>
    <row r="42" spans="1:18" ht="12" customHeight="1">
      <c r="A42" s="82"/>
      <c r="L42" s="83"/>
      <c r="M42" s="84"/>
      <c r="N42" s="84"/>
      <c r="O42" s="83"/>
      <c r="P42" s="13"/>
      <c r="Q42" s="13"/>
      <c r="R42" s="13"/>
    </row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8.75" customHeight="1"/>
    <row r="69" ht="22.5" customHeight="1"/>
  </sheetData>
  <sheetProtection/>
  <mergeCells count="19">
    <mergeCell ref="A34:A35"/>
    <mergeCell ref="A36:A37"/>
    <mergeCell ref="D16:I37"/>
    <mergeCell ref="A5:B5"/>
    <mergeCell ref="A10:A11"/>
    <mergeCell ref="A12:A13"/>
    <mergeCell ref="A14:A15"/>
    <mergeCell ref="A16:A17"/>
    <mergeCell ref="A28:A29"/>
    <mergeCell ref="A38:I38"/>
    <mergeCell ref="A6:A7"/>
    <mergeCell ref="A8:A9"/>
    <mergeCell ref="A18:A19"/>
    <mergeCell ref="A20:A21"/>
    <mergeCell ref="A22:A23"/>
    <mergeCell ref="A24:A25"/>
    <mergeCell ref="A26:A27"/>
    <mergeCell ref="A30:A31"/>
    <mergeCell ref="A32:A33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73" r:id="rId2"/>
  <headerFooter alignWithMargins="0">
    <oddFooter>&amp;C&amp;14-4-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2014-03-20T04:45:53Z</cp:lastPrinted>
  <dcterms:created xsi:type="dcterms:W3CDTF">2006-02-01T06:33:17Z</dcterms:created>
  <dcterms:modified xsi:type="dcterms:W3CDTF">2015-01-23T04:16:20Z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