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5_照会・回答\59_財政状況資料集\03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V102" i="12" l="1"/>
  <c r="DQ102" i="12"/>
  <c r="DL102" i="12"/>
  <c r="DG102" i="12"/>
  <c r="DB102" i="12"/>
  <c r="CW102" i="12"/>
  <c r="CR102" i="12"/>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BE32" i="10"/>
  <c r="U32" i="10"/>
  <c r="BW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CO31" i="10" s="1"/>
  <c r="CO32" i="10" s="1"/>
  <c r="CO33" i="10" s="1"/>
  <c r="CO34" i="10" s="1"/>
  <c r="CO35" i="10" s="1"/>
  <c r="CO36" i="10" s="1"/>
  <c r="CO37" i="10" s="1"/>
  <c r="CO38" i="10" s="1"/>
  <c r="CO39" i="10" s="1"/>
  <c r="CO40" i="10" s="1"/>
  <c r="BE31" i="10"/>
</calcChain>
</file>

<file path=xl/sharedStrings.xml><?xml version="1.0" encoding="utf-8"?>
<sst xmlns="http://schemas.openxmlformats.org/spreadsheetml/2006/main" count="1194" uniqueCount="612">
  <si>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</si>
  <si>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</si>
  <si>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</si>
  <si>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</si>
  <si>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</si>
  <si>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</si>
  <si>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</si>
  <si>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</si>
  <si>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</si>
  <si>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</si>
  <si>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</si>
  <si>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</si>
  <si>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</si>
  <si>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</si>
  <si>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</si>
  <si>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</si>
  <si>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</si>
  <si>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</si>
  <si>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</si>
  <si>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</si>
  <si>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</si>
  <si>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</si>
  <si>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</si>
  <si>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</si>
  <si>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</si>
  <si>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</si>
  <si>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</si>
  <si>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</si>
  <si>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</si>
  <si>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</si>
  <si>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</si>
  <si>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</si>
  <si>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</si>
  <si>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</si>
  <si>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</si>
  <si>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</si>
  <si>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</si>
  <si>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</si>
  <si>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</si>
  <si>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</si>
  <si>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</si>
  <si>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</si>
  <si>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</si>
  <si>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</si>
  <si>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</si>
  <si>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</si>
  <si>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</si>
  <si>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</si>
  <si>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</si>
  <si>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</si>
  <si>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</si>
  <si>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</si>
  <si>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</si>
  <si>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</si>
  <si>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</si>
  <si>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</si>
  <si>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</si>
  <si>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</si>
  <si>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</si>
  <si>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</si>
  <si>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</si>
  <si>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</si>
  <si>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</si>
  <si>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</si>
  <si>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</si>
  <si>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</si>
  <si>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</si>
  <si>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</si>
  <si>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</si>
  <si>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</si>
  <si>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</si>
  <si>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</si>
  <si>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</si>
  <si>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</si>
  <si>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</si>
  <si>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</si>
  <si>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</si>
  <si>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</si>
  <si>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</si>
  <si>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</si>
  <si>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</si>
  <si>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</si>
  <si>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</si>
  <si>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</si>
  <si>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</si>
  <si>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</si>
  <si>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</si>
  <si>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</si>
  <si>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</si>
  <si>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</si>
  <si>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</si>
  <si>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</si>
  <si>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</si>
  <si>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</si>
  <si>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</si>
  <si>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</si>
  <si>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</si>
  <si>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</si>
  <si>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</si>
  <si>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</si>
  <si>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</si>
  <si>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</si>
  <si>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</si>
  <si>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</si>
  <si>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</si>
  <si>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</si>
  <si>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</si>
  <si>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</si>
  <si>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</si>
  <si>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</si>
  <si>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</si>
  <si>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</si>
  <si>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</si>
  <si>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</si>
  <si>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</si>
  <si>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</si>
  <si>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</si>
  <si>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</si>
  <si>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</si>
  <si>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</si>
  <si>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</si>
  <si>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</si>
  <si>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</si>
  <si>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</si>
  <si>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</si>
  <si>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</si>
  <si>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</si>
  <si>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</si>
  <si>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</si>
  <si>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</si>
  <si>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</si>
  <si>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</si>
  <si>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</si>
  <si>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</si>
  <si>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</si>
  <si>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</si>
  <si>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</si>
  <si>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</si>
  <si>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</si>
  <si>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</si>
  <si>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</si>
  <si>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</si>
  <si>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</si>
  <si>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</si>
  <si>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</si>
  <si>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</si>
  <si>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</si>
  <si>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</si>
  <si>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</si>
  <si>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</si>
  <si>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</si>
  <si>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</si>
  <si>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</si>
  <si>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</si>
  <si>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</si>
  <si>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</si>
  <si>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</si>
  <si>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</si>
  <si>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</si>
  <si>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</si>
  <si>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</si>
  <si>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</si>
  <si>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</si>
  <si>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</si>
  <si>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</si>
  <si>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</si>
  <si>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</si>
  <si>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</si>
  <si>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</si>
  <si>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</si>
  <si>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</si>
  <si>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</si>
  <si>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</si>
  <si>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</si>
  <si>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</si>
  <si>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</si>
  <si>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</si>
  <si>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</si>
  <si>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</si>
  <si>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</si>
  <si>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</si>
  <si>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</si>
  <si>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</si>
  <si>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</si>
  <si>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</si>
  <si>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</si>
  <si>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岐阜県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</si>
  <si>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</si>
  <si>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</si>
  <si>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</si>
  <si>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</si>
  <si>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</si>
  <si>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</si>
  <si>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</si>
  <si>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</si>
  <si>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</si>
  <si>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</si>
  <si>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</si>
  <si>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</si>
  <si>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</si>
  <si>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</si>
  <si>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</si>
  <si>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</si>
  <si>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</si>
  <si>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</si>
  <si>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</si>
  <si>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</si>
  <si>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</si>
  <si>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</si>
  <si>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</si>
  <si>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</si>
  <si>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</si>
  <si>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</si>
  <si>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</si>
  <si>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</si>
  <si>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</si>
  <si>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</si>
  <si>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</si>
  <si>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</si>
  <si>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</si>
  <si>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</si>
  <si>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</si>
  <si>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</si>
  <si>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</si>
  <si>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</si>
  <si>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</si>
  <si>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</si>
  <si>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</si>
  <si>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</si>
  <si>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</si>
  <si>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</si>
  <si>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</si>
  <si>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</si>
  <si>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</si>
  <si>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</si>
  <si>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</si>
  <si>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</si>
  <si>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</si>
  <si>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</si>
  <si>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</si>
  <si>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</si>
  <si>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</si>
  <si>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</si>
  <si>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</si>
  <si>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</si>
  <si>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</si>
  <si>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</si>
  <si>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</si>
  <si>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</si>
  <si>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</si>
  <si>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</si>
  <si>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</si>
  <si>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</si>
  <si>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</si>
  <si>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</si>
  <si>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</si>
  <si>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</si>
  <si>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</si>
  <si>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</si>
  <si>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</si>
  <si>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</si>
  <si>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</si>
  <si>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</si>
  <si>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</si>
  <si>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</si>
  <si>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</si>
  <si>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</si>
  <si>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</si>
  <si>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</si>
  <si>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</si>
  <si>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</si>
  <si>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</si>
  <si>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</si>
  <si>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</si>
  <si>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</si>
  <si>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</si>
  <si>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</si>
  <si>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</si>
  <si>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</si>
  <si>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</si>
  <si>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</si>
  <si>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</si>
  <si>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</si>
  <si>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</si>
  <si>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</si>
  <si>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</si>
  <si>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</si>
  <si>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</si>
  <si>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</si>
  <si>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</si>
  <si>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</si>
  <si>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</si>
  <si>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</si>
  <si>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</si>
  <si>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</si>
  <si>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</si>
  <si>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</si>
  <si>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</si>
  <si>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</si>
  <si>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</si>
  <si>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</si>
  <si>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</si>
  <si>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</si>
  <si>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</si>
  <si>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</si>
  <si>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</si>
  <si>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</si>
  <si>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</si>
  <si>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</si>
  <si>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</si>
  <si>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</si>
  <si>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</si>
  <si>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</si>
  <si>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</si>
  <si>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</si>
  <si>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</si>
  <si>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</si>
  <si>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</si>
  <si>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</si>
  <si>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</si>
  <si>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</si>
  <si>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</si>
  <si>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</si>
  <si>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</si>
  <si>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</si>
  <si>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</si>
  <si>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</si>
  <si>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</si>
  <si>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</si>
  <si>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</si>
  <si>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</si>
  <si>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</si>
  <si>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</si>
  <si>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</si>
  <si>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</si>
  <si>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</si>
  <si>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</si>
  <si>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岐阜県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</si>
  <si>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</si>
  <si>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</si>
  <si>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</si>
  <si>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</si>
  <si>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</si>
  <si>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</si>
  <si>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</si>
  <si>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</si>
  <si>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</si>
  <si>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</si>
  <si>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</si>
  <si>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</si>
  <si>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</si>
  <si>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</si>
  <si>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</si>
  <si>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</si>
  <si>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</si>
  <si>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</si>
  <si>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</si>
  <si>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</si>
  <si>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</si>
  <si>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</si>
  <si>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</si>
  <si>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</si>
  <si>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</si>
  <si>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</si>
  <si>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</si>
  <si>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</si>
  <si>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</si>
  <si>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</si>
  <si>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</si>
  <si>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</si>
  <si>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</si>
  <si>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</si>
  <si>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</si>
  <si>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</si>
  <si>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</si>
  <si>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</si>
  <si>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</si>
  <si>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</si>
  <si>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</si>
  <si>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</si>
  <si>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</si>
  <si>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</si>
  <si>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</si>
  <si>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</si>
  <si>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</si>
  <si>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</si>
  <si>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</si>
  <si>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</si>
  <si>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</si>
  <si>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</si>
  <si>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</si>
  <si>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</si>
  <si>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</si>
  <si>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</si>
  <si>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</si>
  <si>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</si>
  <si>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</si>
  <si>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</si>
  <si>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</si>
  <si>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</si>
  <si>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</si>
  <si>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</si>
  <si>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</si>
  <si>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</si>
  <si>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</si>
  <si>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</si>
  <si>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</si>
  <si>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</si>
  <si>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</si>
  <si>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</si>
  <si>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</si>
  <si>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</si>
  <si>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</si>
  <si>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</si>
  <si>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</si>
  <si>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</si>
  <si>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</si>
  <si>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</si>
  <si>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</si>
  <si>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</si>
  <si>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</si>
  <si>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</si>
  <si>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</si>
  <si>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</si>
  <si>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</si>
  <si>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</si>
  <si>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</si>
  <si>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</si>
  <si>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</si>
  <si>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</si>
  <si>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</si>
  <si>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</si>
  <si>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</si>
  <si>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</si>
  <si>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</si>
  <si>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</si>
  <si>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</si>
  <si>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</si>
  <si>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</si>
  <si>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</si>
  <si>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</si>
  <si>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</si>
  <si>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</si>
  <si>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</si>
  <si>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</si>
  <si>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</si>
  <si>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</si>
  <si>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</si>
  <si>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</si>
  <si>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</si>
  <si>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</si>
  <si>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</si>
  <si>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</si>
  <si>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</si>
  <si>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</si>
  <si>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</si>
  <si>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</si>
  <si>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</si>
  <si>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</si>
  <si>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</si>
  <si>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</si>
  <si>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</si>
  <si>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</si>
  <si>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</si>
  <si>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</si>
  <si>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</si>
  <si>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</si>
  <si>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</si>
  <si>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</si>
  <si>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</si>
  <si>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</si>
  <si>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</si>
  <si>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</si>
  <si>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</si>
  <si>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</si>
  <si>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</si>
  <si>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</si>
  <si>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</si>
  <si>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</si>
  <si>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</si>
  <si>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</si>
  <si>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</si>
  <si>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</si>
  <si>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</si>
  <si>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</si>
  <si>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</si>
  <si>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</si>
  <si>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</si>
  <si>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</si>
  <si>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</si>
  <si>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</si>
  <si>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</si>
  <si>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</si>
  <si>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</si>
  <si>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</si>
  <si>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</si>
  <si>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</si>
  <si>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</si>
  <si>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</si>
  <si>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</si>
  <si>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</si>
  <si>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</si>
  <si>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</si>
  <si>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</si>
  <si>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</si>
  <si>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</si>
  <si>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</si>
  <si>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</si>
  <si>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</si>
  <si>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</si>
  <si>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</si>
  <si>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</si>
  <si>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</si>
  <si>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</si>
  <si>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</si>
  <si>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</si>
  <si>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</si>
  <si>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</si>
  <si>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</si>
  <si>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</si>
  <si>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</si>
  <si>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</si>
  <si>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</si>
  <si>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</si>
  <si>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</si>
  <si>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</si>
  <si>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</si>
  <si>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</si>
  <si>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</si>
  <si>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1.55</t>
  </si>
  <si>
    <t>▲ 1.12</t>
  </si>
  <si>
    <t>水道事業会計</t>
  </si>
  <si>
    <t>一般会計</t>
  </si>
  <si>
    <t>国民健康保険特別会計</t>
  </si>
  <si>
    <t>就農支援資金貸付特別会計</t>
  </si>
  <si>
    <t>工業用水道事業会計</t>
  </si>
  <si>
    <t>県営住宅特別会計</t>
  </si>
  <si>
    <t>流域下水道特別会計</t>
  </si>
  <si>
    <t>用度事業特別会計</t>
  </si>
  <si>
    <t>その他会計（赤字）</t>
  </si>
  <si>
    <t>その他会計（黒字）</t>
  </si>
  <si>
    <t>H25末</t>
    <phoneticPr fontId="2"/>
  </si>
  <si>
    <t>H26末</t>
    <phoneticPr fontId="2"/>
  </si>
  <si>
    <t>H27末</t>
    <phoneticPr fontId="2"/>
  </si>
  <si>
    <t>H28末</t>
    <phoneticPr fontId="2"/>
  </si>
  <si>
    <t>H29末</t>
    <phoneticPr fontId="2"/>
  </si>
  <si>
    <t>一般会計</t>
    <rPh sb="0" eb="2">
      <t>イッパン</t>
    </rPh>
    <rPh sb="2" eb="4">
      <t>カイケイ</t>
    </rPh>
    <phoneticPr fontId="2"/>
  </si>
  <si>
    <t>公債管理特別会計</t>
    <rPh sb="0" eb="2">
      <t>コウサイ</t>
    </rPh>
    <rPh sb="2" eb="4">
      <t>カンリ</t>
    </rPh>
    <rPh sb="4" eb="6">
      <t>トクベツ</t>
    </rPh>
    <rPh sb="6" eb="8">
      <t>カイケイ</t>
    </rPh>
    <phoneticPr fontId="2"/>
  </si>
  <si>
    <t>-</t>
    <phoneticPr fontId="2"/>
  </si>
  <si>
    <t>用度事業特別会計</t>
    <rPh sb="0" eb="2">
      <t>ヨウド</t>
    </rPh>
    <rPh sb="2" eb="4">
      <t>ジギョウ</t>
    </rPh>
    <rPh sb="4" eb="6">
      <t>トクベツ</t>
    </rPh>
    <rPh sb="6" eb="8">
      <t>カイケイ</t>
    </rPh>
    <phoneticPr fontId="2"/>
  </si>
  <si>
    <t>地方独立行政法人資金貸付特別会計</t>
    <rPh sb="0" eb="2">
      <t>チホウ</t>
    </rPh>
    <rPh sb="2" eb="4">
      <t>ドクリツ</t>
    </rPh>
    <rPh sb="4" eb="6">
      <t>ギョウセイ</t>
    </rPh>
    <rPh sb="6" eb="8">
      <t>ホウジン</t>
    </rPh>
    <rPh sb="8" eb="10">
      <t>シキン</t>
    </rPh>
    <rPh sb="10" eb="12">
      <t>カシツケ</t>
    </rPh>
    <rPh sb="12" eb="14">
      <t>トクベツ</t>
    </rPh>
    <rPh sb="14" eb="16">
      <t>カイケイ</t>
    </rPh>
    <phoneticPr fontId="2"/>
  </si>
  <si>
    <t>母子父子寡婦福祉資金貸付特別会計</t>
    <rPh sb="0" eb="2">
      <t>ボシ</t>
    </rPh>
    <rPh sb="2" eb="4">
      <t>フシ</t>
    </rPh>
    <rPh sb="4" eb="6">
      <t>カフ</t>
    </rPh>
    <rPh sb="6" eb="8">
      <t>フクシ</t>
    </rPh>
    <rPh sb="8" eb="10">
      <t>シキン</t>
    </rPh>
    <rPh sb="10" eb="12">
      <t>カシツケ</t>
    </rPh>
    <rPh sb="12" eb="14">
      <t>トクベツ</t>
    </rPh>
    <rPh sb="14" eb="16">
      <t>カイケイ</t>
    </rPh>
    <phoneticPr fontId="2"/>
  </si>
  <si>
    <t>中小企業振興資金貸付特別会計</t>
    <rPh sb="0" eb="2">
      <t>チュウショウ</t>
    </rPh>
    <rPh sb="2" eb="4">
      <t>キギョウ</t>
    </rPh>
    <rPh sb="4" eb="6">
      <t>シンコウ</t>
    </rPh>
    <rPh sb="6" eb="8">
      <t>シキン</t>
    </rPh>
    <rPh sb="8" eb="10">
      <t>カシツケ</t>
    </rPh>
    <rPh sb="10" eb="12">
      <t>トクベツ</t>
    </rPh>
    <rPh sb="12" eb="14">
      <t>カイケイ</t>
    </rPh>
    <phoneticPr fontId="2"/>
  </si>
  <si>
    <t>就農支援資金貸付特別会計</t>
    <rPh sb="0" eb="2">
      <t>シュウノウ</t>
    </rPh>
    <rPh sb="2" eb="4">
      <t>シエン</t>
    </rPh>
    <rPh sb="4" eb="6">
      <t>シキン</t>
    </rPh>
    <rPh sb="6" eb="8">
      <t>カシツケ</t>
    </rPh>
    <rPh sb="8" eb="10">
      <t>トクベツ</t>
    </rPh>
    <rPh sb="10" eb="12">
      <t>カイケイ</t>
    </rPh>
    <phoneticPr fontId="2"/>
  </si>
  <si>
    <t>林業改善資金貸付特別会計</t>
    <rPh sb="0" eb="2">
      <t>リンギョウ</t>
    </rPh>
    <rPh sb="2" eb="4">
      <t>カイゼン</t>
    </rPh>
    <rPh sb="4" eb="6">
      <t>シキン</t>
    </rPh>
    <rPh sb="6" eb="8">
      <t>カシツケ</t>
    </rPh>
    <rPh sb="8" eb="10">
      <t>トクベツ</t>
    </rPh>
    <rPh sb="10" eb="12">
      <t>カイケイ</t>
    </rPh>
    <phoneticPr fontId="2"/>
  </si>
  <si>
    <t>徳山ダム上流域公有地化特別会計</t>
    <rPh sb="0" eb="2">
      <t>トクヤマ</t>
    </rPh>
    <rPh sb="4" eb="7">
      <t>ジョウリュウイキ</t>
    </rPh>
    <rPh sb="7" eb="11">
      <t>コウユウチカ</t>
    </rPh>
    <rPh sb="11" eb="13">
      <t>トクベツ</t>
    </rPh>
    <rPh sb="13" eb="15">
      <t>カイケイ</t>
    </rPh>
    <phoneticPr fontId="2"/>
  </si>
  <si>
    <t>県営住宅特別会計</t>
    <rPh sb="0" eb="2">
      <t>ケンエイ</t>
    </rPh>
    <rPh sb="2" eb="4">
      <t>ジュウタク</t>
    </rPh>
    <rPh sb="4" eb="6">
      <t>トクベツ</t>
    </rPh>
    <rPh sb="6" eb="8">
      <t>カイケイ</t>
    </rPh>
    <phoneticPr fontId="2"/>
  </si>
  <si>
    <t>（公財）岐阜県研究開発財団</t>
    <rPh sb="1" eb="3">
      <t>コウザイ</t>
    </rPh>
    <rPh sb="4" eb="7">
      <t>ギフケン</t>
    </rPh>
    <rPh sb="7" eb="9">
      <t>ケンキュウ</t>
    </rPh>
    <rPh sb="9" eb="11">
      <t>カイハツ</t>
    </rPh>
    <rPh sb="11" eb="13">
      <t>ザイダン</t>
    </rPh>
    <phoneticPr fontId="27"/>
  </si>
  <si>
    <t>（公財）岐阜県国際交流センター</t>
    <rPh sb="1" eb="3">
      <t>コウザイ</t>
    </rPh>
    <rPh sb="4" eb="7">
      <t>ギフケン</t>
    </rPh>
    <rPh sb="7" eb="9">
      <t>コクサイ</t>
    </rPh>
    <rPh sb="9" eb="11">
      <t>コウリュウ</t>
    </rPh>
    <phoneticPr fontId="27"/>
  </si>
  <si>
    <t>（一財）世界遺産白川郷合掌造り保存財団</t>
    <rPh sb="1" eb="2">
      <t>イチ</t>
    </rPh>
    <rPh sb="2" eb="3">
      <t>ザイ</t>
    </rPh>
    <rPh sb="4" eb="6">
      <t>セカイ</t>
    </rPh>
    <rPh sb="6" eb="8">
      <t>イサン</t>
    </rPh>
    <rPh sb="8" eb="11">
      <t>シラカワゴウ</t>
    </rPh>
    <rPh sb="11" eb="14">
      <t>ガッショウヅク</t>
    </rPh>
    <rPh sb="15" eb="17">
      <t>ホゾン</t>
    </rPh>
    <rPh sb="17" eb="19">
      <t>ザイダン</t>
    </rPh>
    <phoneticPr fontId="27"/>
  </si>
  <si>
    <t>（一財）岐阜県市町村行政情報センター</t>
    <rPh sb="1" eb="3">
      <t>イチザイ</t>
    </rPh>
    <rPh sb="4" eb="7">
      <t>ギフケン</t>
    </rPh>
    <rPh sb="7" eb="10">
      <t>シチョウソン</t>
    </rPh>
    <rPh sb="10" eb="12">
      <t>ギョウセイ</t>
    </rPh>
    <rPh sb="12" eb="14">
      <t>ジョウホウ</t>
    </rPh>
    <phoneticPr fontId="27"/>
  </si>
  <si>
    <t>（公財）岐阜県教育文化財団</t>
    <rPh sb="1" eb="3">
      <t>コウザイ</t>
    </rPh>
    <rPh sb="4" eb="7">
      <t>ギフケン</t>
    </rPh>
    <rPh sb="7" eb="9">
      <t>キョウイク</t>
    </rPh>
    <rPh sb="9" eb="11">
      <t>ブンカ</t>
    </rPh>
    <rPh sb="11" eb="13">
      <t>ザイダン</t>
    </rPh>
    <phoneticPr fontId="27"/>
  </si>
  <si>
    <t>（一財）岐阜県公衆衛生検査センター</t>
    <rPh sb="1" eb="3">
      <t>イチザイ</t>
    </rPh>
    <rPh sb="4" eb="7">
      <t>ギフケン</t>
    </rPh>
    <rPh sb="7" eb="9">
      <t>コウシュウ</t>
    </rPh>
    <rPh sb="9" eb="11">
      <t>エイセイ</t>
    </rPh>
    <rPh sb="11" eb="13">
      <t>ケンサ</t>
    </rPh>
    <phoneticPr fontId="27"/>
  </si>
  <si>
    <t>○</t>
    <phoneticPr fontId="2"/>
  </si>
  <si>
    <t>（公財）岐阜県産業経済振興センター</t>
    <rPh sb="1" eb="3">
      <t>コウザイ</t>
    </rPh>
    <rPh sb="4" eb="7">
      <t>ギフケン</t>
    </rPh>
    <rPh sb="7" eb="9">
      <t>サンギョウ</t>
    </rPh>
    <rPh sb="9" eb="11">
      <t>ケイザイ</t>
    </rPh>
    <rPh sb="11" eb="13">
      <t>シンコウ</t>
    </rPh>
    <phoneticPr fontId="27"/>
  </si>
  <si>
    <t>（公財）セラミックパーク美濃</t>
    <rPh sb="1" eb="2">
      <t>コウ</t>
    </rPh>
    <rPh sb="2" eb="3">
      <t>ザイ</t>
    </rPh>
    <rPh sb="12" eb="14">
      <t>ミノ</t>
    </rPh>
    <phoneticPr fontId="27"/>
  </si>
  <si>
    <t>（一財）飛騨地域地場産業振興センター</t>
    <rPh sb="1" eb="2">
      <t>イチ</t>
    </rPh>
    <rPh sb="2" eb="3">
      <t>ザイ</t>
    </rPh>
    <rPh sb="4" eb="6">
      <t>ヒダ</t>
    </rPh>
    <rPh sb="6" eb="8">
      <t>チイキ</t>
    </rPh>
    <rPh sb="8" eb="10">
      <t>ジバ</t>
    </rPh>
    <rPh sb="10" eb="12">
      <t>サンギョウ</t>
    </rPh>
    <rPh sb="12" eb="14">
      <t>シンコウ</t>
    </rPh>
    <phoneticPr fontId="27"/>
  </si>
  <si>
    <t>（公財）ソフトピアジャパン</t>
    <rPh sb="1" eb="2">
      <t>コウ</t>
    </rPh>
    <rPh sb="2" eb="3">
      <t>ザイ</t>
    </rPh>
    <phoneticPr fontId="27"/>
  </si>
  <si>
    <t>（一財）岐阜産業会館</t>
    <rPh sb="1" eb="3">
      <t>イチザイ</t>
    </rPh>
    <rPh sb="4" eb="6">
      <t>ギフ</t>
    </rPh>
    <rPh sb="6" eb="8">
      <t>サンギョウ</t>
    </rPh>
    <rPh sb="8" eb="10">
      <t>カイカン</t>
    </rPh>
    <phoneticPr fontId="27"/>
  </si>
  <si>
    <t>（一社）岐阜県農畜産公社</t>
    <rPh sb="1" eb="2">
      <t>イチ</t>
    </rPh>
    <rPh sb="2" eb="3">
      <t>シャ</t>
    </rPh>
    <rPh sb="4" eb="7">
      <t>ギフケン</t>
    </rPh>
    <rPh sb="7" eb="9">
      <t>ノウチク</t>
    </rPh>
    <rPh sb="9" eb="10">
      <t>サン</t>
    </rPh>
    <rPh sb="10" eb="12">
      <t>コウシャ</t>
    </rPh>
    <phoneticPr fontId="27"/>
  </si>
  <si>
    <t>（一社）岐阜県畜産協会</t>
    <rPh sb="1" eb="2">
      <t>イチ</t>
    </rPh>
    <rPh sb="2" eb="3">
      <t>シャ</t>
    </rPh>
    <rPh sb="4" eb="7">
      <t>ギフケン</t>
    </rPh>
    <rPh sb="7" eb="9">
      <t>チクサン</t>
    </rPh>
    <rPh sb="9" eb="11">
      <t>キョウカイ</t>
    </rPh>
    <phoneticPr fontId="27"/>
  </si>
  <si>
    <t>（一財）岐阜県魚苗センター</t>
    <rPh sb="1" eb="3">
      <t>イチザイ</t>
    </rPh>
    <rPh sb="4" eb="7">
      <t>ギフケン</t>
    </rPh>
    <rPh sb="7" eb="8">
      <t>ギョ</t>
    </rPh>
    <rPh sb="8" eb="9">
      <t>ビョウ</t>
    </rPh>
    <phoneticPr fontId="27"/>
  </si>
  <si>
    <t>（公社）岐阜県森林公社</t>
    <rPh sb="1" eb="3">
      <t>コウシャ</t>
    </rPh>
    <rPh sb="4" eb="7">
      <t>ギフケン</t>
    </rPh>
    <rPh sb="7" eb="9">
      <t>シンリン</t>
    </rPh>
    <rPh sb="9" eb="11">
      <t>コウシャ</t>
    </rPh>
    <phoneticPr fontId="27"/>
  </si>
  <si>
    <t>（公社）木曽三川水源造成公社</t>
    <rPh sb="1" eb="3">
      <t>コウシャ</t>
    </rPh>
    <rPh sb="4" eb="6">
      <t>キソ</t>
    </rPh>
    <rPh sb="6" eb="8">
      <t>サンセン</t>
    </rPh>
    <rPh sb="8" eb="10">
      <t>スイゲン</t>
    </rPh>
    <rPh sb="10" eb="12">
      <t>ゾウセイ</t>
    </rPh>
    <rPh sb="12" eb="14">
      <t>コウシャ</t>
    </rPh>
    <phoneticPr fontId="27"/>
  </si>
  <si>
    <t>（公財）岐阜県建設研究センター</t>
    <rPh sb="1" eb="2">
      <t>コウ</t>
    </rPh>
    <rPh sb="2" eb="3">
      <t>ザイ</t>
    </rPh>
    <rPh sb="4" eb="7">
      <t>ギフケン</t>
    </rPh>
    <rPh sb="7" eb="9">
      <t>ケンセツ</t>
    </rPh>
    <rPh sb="9" eb="11">
      <t>ケンキュウ</t>
    </rPh>
    <phoneticPr fontId="27"/>
  </si>
  <si>
    <t>（公財）岐阜県浄水事業公社</t>
    <rPh sb="1" eb="2">
      <t>コウ</t>
    </rPh>
    <rPh sb="2" eb="3">
      <t>ザイ</t>
    </rPh>
    <rPh sb="4" eb="7">
      <t>ギフケン</t>
    </rPh>
    <rPh sb="7" eb="9">
      <t>ジョウスイ</t>
    </rPh>
    <rPh sb="9" eb="11">
      <t>ジギョウ</t>
    </rPh>
    <rPh sb="11" eb="13">
      <t>コウシャ</t>
    </rPh>
    <phoneticPr fontId="27"/>
  </si>
  <si>
    <t>（公財）岐阜県美術振興会</t>
    <rPh sb="1" eb="3">
      <t>コウザイ</t>
    </rPh>
    <rPh sb="4" eb="7">
      <t>ギフケン</t>
    </rPh>
    <rPh sb="7" eb="9">
      <t>ビジュツ</t>
    </rPh>
    <rPh sb="9" eb="12">
      <t>シンコウカイ</t>
    </rPh>
    <phoneticPr fontId="27"/>
  </si>
  <si>
    <t>（公財）岐阜県体育協会</t>
    <rPh sb="1" eb="2">
      <t>コウ</t>
    </rPh>
    <rPh sb="2" eb="3">
      <t>ザイ</t>
    </rPh>
    <rPh sb="4" eb="7">
      <t>ギフケン</t>
    </rPh>
    <rPh sb="7" eb="9">
      <t>タイイク</t>
    </rPh>
    <rPh sb="9" eb="11">
      <t>キョウカイ</t>
    </rPh>
    <phoneticPr fontId="27"/>
  </si>
  <si>
    <t>（公財）岐阜県暴力追放推進センター</t>
    <rPh sb="1" eb="2">
      <t>コウ</t>
    </rPh>
    <rPh sb="2" eb="3">
      <t>ザイ</t>
    </rPh>
    <rPh sb="4" eb="7">
      <t>ギフケン</t>
    </rPh>
    <rPh sb="7" eb="9">
      <t>ボウリョク</t>
    </rPh>
    <rPh sb="9" eb="11">
      <t>ツイホウ</t>
    </rPh>
    <rPh sb="11" eb="13">
      <t>スイシン</t>
    </rPh>
    <phoneticPr fontId="27"/>
  </si>
  <si>
    <t>（公財）岐阜県生活衛生営業指導センター</t>
    <rPh sb="1" eb="2">
      <t>コウ</t>
    </rPh>
    <rPh sb="2" eb="3">
      <t>ザイ</t>
    </rPh>
    <rPh sb="4" eb="7">
      <t>ギフケン</t>
    </rPh>
    <rPh sb="7" eb="9">
      <t>セイカツ</t>
    </rPh>
    <rPh sb="9" eb="11">
      <t>エイセイ</t>
    </rPh>
    <rPh sb="11" eb="13">
      <t>エイギョウ</t>
    </rPh>
    <rPh sb="13" eb="15">
      <t>シドウ</t>
    </rPh>
    <phoneticPr fontId="27"/>
  </si>
  <si>
    <t>（一社）岐阜県野菜価格安定基金協会</t>
    <rPh sb="1" eb="3">
      <t>イチシャ</t>
    </rPh>
    <rPh sb="4" eb="7">
      <t>ギフケン</t>
    </rPh>
    <rPh sb="7" eb="9">
      <t>ヤサイ</t>
    </rPh>
    <rPh sb="9" eb="11">
      <t>カカク</t>
    </rPh>
    <rPh sb="11" eb="13">
      <t>アンテイ</t>
    </rPh>
    <rPh sb="13" eb="15">
      <t>キキン</t>
    </rPh>
    <rPh sb="15" eb="17">
      <t>キョウカイ</t>
    </rPh>
    <phoneticPr fontId="27"/>
  </si>
  <si>
    <t>（一財）岐阜県子ども会育成連合会</t>
    <rPh sb="1" eb="3">
      <t>イチザイ</t>
    </rPh>
    <rPh sb="4" eb="7">
      <t>ギフケン</t>
    </rPh>
    <rPh sb="7" eb="8">
      <t>コ</t>
    </rPh>
    <rPh sb="10" eb="11">
      <t>カイ</t>
    </rPh>
    <rPh sb="11" eb="13">
      <t>イクセイ</t>
    </rPh>
    <rPh sb="13" eb="16">
      <t>レンゴウカイ</t>
    </rPh>
    <phoneticPr fontId="27"/>
  </si>
  <si>
    <t>（公財）岐阜県防犯協会</t>
    <rPh sb="1" eb="2">
      <t>コウ</t>
    </rPh>
    <rPh sb="2" eb="3">
      <t>ザイ</t>
    </rPh>
    <rPh sb="4" eb="7">
      <t>ギフケン</t>
    </rPh>
    <rPh sb="7" eb="9">
      <t>ボウハン</t>
    </rPh>
    <rPh sb="9" eb="11">
      <t>キョウカイ</t>
    </rPh>
    <phoneticPr fontId="27"/>
  </si>
  <si>
    <t>（株）サン・シング東海</t>
    <rPh sb="0" eb="3">
      <t>カブ</t>
    </rPh>
    <rPh sb="9" eb="11">
      <t>トウカイ</t>
    </rPh>
    <phoneticPr fontId="27"/>
  </si>
  <si>
    <t>岐阜県名産販売（株）</t>
    <rPh sb="0" eb="3">
      <t>ギフケン</t>
    </rPh>
    <rPh sb="3" eb="5">
      <t>メイサン</t>
    </rPh>
    <rPh sb="5" eb="7">
      <t>ハンバイ</t>
    </rPh>
    <rPh sb="7" eb="10">
      <t>カブ</t>
    </rPh>
    <phoneticPr fontId="27"/>
  </si>
  <si>
    <t>（株）ブイ・アール・テクノセンター</t>
    <rPh sb="0" eb="3">
      <t>カブ</t>
    </rPh>
    <phoneticPr fontId="27"/>
  </si>
  <si>
    <t>明知鉄道（株）</t>
    <rPh sb="0" eb="2">
      <t>アケチ</t>
    </rPh>
    <rPh sb="2" eb="4">
      <t>テツドウ</t>
    </rPh>
    <rPh sb="4" eb="7">
      <t>カブ</t>
    </rPh>
    <phoneticPr fontId="27"/>
  </si>
  <si>
    <t>長良川鉄道（株）</t>
    <rPh sb="0" eb="3">
      <t>ナガラガワ</t>
    </rPh>
    <rPh sb="3" eb="5">
      <t>テツドウ</t>
    </rPh>
    <rPh sb="5" eb="8">
      <t>カブ</t>
    </rPh>
    <phoneticPr fontId="27"/>
  </si>
  <si>
    <t>樽見鉄道（株）</t>
    <rPh sb="0" eb="2">
      <t>タルミ</t>
    </rPh>
    <rPh sb="2" eb="4">
      <t>テツドウ</t>
    </rPh>
    <rPh sb="4" eb="7">
      <t>カブ</t>
    </rPh>
    <phoneticPr fontId="27"/>
  </si>
  <si>
    <t>中部国際空港（株）</t>
    <rPh sb="0" eb="2">
      <t>チュウブ</t>
    </rPh>
    <rPh sb="2" eb="4">
      <t>コクサイ</t>
    </rPh>
    <rPh sb="4" eb="6">
      <t>クウコウ</t>
    </rPh>
    <rPh sb="6" eb="9">
      <t>カブ</t>
    </rPh>
    <phoneticPr fontId="27"/>
  </si>
  <si>
    <t>岐阜県土地開発公社</t>
    <rPh sb="0" eb="3">
      <t>ギフケン</t>
    </rPh>
    <rPh sb="3" eb="5">
      <t>トチ</t>
    </rPh>
    <rPh sb="5" eb="7">
      <t>カイハツ</t>
    </rPh>
    <rPh sb="7" eb="9">
      <t>コウシャ</t>
    </rPh>
    <phoneticPr fontId="27"/>
  </si>
  <si>
    <t>岐阜県住宅供給公社</t>
    <rPh sb="0" eb="3">
      <t>ギフケン</t>
    </rPh>
    <rPh sb="3" eb="5">
      <t>ジュウタク</t>
    </rPh>
    <rPh sb="5" eb="7">
      <t>キョウキュウ</t>
    </rPh>
    <rPh sb="7" eb="9">
      <t>コウシャ</t>
    </rPh>
    <phoneticPr fontId="27"/>
  </si>
  <si>
    <t>岐阜県総合医療センター</t>
    <rPh sb="0" eb="3">
      <t>ギフケン</t>
    </rPh>
    <rPh sb="3" eb="5">
      <t>ソウゴウ</t>
    </rPh>
    <rPh sb="5" eb="7">
      <t>イリョウ</t>
    </rPh>
    <phoneticPr fontId="27"/>
  </si>
  <si>
    <t>岐阜県立多治見病院</t>
    <rPh sb="0" eb="4">
      <t>ギフケンリツ</t>
    </rPh>
    <rPh sb="4" eb="7">
      <t>タジミ</t>
    </rPh>
    <rPh sb="7" eb="9">
      <t>ビョウイン</t>
    </rPh>
    <phoneticPr fontId="27"/>
  </si>
  <si>
    <t>岐阜県立下呂温泉病院</t>
    <rPh sb="0" eb="4">
      <t>ギフケンリツ</t>
    </rPh>
    <rPh sb="4" eb="6">
      <t>ゲロ</t>
    </rPh>
    <rPh sb="6" eb="8">
      <t>オンセン</t>
    </rPh>
    <rPh sb="8" eb="10">
      <t>ビョウイン</t>
    </rPh>
    <phoneticPr fontId="27"/>
  </si>
  <si>
    <t>公立学校法人岐阜県立看護大学</t>
    <rPh sb="0" eb="2">
      <t>コウリツ</t>
    </rPh>
    <rPh sb="2" eb="4">
      <t>ガッコウ</t>
    </rPh>
    <rPh sb="4" eb="6">
      <t>ホウジン</t>
    </rPh>
    <rPh sb="6" eb="10">
      <t>ギフケンリツ</t>
    </rPh>
    <rPh sb="10" eb="12">
      <t>カンゴ</t>
    </rPh>
    <rPh sb="12" eb="14">
      <t>ダイガク</t>
    </rPh>
    <phoneticPr fontId="27"/>
  </si>
  <si>
    <t>（株）岐阜フットボールクラブ</t>
    <rPh sb="3" eb="5">
      <t>ギフ</t>
    </rPh>
    <phoneticPr fontId="27"/>
  </si>
  <si>
    <t>（公財）岐阜かかみがはら航空宇宙博物館</t>
    <rPh sb="1" eb="2">
      <t>コウ</t>
    </rPh>
    <rPh sb="2" eb="3">
      <t>ザイ</t>
    </rPh>
    <rPh sb="4" eb="6">
      <t>ギフ</t>
    </rPh>
    <rPh sb="12" eb="14">
      <t>コウクウ</t>
    </rPh>
    <rPh sb="14" eb="16">
      <t>ウチュウ</t>
    </rPh>
    <rPh sb="16" eb="19">
      <t>ハクブツカン</t>
    </rPh>
    <phoneticPr fontId="2"/>
  </si>
  <si>
    <t>国民健康保険特別会計</t>
    <rPh sb="0" eb="6">
      <t>コクミンケンコウホケン</t>
    </rPh>
    <rPh sb="6" eb="8">
      <t>トクベツ</t>
    </rPh>
    <rPh sb="8" eb="10">
      <t>カイケイ</t>
    </rPh>
    <phoneticPr fontId="2"/>
  </si>
  <si>
    <t>-</t>
    <phoneticPr fontId="2"/>
  </si>
  <si>
    <t>水道事業会計</t>
    <rPh sb="0" eb="2">
      <t>スイドウ</t>
    </rPh>
    <rPh sb="2" eb="4">
      <t>ジギョウ</t>
    </rPh>
    <rPh sb="4" eb="6">
      <t>カイケイ</t>
    </rPh>
    <phoneticPr fontId="2"/>
  </si>
  <si>
    <t>法適用企業</t>
    <rPh sb="0" eb="1">
      <t>ホウ</t>
    </rPh>
    <rPh sb="1" eb="3">
      <t>テキヨウ</t>
    </rPh>
    <rPh sb="3" eb="5">
      <t>キギョウ</t>
    </rPh>
    <phoneticPr fontId="2"/>
  </si>
  <si>
    <t>工業用水道事業会計</t>
    <rPh sb="0" eb="2">
      <t>コウギョウ</t>
    </rPh>
    <rPh sb="2" eb="4">
      <t>ヨウスイ</t>
    </rPh>
    <rPh sb="4" eb="5">
      <t>ドウ</t>
    </rPh>
    <rPh sb="5" eb="7">
      <t>ジギョウ</t>
    </rPh>
    <rPh sb="7" eb="9">
      <t>カイケイ</t>
    </rPh>
    <phoneticPr fontId="2"/>
  </si>
  <si>
    <t>流域下水道特別会計</t>
    <rPh sb="0" eb="2">
      <t>リュウイキ</t>
    </rPh>
    <rPh sb="2" eb="5">
      <t>ゲスイドウ</t>
    </rPh>
    <rPh sb="5" eb="7">
      <t>トクベツ</t>
    </rPh>
    <rPh sb="7" eb="9">
      <t>カイケイ</t>
    </rPh>
    <phoneticPr fontId="2"/>
  </si>
  <si>
    <t>法非適用企業</t>
    <rPh sb="0" eb="1">
      <t>ホウ</t>
    </rPh>
    <rPh sb="1" eb="2">
      <t>ヒ</t>
    </rPh>
    <rPh sb="2" eb="4">
      <t>テキヨウ</t>
    </rPh>
    <rPh sb="4" eb="6">
      <t>キギョウ</t>
    </rPh>
    <phoneticPr fontId="2"/>
  </si>
  <si>
    <t>岐阜県地方競馬組合</t>
    <rPh sb="0" eb="3">
      <t>ギフケン</t>
    </rPh>
    <rPh sb="3" eb="5">
      <t>チホウ</t>
    </rPh>
    <rPh sb="5" eb="7">
      <t>ケイバ</t>
    </rPh>
    <rPh sb="7" eb="9">
      <t>クミアイ</t>
    </rPh>
    <phoneticPr fontId="2"/>
  </si>
  <si>
    <t>県有施設整備基金</t>
    <rPh sb="0" eb="2">
      <t>ケンユウ</t>
    </rPh>
    <rPh sb="2" eb="4">
      <t>シセツ</t>
    </rPh>
    <rPh sb="4" eb="6">
      <t>セイビ</t>
    </rPh>
    <rPh sb="6" eb="8">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</si>
  <si>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</si>
  <si>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徳山ダム上流域公有地化基金</t>
    <rPh sb="0" eb="2">
      <t>トクヤマ</t>
    </rPh>
    <rPh sb="4" eb="7">
      <t>ジョウリュウイキ</t>
    </rPh>
    <rPh sb="7" eb="11">
      <t>コウユウチカ</t>
    </rPh>
    <rPh sb="11" eb="13">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</si>
  <si>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</si>
  <si>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森林整備担い手対策基金</t>
    <rPh sb="0" eb="2">
      <t>シンリン</t>
    </rPh>
    <rPh sb="2" eb="4">
      <t>セイビ</t>
    </rPh>
    <rPh sb="4" eb="5">
      <t>ニナ</t>
    </rPh>
    <rPh sb="6" eb="7">
      <t>テ</t>
    </rPh>
    <rPh sb="7" eb="9">
      <t>タイサク</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</si>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</sst>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5" fillId="0" borderId="104" xfId="15" applyFont="1" applyFill="1" applyBorder="1" applyAlignment="1" applyProtection="1">
      <alignment horizontal="center" vertical="center" shrinkToFit="1"/>
      <protection locked="0"/>
    </xf>
    <xf numFmtId="0" fontId="35" fillId="0" borderId="117" xfId="15" applyFont="1" applyFill="1" applyBorder="1" applyAlignment="1" applyProtection="1">
      <alignment horizontal="center" vertical="center" shrinkToFit="1"/>
      <protection locked="0"/>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35" fillId="0" borderId="107" xfId="0" applyFont="1" applyFill="1" applyBorder="1" applyAlignment="1" applyProtection="1">
      <alignment horizontal="left" vertical="center" shrinkToFit="1"/>
      <protection locked="0"/>
    </xf>
    <xf numFmtId="0" fontId="35" fillId="0" borderId="108" xfId="0" applyFont="1" applyFill="1" applyBorder="1" applyAlignment="1" applyProtection="1">
      <alignment horizontal="left" vertical="center" shrinkToFit="1"/>
      <protection locked="0"/>
    </xf>
    <xf numFmtId="0" fontId="35" fillId="0" borderId="109" xfId="0" applyFont="1" applyFill="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35" fillId="0" borderId="93" xfId="0" applyFont="1" applyFill="1" applyBorder="1" applyAlignment="1" applyProtection="1">
      <alignment horizontal="left" vertical="center" shrinkToFit="1"/>
      <protection locked="0"/>
    </xf>
    <xf numFmtId="0" fontId="35" fillId="0" borderId="94" xfId="0" applyFont="1" applyFill="1" applyBorder="1" applyAlignment="1" applyProtection="1">
      <alignment horizontal="left" vertical="center" shrinkToFit="1"/>
      <protection locked="0"/>
    </xf>
    <xf numFmtId="0" fontId="35" fillId="0" borderId="95" xfId="0" applyFont="1" applyFill="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0" fontId="35" fillId="0" borderId="107" xfId="15" applyFont="1" applyFill="1" applyBorder="1" applyAlignment="1" applyProtection="1">
      <alignment horizontal="left" vertical="center" shrinkToFit="1"/>
      <protection locked="0"/>
    </xf>
    <xf numFmtId="0" fontId="35" fillId="0" borderId="108" xfId="15" applyFont="1" applyFill="1" applyBorder="1" applyAlignment="1" applyProtection="1">
      <alignment horizontal="left" vertical="center" shrinkToFit="1"/>
      <protection locked="0"/>
    </xf>
    <xf numFmtId="0" fontId="35" fillId="0" borderId="109" xfId="15" applyFont="1" applyFill="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E3B3-412E-AAAF-53FD61EF5F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63026</c:v>
                </c:pt>
                <c:pt idx="1">
                  <c:v>61458</c:v>
                </c:pt>
                <c:pt idx="2">
                  <c:v>68618</c:v>
                </c:pt>
                <c:pt idx="3">
                  <c:v>64823</c:v>
                </c:pt>
                <c:pt idx="4">
                  <c:v>69301</c:v>
                </c:pt>
              </c:numCache>
            </c:numRef>
          </c:val>
          <c:smooth val="0"/>
          <c:extLst>
            <c:ext xmlns:c16="http://schemas.microsoft.com/office/drawing/2014/chart" uri="{C3380CC4-5D6E-409C-BE32-E72D297353CC}">
              <c16:uniqueId val="{00000001-E3B3-412E-AAAF-53FD61EF5F9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1.37</c:v>
                </c:pt>
                <c:pt idx="1">
                  <c:v>1.46</c:v>
                </c:pt>
                <c:pt idx="2">
                  <c:v>1.37</c:v>
                </c:pt>
                <c:pt idx="3">
                  <c:v>1.17</c:v>
                </c:pt>
                <c:pt idx="4">
                  <c:v>1.45</c:v>
                </c:pt>
              </c:numCache>
            </c:numRef>
          </c:val>
          <c:extLst>
            <c:ext xmlns:c16="http://schemas.microsoft.com/office/drawing/2014/chart" uri="{C3380CC4-5D6E-409C-BE32-E72D297353CC}">
              <c16:uniqueId val="{00000000-468B-4CFA-94EE-5B1E118558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6.12</c:v>
                </c:pt>
                <c:pt idx="1">
                  <c:v>6.8</c:v>
                </c:pt>
                <c:pt idx="2">
                  <c:v>5.36</c:v>
                </c:pt>
                <c:pt idx="3">
                  <c:v>4.45</c:v>
                </c:pt>
                <c:pt idx="4">
                  <c:v>4.58</c:v>
                </c:pt>
              </c:numCache>
            </c:numRef>
          </c:val>
          <c:extLst>
            <c:ext xmlns:c16="http://schemas.microsoft.com/office/drawing/2014/chart" uri="{C3380CC4-5D6E-409C-BE32-E72D297353CC}">
              <c16:uniqueId val="{00000001-468B-4CFA-94EE-5B1E118558F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1.18</c:v>
                </c:pt>
                <c:pt idx="1">
                  <c:v>0.98</c:v>
                </c:pt>
                <c:pt idx="2">
                  <c:v>-1.55</c:v>
                </c:pt>
                <c:pt idx="3">
                  <c:v>-1.1200000000000001</c:v>
                </c:pt>
                <c:pt idx="4">
                  <c:v>1.26</c:v>
                </c:pt>
              </c:numCache>
            </c:numRef>
          </c:val>
          <c:smooth val="0"/>
          <c:extLst>
            <c:ext xmlns:c16="http://schemas.microsoft.com/office/drawing/2014/chart" uri="{C3380CC4-5D6E-409C-BE32-E72D297353CC}">
              <c16:uniqueId val="{00000002-468B-4CFA-94EE-5B1E118558F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448-4F6E-B112-125D919FF1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48-4F6E-B112-125D919FF141}"/>
            </c:ext>
          </c:extLst>
        </c:ser>
        <c:ser>
          <c:idx val="2"/>
          <c:order val="2"/>
          <c:tx>
            <c:strRef>
              <c:f>データシート!$A$29</c:f>
              <c:strCache>
                <c:ptCount val="1"/>
                <c:pt idx="0">
                  <c:v>用度事業特別会計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48-4F6E-B112-125D919FF141}"/>
            </c:ext>
          </c:extLst>
        </c:ser>
        <c:ser>
          <c:idx val="3"/>
          <c:order val="3"/>
          <c:tx>
            <c:strRef>
              <c:f>データシート!$A$30</c:f>
              <c:strCache>
                <c:ptCount val="1"/>
                <c:pt idx="0">
                  <c:v>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4448-4F6E-B112-125D919FF141}"/>
            </c:ext>
          </c:extLst>
        </c:ser>
        <c:ser>
          <c:idx val="4"/>
          <c:order val="4"/>
          <c:tx>
            <c:strRef>
              <c:f>データシート!$A$31</c:f>
              <c:strCache>
                <c:ptCount val="1"/>
                <c:pt idx="0">
                  <c:v>県営住宅特別会計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0.01</c:v>
                </c:pt>
                <c:pt idx="4">
                  <c:v>#N/A</c:v>
                </c:pt>
                <c:pt idx="5">
                  <c:v>0.04</c:v>
                </c:pt>
                <c:pt idx="6">
                  <c:v>#N/A</c:v>
                </c:pt>
                <c:pt idx="7">
                  <c:v>0.09</c:v>
                </c:pt>
                <c:pt idx="8">
                  <c:v>#N/A</c:v>
                </c:pt>
                <c:pt idx="9">
                  <c:v>0.01</c:v>
                </c:pt>
              </c:numCache>
            </c:numRef>
          </c:val>
          <c:extLst>
            <c:ext xmlns:c16="http://schemas.microsoft.com/office/drawing/2014/chart" uri="{C3380CC4-5D6E-409C-BE32-E72D297353CC}">
              <c16:uniqueId val="{00000004-4448-4F6E-B112-125D919FF141}"/>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4448-4F6E-B112-125D919FF141}"/>
            </c:ext>
          </c:extLst>
        </c:ser>
        <c:ser>
          <c:idx val="6"/>
          <c:order val="6"/>
          <c:tx>
            <c:strRef>
              <c:f>データシート!$A$33</c:f>
              <c:strCache>
                <c:ptCount val="1"/>
                <c:pt idx="0">
                  <c:v>就農支援資金貸付特別会計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6-4448-4F6E-B112-125D919FF14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7-4448-4F6E-B112-125D919FF1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1.43</c:v>
                </c:pt>
                <c:pt idx="4">
                  <c:v>#N/A</c:v>
                </c:pt>
                <c:pt idx="5">
                  <c:v>1.31</c:v>
                </c:pt>
                <c:pt idx="6">
                  <c:v>#N/A</c:v>
                </c:pt>
                <c:pt idx="7">
                  <c:v>1.07</c:v>
                </c:pt>
                <c:pt idx="8">
                  <c:v>#N/A</c:v>
                </c:pt>
                <c:pt idx="9">
                  <c:v>1.4</c:v>
                </c:pt>
              </c:numCache>
            </c:numRef>
          </c:val>
          <c:extLst>
            <c:ext xmlns:c16="http://schemas.microsoft.com/office/drawing/2014/chart" uri="{C3380CC4-5D6E-409C-BE32-E72D297353CC}">
              <c16:uniqueId val="{00000008-4448-4F6E-B112-125D919FF1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3.09</c:v>
                </c:pt>
                <c:pt idx="2">
                  <c:v>#N/A</c:v>
                </c:pt>
                <c:pt idx="3">
                  <c:v>3.13</c:v>
                </c:pt>
                <c:pt idx="4">
                  <c:v>#N/A</c:v>
                </c:pt>
                <c:pt idx="5">
                  <c:v>3.19</c:v>
                </c:pt>
                <c:pt idx="6">
                  <c:v>#N/A</c:v>
                </c:pt>
                <c:pt idx="7">
                  <c:v>3.23</c:v>
                </c:pt>
                <c:pt idx="8">
                  <c:v>#N/A</c:v>
                </c:pt>
                <c:pt idx="9">
                  <c:v>3.35</c:v>
                </c:pt>
              </c:numCache>
            </c:numRef>
          </c:val>
          <c:extLst>
            <c:ext xmlns:c16="http://schemas.microsoft.com/office/drawing/2014/chart" uri="{C3380CC4-5D6E-409C-BE32-E72D297353CC}">
              <c16:uniqueId val="{00000009-4448-4F6E-B112-125D919FF14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75270</c:v>
                </c:pt>
                <c:pt idx="5">
                  <c:v>78588</c:v>
                </c:pt>
                <c:pt idx="8">
                  <c:v>79599</c:v>
                </c:pt>
                <c:pt idx="11">
                  <c:v>79495</c:v>
                </c:pt>
                <c:pt idx="14">
                  <c:v>79566</c:v>
                </c:pt>
              </c:numCache>
            </c:numRef>
          </c:val>
          <c:extLst>
            <c:ext xmlns:c16="http://schemas.microsoft.com/office/drawing/2014/chart" uri="{C3380CC4-5D6E-409C-BE32-E72D297353CC}">
              <c16:uniqueId val="{00000000-0946-47F0-B021-07DE6D04FB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19</c:v>
                </c:pt>
                <c:pt idx="3">
                  <c:v>22</c:v>
                </c:pt>
                <c:pt idx="6">
                  <c:v>10</c:v>
                </c:pt>
                <c:pt idx="9">
                  <c:v>6</c:v>
                </c:pt>
                <c:pt idx="12">
                  <c:v>3</c:v>
                </c:pt>
              </c:numCache>
            </c:numRef>
          </c:val>
          <c:extLst>
            <c:ext xmlns:c16="http://schemas.microsoft.com/office/drawing/2014/chart" uri="{C3380CC4-5D6E-409C-BE32-E72D297353CC}">
              <c16:uniqueId val="{00000001-0946-47F0-B021-07DE6D04FB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3546</c:v>
                </c:pt>
                <c:pt idx="3">
                  <c:v>3448</c:v>
                </c:pt>
                <c:pt idx="6">
                  <c:v>3311</c:v>
                </c:pt>
                <c:pt idx="9">
                  <c:v>3103</c:v>
                </c:pt>
                <c:pt idx="12">
                  <c:v>3020</c:v>
                </c:pt>
              </c:numCache>
            </c:numRef>
          </c:val>
          <c:extLst>
            <c:ext xmlns:c16="http://schemas.microsoft.com/office/drawing/2014/chart" uri="{C3380CC4-5D6E-409C-BE32-E72D297353CC}">
              <c16:uniqueId val="{00000002-0946-47F0-B021-07DE6D04FB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46-47F0-B021-07DE6D04FB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507</c:v>
                </c:pt>
                <c:pt idx="3">
                  <c:v>502</c:v>
                </c:pt>
                <c:pt idx="6">
                  <c:v>504</c:v>
                </c:pt>
                <c:pt idx="9">
                  <c:v>432</c:v>
                </c:pt>
                <c:pt idx="12">
                  <c:v>396</c:v>
                </c:pt>
              </c:numCache>
            </c:numRef>
          </c:val>
          <c:extLst>
            <c:ext xmlns:c16="http://schemas.microsoft.com/office/drawing/2014/chart" uri="{C3380CC4-5D6E-409C-BE32-E72D297353CC}">
              <c16:uniqueId val="{00000004-0946-47F0-B021-07DE6D04FB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14885</c:v>
                </c:pt>
                <c:pt idx="3">
                  <c:v>14304</c:v>
                </c:pt>
                <c:pt idx="6">
                  <c:v>14264</c:v>
                </c:pt>
                <c:pt idx="9">
                  <c:v>14151</c:v>
                </c:pt>
                <c:pt idx="12">
                  <c:v>13495</c:v>
                </c:pt>
              </c:numCache>
            </c:numRef>
          </c:val>
          <c:extLst>
            <c:ext xmlns:c16="http://schemas.microsoft.com/office/drawing/2014/chart" uri="{C3380CC4-5D6E-409C-BE32-E72D297353CC}">
              <c16:uniqueId val="{00000005-0946-47F0-B021-07DE6D04FB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351</c:v>
                </c:pt>
                <c:pt idx="12">
                  <c:v>0</c:v>
                </c:pt>
              </c:numCache>
            </c:numRef>
          </c:val>
          <c:extLst>
            <c:ext xmlns:c16="http://schemas.microsoft.com/office/drawing/2014/chart" uri="{C3380CC4-5D6E-409C-BE32-E72D297353CC}">
              <c16:uniqueId val="{00000006-0946-47F0-B021-07DE6D04FB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109427</c:v>
                </c:pt>
                <c:pt idx="3">
                  <c:v>107688</c:v>
                </c:pt>
                <c:pt idx="6">
                  <c:v>101483</c:v>
                </c:pt>
                <c:pt idx="9">
                  <c:v>94338</c:v>
                </c:pt>
                <c:pt idx="12">
                  <c:v>88127</c:v>
                </c:pt>
              </c:numCache>
            </c:numRef>
          </c:val>
          <c:extLst>
            <c:ext xmlns:c16="http://schemas.microsoft.com/office/drawing/2014/chart" uri="{C3380CC4-5D6E-409C-BE32-E72D297353CC}">
              <c16:uniqueId val="{00000007-0946-47F0-B021-07DE6D04FBE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53114</c:v>
                </c:pt>
                <c:pt idx="2">
                  <c:v>#N/A</c:v>
                </c:pt>
                <c:pt idx="3">
                  <c:v>#N/A</c:v>
                </c:pt>
                <c:pt idx="4">
                  <c:v>47376</c:v>
                </c:pt>
                <c:pt idx="5">
                  <c:v>#N/A</c:v>
                </c:pt>
                <c:pt idx="6">
                  <c:v>#N/A</c:v>
                </c:pt>
                <c:pt idx="7">
                  <c:v>39973</c:v>
                </c:pt>
                <c:pt idx="8">
                  <c:v>#N/A</c:v>
                </c:pt>
                <c:pt idx="9">
                  <c:v>#N/A</c:v>
                </c:pt>
                <c:pt idx="10">
                  <c:v>32886</c:v>
                </c:pt>
                <c:pt idx="11">
                  <c:v>#N/A</c:v>
                </c:pt>
                <c:pt idx="12">
                  <c:v>#N/A</c:v>
                </c:pt>
                <c:pt idx="13">
                  <c:v>25475</c:v>
                </c:pt>
                <c:pt idx="14">
                  <c:v>#N/A</c:v>
                </c:pt>
              </c:numCache>
            </c:numRef>
          </c:val>
          <c:smooth val="0"/>
          <c:extLst>
            <c:ext xmlns:c16="http://schemas.microsoft.com/office/drawing/2014/chart" uri="{C3380CC4-5D6E-409C-BE32-E72D297353CC}">
              <c16:uniqueId val="{00000008-0946-47F0-B021-07DE6D04FBE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944595</c:v>
                </c:pt>
                <c:pt idx="5">
                  <c:v>946760</c:v>
                </c:pt>
                <c:pt idx="8">
                  <c:v>944705</c:v>
                </c:pt>
                <c:pt idx="11">
                  <c:v>944046</c:v>
                </c:pt>
                <c:pt idx="14">
                  <c:v>935472</c:v>
                </c:pt>
              </c:numCache>
            </c:numRef>
          </c:val>
          <c:extLst>
            <c:ext xmlns:c16="http://schemas.microsoft.com/office/drawing/2014/chart" uri="{C3380CC4-5D6E-409C-BE32-E72D297353CC}">
              <c16:uniqueId val="{00000000-3C53-4972-B54E-C0DE804D4F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36717</c:v>
                </c:pt>
                <c:pt idx="5">
                  <c:v>37515</c:v>
                </c:pt>
                <c:pt idx="8">
                  <c:v>35489</c:v>
                </c:pt>
                <c:pt idx="11">
                  <c:v>34648</c:v>
                </c:pt>
                <c:pt idx="14">
                  <c:v>33027</c:v>
                </c:pt>
              </c:numCache>
            </c:numRef>
          </c:val>
          <c:extLst>
            <c:ext xmlns:c16="http://schemas.microsoft.com/office/drawing/2014/chart" uri="{C3380CC4-5D6E-409C-BE32-E72D297353CC}">
              <c16:uniqueId val="{00000001-3C53-4972-B54E-C0DE804D4F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103506</c:v>
                </c:pt>
                <c:pt idx="5">
                  <c:v>120096</c:v>
                </c:pt>
                <c:pt idx="8">
                  <c:v>120644</c:v>
                </c:pt>
                <c:pt idx="11">
                  <c:v>127449</c:v>
                </c:pt>
                <c:pt idx="14">
                  <c:v>134513</c:v>
                </c:pt>
              </c:numCache>
            </c:numRef>
          </c:val>
          <c:extLst>
            <c:ext xmlns:c16="http://schemas.microsoft.com/office/drawing/2014/chart" uri="{C3380CC4-5D6E-409C-BE32-E72D297353CC}">
              <c16:uniqueId val="{00000002-3C53-4972-B54E-C0DE804D4F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53-4972-B54E-C0DE804D4F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53-4972-B54E-C0DE804D4F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22814</c:v>
                </c:pt>
                <c:pt idx="3">
                  <c:v>23340</c:v>
                </c:pt>
                <c:pt idx="6">
                  <c:v>24237</c:v>
                </c:pt>
                <c:pt idx="9">
                  <c:v>24578</c:v>
                </c:pt>
                <c:pt idx="12">
                  <c:v>23910</c:v>
                </c:pt>
              </c:numCache>
            </c:numRef>
          </c:val>
          <c:extLst>
            <c:ext xmlns:c16="http://schemas.microsoft.com/office/drawing/2014/chart" uri="{C3380CC4-5D6E-409C-BE32-E72D297353CC}">
              <c16:uniqueId val="{00000005-3C53-4972-B54E-C0DE804D4F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204108</c:v>
                </c:pt>
                <c:pt idx="3">
                  <c:v>198498</c:v>
                </c:pt>
                <c:pt idx="6">
                  <c:v>194089</c:v>
                </c:pt>
                <c:pt idx="9">
                  <c:v>190750</c:v>
                </c:pt>
                <c:pt idx="12">
                  <c:v>185963</c:v>
                </c:pt>
              </c:numCache>
            </c:numRef>
          </c:val>
          <c:extLst>
            <c:ext xmlns:c16="http://schemas.microsoft.com/office/drawing/2014/chart" uri="{C3380CC4-5D6E-409C-BE32-E72D297353CC}">
              <c16:uniqueId val="{00000006-3C53-4972-B54E-C0DE804D4F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53-4972-B54E-C0DE804D4F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15399</c:v>
                </c:pt>
                <c:pt idx="3">
                  <c:v>14883</c:v>
                </c:pt>
                <c:pt idx="6">
                  <c:v>14251</c:v>
                </c:pt>
                <c:pt idx="9">
                  <c:v>11152</c:v>
                </c:pt>
                <c:pt idx="12">
                  <c:v>8167</c:v>
                </c:pt>
              </c:numCache>
            </c:numRef>
          </c:val>
          <c:extLst>
            <c:ext xmlns:c16="http://schemas.microsoft.com/office/drawing/2014/chart" uri="{C3380CC4-5D6E-409C-BE32-E72D297353CC}">
              <c16:uniqueId val="{00000008-3C53-4972-B54E-C0DE804D4F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42611</c:v>
                </c:pt>
                <c:pt idx="3">
                  <c:v>41033</c:v>
                </c:pt>
                <c:pt idx="6">
                  <c:v>36693</c:v>
                </c:pt>
                <c:pt idx="9">
                  <c:v>33878</c:v>
                </c:pt>
                <c:pt idx="12">
                  <c:v>31923</c:v>
                </c:pt>
              </c:numCache>
            </c:numRef>
          </c:val>
          <c:extLst>
            <c:ext xmlns:c16="http://schemas.microsoft.com/office/drawing/2014/chart" uri="{C3380CC4-5D6E-409C-BE32-E72D297353CC}">
              <c16:uniqueId val="{00000009-3C53-4972-B54E-C0DE804D4F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1557022</c:v>
                </c:pt>
                <c:pt idx="3">
                  <c:v>1582539</c:v>
                </c:pt>
                <c:pt idx="6">
                  <c:v>1607975</c:v>
                </c:pt>
                <c:pt idx="9">
                  <c:v>1635334</c:v>
                </c:pt>
                <c:pt idx="12">
                  <c:v>1668945</c:v>
                </c:pt>
              </c:numCache>
            </c:numRef>
          </c:val>
          <c:extLst>
            <c:ext xmlns:c16="http://schemas.microsoft.com/office/drawing/2014/chart" uri="{C3380CC4-5D6E-409C-BE32-E72D297353CC}">
              <c16:uniqueId val="{0000000A-3C53-4972-B54E-C0DE804D4FC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757136</c:v>
                </c:pt>
                <c:pt idx="2">
                  <c:v>#N/A</c:v>
                </c:pt>
                <c:pt idx="3">
                  <c:v>#N/A</c:v>
                </c:pt>
                <c:pt idx="4">
                  <c:v>755921</c:v>
                </c:pt>
                <c:pt idx="5">
                  <c:v>#N/A</c:v>
                </c:pt>
                <c:pt idx="6">
                  <c:v>#N/A</c:v>
                </c:pt>
                <c:pt idx="7">
                  <c:v>776406</c:v>
                </c:pt>
                <c:pt idx="8">
                  <c:v>#N/A</c:v>
                </c:pt>
                <c:pt idx="9">
                  <c:v>#N/A</c:v>
                </c:pt>
                <c:pt idx="10">
                  <c:v>789548</c:v>
                </c:pt>
                <c:pt idx="11">
                  <c:v>#N/A</c:v>
                </c:pt>
                <c:pt idx="12">
                  <c:v>#N/A</c:v>
                </c:pt>
                <c:pt idx="13">
                  <c:v>815897</c:v>
                </c:pt>
                <c:pt idx="14">
                  <c:v>#N/A</c:v>
                </c:pt>
              </c:numCache>
            </c:numRef>
          </c:val>
          <c:smooth val="0"/>
          <c:extLst>
            <c:ext xmlns:c16="http://schemas.microsoft.com/office/drawing/2014/chart" uri="{C3380CC4-5D6E-409C-BE32-E72D297353CC}">
              <c16:uniqueId val="{0000000B-3C53-4972-B54E-C0DE804D4FC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25386</c:v>
                </c:pt>
                <c:pt idx="1">
                  <c:v>21054</c:v>
                </c:pt>
                <c:pt idx="2">
                  <c:v>21673</c:v>
                </c:pt>
              </c:numCache>
            </c:numRef>
          </c:val>
          <c:extLst>
            <c:ext xmlns:c16="http://schemas.microsoft.com/office/drawing/2014/chart" uri="{C3380CC4-5D6E-409C-BE32-E72D297353CC}">
              <c16:uniqueId val="{00000000-B616-4616-B187-0A4464E24B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15121</c:v>
                </c:pt>
                <c:pt idx="1">
                  <c:v>11638</c:v>
                </c:pt>
                <c:pt idx="2">
                  <c:v>11678</c:v>
                </c:pt>
              </c:numCache>
            </c:numRef>
          </c:val>
          <c:extLst>
            <c:ext xmlns:c16="http://schemas.microsoft.com/office/drawing/2014/chart" uri="{C3380CC4-5D6E-409C-BE32-E72D297353CC}">
              <c16:uniqueId val="{00000001-B616-4616-B187-0A4464E24B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43233</c:v>
                </c:pt>
                <c:pt idx="1">
                  <c:v>47399</c:v>
                </c:pt>
                <c:pt idx="2">
                  <c:v>48889</c:v>
                </c:pt>
              </c:numCache>
            </c:numRef>
          </c:val>
          <c:extLst>
            <c:ext xmlns:c16="http://schemas.microsoft.com/office/drawing/2014/chart" uri="{C3380CC4-5D6E-409C-BE32-E72D297353CC}">
              <c16:uniqueId val="{00000002-B616-4616-B187-0A4464E24B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金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減債積立基金相当額の積立ルールどおり、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とすることを基本としている。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263</a:t>
          </a:r>
          <a:r>
            <a:rPr kumimoji="1" lang="ja-JP" altLang="en-US" sz="1400">
              <a:latin typeface="ＭＳ ゴシック" pitchFamily="49" charset="-128"/>
              <a:ea typeface="ＭＳ ゴシック" pitchFamily="49" charset="-128"/>
            </a:rPr>
            <a:t>億円増加している。これは主に一般単独事業債をはじめとする地方債残高の増加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億円それぞれ増加した一方、平成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年度国民健康保険制度の改正により国民健康保険財政安定化基金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億円を普通会計から除外し減少したこと等により、基金全体では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の整備資金に充てるための県有施設整備基金、地域における医療及び介護の事業に要する資金に充てるための地域医療介護総合確保基金、徳山ダム上流域の山林の取得に要する資金に充てるための徳山ダム上流域公有地化基金、後期高齢者医療の財政の安定化のための後期高齢者医療財政安定化基金、林業従事者の技術向上や労働力確保に充てるための森林整備担い手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億円が増加した一方、地域医療介護総合確保基金が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年度国民健康保険制度の改正により国民健康保険財政安定化基金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億円を普通会計から除外し減少したこと等により、その他特定目的基金全体では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年度は、法人事業税の増による基準財政収入額の増加などから、前年度より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ポイント増となり、全国平均を上回る</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となっている。政策の自由度を確保するためには自主財源を一層増やしていくことが不可欠であり、個人住民税の直接徴収や外部資金の積極的な導入など、自主財源の確保対策に積極的に取り組む。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84667</xdr:rowOff>
    </xdr:to>
    <xdr:cxnSp macro="">
      <xdr:nvCxnSpPr>
        <xdr:cNvPr id="67" name="直線コネクタ 66"/>
        <xdr:cNvCxnSpPr/>
      </xdr:nvCxnSpPr>
      <xdr:spPr>
        <a:xfrm flipV="1">
          <a:off x="4114800" y="75882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124883</xdr:rowOff>
    </xdr:to>
    <xdr:cxnSp macro="">
      <xdr:nvCxnSpPr>
        <xdr:cNvPr id="70" name="直線コネクタ 69"/>
        <xdr:cNvCxnSpPr/>
      </xdr:nvCxnSpPr>
      <xdr:spPr>
        <a:xfrm flipV="1">
          <a:off x="3225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165100</xdr:rowOff>
    </xdr:to>
    <xdr:cxnSp macro="">
      <xdr:nvCxnSpPr>
        <xdr:cNvPr id="73" name="直線コネクタ 72"/>
        <xdr:cNvCxnSpPr/>
      </xdr:nvCxnSpPr>
      <xdr:spPr>
        <a:xfrm flipV="1">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33867</xdr:rowOff>
    </xdr:to>
    <xdr:cxnSp macro="">
      <xdr:nvCxnSpPr>
        <xdr:cNvPr id="76" name="直線コネクタ 75"/>
        <xdr:cNvCxnSpPr/>
      </xdr:nvCxnSpPr>
      <xdr:spPr>
        <a:xfrm flipV="1">
          <a:off x="1447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0" name="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4" name="楕円 93"/>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5" name="テキスト ボックス 94"/>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退職者の増加に伴う退職手当の増による人件費の増や社会保障関係経費の増など経常収支比率を悪化させる要因がある一方で、税収の増や平成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年度がピークであった公債費の減などの経常収支比率を改善させる要因もあり、前年度より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ポイントの改善し</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った。全国平均と同水準の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60</xdr:row>
      <xdr:rowOff>105833</xdr:rowOff>
    </xdr:to>
    <xdr:cxnSp macro="">
      <xdr:nvCxnSpPr>
        <xdr:cNvPr id="128" name="直線コネクタ 127"/>
        <xdr:cNvCxnSpPr/>
      </xdr:nvCxnSpPr>
      <xdr:spPr>
        <a:xfrm flipV="1">
          <a:off x="4114800" y="101917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60</xdr:row>
      <xdr:rowOff>146050</xdr:rowOff>
    </xdr:to>
    <xdr:cxnSp macro="">
      <xdr:nvCxnSpPr>
        <xdr:cNvPr id="131" name="直線コネクタ 130"/>
        <xdr:cNvCxnSpPr/>
      </xdr:nvCxnSpPr>
      <xdr:spPr>
        <a:xfrm flipV="1">
          <a:off x="3225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60</xdr:row>
      <xdr:rowOff>146050</xdr:rowOff>
    </xdr:to>
    <xdr:cxnSp macro="">
      <xdr:nvCxnSpPr>
        <xdr:cNvPr id="134" name="直線コネクタ 133"/>
        <xdr:cNvCxnSpPr/>
      </xdr:nvCxnSpPr>
      <xdr:spPr>
        <a:xfrm>
          <a:off x="2336800" y="100308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58</xdr:row>
      <xdr:rowOff>147108</xdr:rowOff>
    </xdr:to>
    <xdr:cxnSp macro="">
      <xdr:nvCxnSpPr>
        <xdr:cNvPr id="137" name="直線コネクタ 136"/>
        <xdr:cNvCxnSpPr/>
      </xdr:nvCxnSpPr>
      <xdr:spPr>
        <a:xfrm flipV="1">
          <a:off x="1447800" y="100308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47" name="楕円 146"/>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41927</xdr:rowOff>
    </xdr:from>
    <xdr:ext cx="762000" cy="259045"/>
    <xdr:sp macro="" textlink="">
      <xdr:nvSpPr>
        <xdr:cNvPr id="148" name="財政構造の弾力性該当値テキスト"/>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49" name="楕円 148"/>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0" name="テキスト ボックス 149"/>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1" name="楕円 150"/>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2" name="テキスト ボックス 15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35983</xdr:rowOff>
    </xdr:from>
    <xdr:to>
      <xdr:col>11</xdr:col>
      <xdr:colOff>82550</xdr:colOff>
      <xdr:row>58</xdr:row>
      <xdr:rowOff>137583</xdr:rowOff>
    </xdr:to>
    <xdr:sp macro="" textlink="">
      <xdr:nvSpPr>
        <xdr:cNvPr id="153" name="楕円 152"/>
        <xdr:cNvSpPr/>
      </xdr:nvSpPr>
      <xdr:spPr>
        <a:xfrm>
          <a:off x="2286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147760</xdr:rowOff>
    </xdr:from>
    <xdr:ext cx="762000" cy="259045"/>
    <xdr:sp macro="" textlink="">
      <xdr:nvSpPr>
        <xdr:cNvPr id="154" name="テキスト ボックス 153"/>
        <xdr:cNvSpPr txBox="1"/>
      </xdr:nvSpPr>
      <xdr:spPr>
        <a:xfrm>
          <a:off x="1955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55" name="楕円 154"/>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56" name="テキスト ボックス 155"/>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人件費は、「行財政改革アクションプラン」等による臨時的給与抑制（平成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年度）の終了や平成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年度給与勧告による月例給・特別給等の引き上げにより決算額で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億円の増額となり、物件費は、豚コレラ防疫対策事業費の皆増、高濃度ＰＣＢ廃棄物処理費用等により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億円の増額となった。これによって全国平均を上回っている。今後も引き続き行政コストの削減に努める。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40222</xdr:rowOff>
    </xdr:from>
    <xdr:to>
      <xdr:col>23</xdr:col>
      <xdr:colOff>133350</xdr:colOff>
      <xdr:row>85</xdr:row>
      <xdr:rowOff>82838</xdr:rowOff>
    </xdr:to>
    <xdr:cxnSp macro="">
      <xdr:nvCxnSpPr>
        <xdr:cNvPr id="189" name="直線コネクタ 188"/>
        <xdr:cNvCxnSpPr/>
      </xdr:nvCxnSpPr>
      <xdr:spPr>
        <a:xfrm>
          <a:off x="4114800" y="14613472"/>
          <a:ext cx="8382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30356</xdr:rowOff>
    </xdr:from>
    <xdr:to>
      <xdr:col>19</xdr:col>
      <xdr:colOff>133350</xdr:colOff>
      <xdr:row>85</xdr:row>
      <xdr:rowOff>40222</xdr:rowOff>
    </xdr:to>
    <xdr:cxnSp macro="">
      <xdr:nvCxnSpPr>
        <xdr:cNvPr id="192" name="直線コネクタ 191"/>
        <xdr:cNvCxnSpPr/>
      </xdr:nvCxnSpPr>
      <xdr:spPr>
        <a:xfrm>
          <a:off x="3225800" y="14603606"/>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12821</xdr:rowOff>
    </xdr:from>
    <xdr:to>
      <xdr:col>15</xdr:col>
      <xdr:colOff>82550</xdr:colOff>
      <xdr:row>85</xdr:row>
      <xdr:rowOff>30356</xdr:rowOff>
    </xdr:to>
    <xdr:cxnSp macro="">
      <xdr:nvCxnSpPr>
        <xdr:cNvPr id="195" name="直線コネクタ 194"/>
        <xdr:cNvCxnSpPr/>
      </xdr:nvCxnSpPr>
      <xdr:spPr>
        <a:xfrm>
          <a:off x="2336800" y="14586071"/>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144805</xdr:rowOff>
    </xdr:from>
    <xdr:to>
      <xdr:col>11</xdr:col>
      <xdr:colOff>31750</xdr:colOff>
      <xdr:row>85</xdr:row>
      <xdr:rowOff>12821</xdr:rowOff>
    </xdr:to>
    <xdr:cxnSp macro="">
      <xdr:nvCxnSpPr>
        <xdr:cNvPr id="198" name="直線コネクタ 197"/>
        <xdr:cNvCxnSpPr/>
      </xdr:nvCxnSpPr>
      <xdr:spPr>
        <a:xfrm>
          <a:off x="1447800" y="14546605"/>
          <a:ext cx="889000" cy="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32038</xdr:rowOff>
    </xdr:from>
    <xdr:to>
      <xdr:col>23</xdr:col>
      <xdr:colOff>184150</xdr:colOff>
      <xdr:row>85</xdr:row>
      <xdr:rowOff>133638</xdr:rowOff>
    </xdr:to>
    <xdr:sp macro="" textlink="">
      <xdr:nvSpPr>
        <xdr:cNvPr id="208" name="楕円 207"/>
        <xdr:cNvSpPr/>
      </xdr:nvSpPr>
      <xdr:spPr>
        <a:xfrm>
          <a:off x="4902200" y="146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4115</xdr:rowOff>
    </xdr:from>
    <xdr:ext cx="762000" cy="259045"/>
    <xdr:sp macro="" textlink="">
      <xdr:nvSpPr>
        <xdr:cNvPr id="209" name="人件費・物件費等の状況該当値テキスト"/>
        <xdr:cNvSpPr txBox="1"/>
      </xdr:nvSpPr>
      <xdr:spPr>
        <a:xfrm>
          <a:off x="5041900" y="1457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160872</xdr:rowOff>
    </xdr:from>
    <xdr:to>
      <xdr:col>19</xdr:col>
      <xdr:colOff>184150</xdr:colOff>
      <xdr:row>85</xdr:row>
      <xdr:rowOff>91022</xdr:rowOff>
    </xdr:to>
    <xdr:sp macro="" textlink="">
      <xdr:nvSpPr>
        <xdr:cNvPr id="210" name="楕円 209"/>
        <xdr:cNvSpPr/>
      </xdr:nvSpPr>
      <xdr:spPr>
        <a:xfrm>
          <a:off x="4064000" y="145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75799</xdr:rowOff>
    </xdr:from>
    <xdr:ext cx="736600" cy="259045"/>
    <xdr:sp macro="" textlink="">
      <xdr:nvSpPr>
        <xdr:cNvPr id="211" name="テキスト ボックス 210"/>
        <xdr:cNvSpPr txBox="1"/>
      </xdr:nvSpPr>
      <xdr:spPr>
        <a:xfrm>
          <a:off x="3733800" y="1464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151006</xdr:rowOff>
    </xdr:from>
    <xdr:to>
      <xdr:col>15</xdr:col>
      <xdr:colOff>133350</xdr:colOff>
      <xdr:row>85</xdr:row>
      <xdr:rowOff>81156</xdr:rowOff>
    </xdr:to>
    <xdr:sp macro="" textlink="">
      <xdr:nvSpPr>
        <xdr:cNvPr id="212" name="楕円 211"/>
        <xdr:cNvSpPr/>
      </xdr:nvSpPr>
      <xdr:spPr>
        <a:xfrm>
          <a:off x="3175000" y="14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65933</xdr:rowOff>
    </xdr:from>
    <xdr:ext cx="762000" cy="259045"/>
    <xdr:sp macro="" textlink="">
      <xdr:nvSpPr>
        <xdr:cNvPr id="213" name="テキスト ボックス 212"/>
        <xdr:cNvSpPr txBox="1"/>
      </xdr:nvSpPr>
      <xdr:spPr>
        <a:xfrm>
          <a:off x="2844800" y="1463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133471</xdr:rowOff>
    </xdr:from>
    <xdr:to>
      <xdr:col>11</xdr:col>
      <xdr:colOff>82550</xdr:colOff>
      <xdr:row>85</xdr:row>
      <xdr:rowOff>63621</xdr:rowOff>
    </xdr:to>
    <xdr:sp macro="" textlink="">
      <xdr:nvSpPr>
        <xdr:cNvPr id="214" name="楕円 213"/>
        <xdr:cNvSpPr/>
      </xdr:nvSpPr>
      <xdr:spPr>
        <a:xfrm>
          <a:off x="2286000" y="14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48398</xdr:rowOff>
    </xdr:from>
    <xdr:ext cx="762000" cy="259045"/>
    <xdr:sp macro="" textlink="">
      <xdr:nvSpPr>
        <xdr:cNvPr id="215" name="テキスト ボックス 214"/>
        <xdr:cNvSpPr txBox="1"/>
      </xdr:nvSpPr>
      <xdr:spPr>
        <a:xfrm>
          <a:off x="1955800" y="1462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94005</xdr:rowOff>
    </xdr:from>
    <xdr:to>
      <xdr:col>7</xdr:col>
      <xdr:colOff>31750</xdr:colOff>
      <xdr:row>85</xdr:row>
      <xdr:rowOff>24155</xdr:rowOff>
    </xdr:to>
    <xdr:sp macro="" textlink="">
      <xdr:nvSpPr>
        <xdr:cNvPr id="216" name="楕円 215"/>
        <xdr:cNvSpPr/>
      </xdr:nvSpPr>
      <xdr:spPr>
        <a:xfrm>
          <a:off x="1397000" y="144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8932</xdr:rowOff>
    </xdr:from>
    <xdr:ext cx="762000" cy="259045"/>
    <xdr:sp macro="" textlink="">
      <xdr:nvSpPr>
        <xdr:cNvPr id="217" name="テキスト ボックス 216"/>
        <xdr:cNvSpPr txBox="1"/>
      </xdr:nvSpPr>
      <xdr:spPr>
        <a:xfrm>
          <a:off x="1066800" y="145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年度）後も適正な定員管理、昇給等の実施により、全国平均及び類似団体平均を下回って推移しており、今後も引き続き適正な給与水準の維持に努めていく。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114300</xdr:rowOff>
    </xdr:to>
    <xdr:cxnSp macro="">
      <xdr:nvCxnSpPr>
        <xdr:cNvPr id="249" name="直線コネクタ 248"/>
        <xdr:cNvCxnSpPr/>
      </xdr:nvCxnSpPr>
      <xdr:spPr>
        <a:xfrm>
          <a:off x="16179800" y="139615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52" name="直線コネクタ 251"/>
        <xdr:cNvCxnSpPr/>
      </xdr:nvCxnSpPr>
      <xdr:spPr>
        <a:xfrm flipV="1">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114300</xdr:rowOff>
    </xdr:to>
    <xdr:cxnSp macro="">
      <xdr:nvCxnSpPr>
        <xdr:cNvPr id="255" name="直線コネクタ 254"/>
        <xdr:cNvCxnSpPr/>
      </xdr:nvCxnSpPr>
      <xdr:spPr>
        <a:xfrm>
          <a:off x="14401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135466</xdr:rowOff>
    </xdr:from>
    <xdr:to>
      <xdr:col>68</xdr:col>
      <xdr:colOff>152400</xdr:colOff>
      <xdr:row>81</xdr:row>
      <xdr:rowOff>114300</xdr:rowOff>
    </xdr:to>
    <xdr:cxnSp macro="">
      <xdr:nvCxnSpPr>
        <xdr:cNvPr id="258" name="直線コネクタ 257"/>
        <xdr:cNvCxnSpPr/>
      </xdr:nvCxnSpPr>
      <xdr:spPr>
        <a:xfrm>
          <a:off x="13512800" y="136800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62" name="テキスト ボックス 26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68" name="楕円 267"/>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69"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0" name="楕円 269"/>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1" name="テキスト ボックス 270"/>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2" name="楕円 271"/>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73" name="テキスト ボックス 272"/>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4" name="楕円 27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5" name="テキスト ボックス 27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84666</xdr:rowOff>
    </xdr:from>
    <xdr:to>
      <xdr:col>64</xdr:col>
      <xdr:colOff>152400</xdr:colOff>
      <xdr:row>80</xdr:row>
      <xdr:rowOff>14816</xdr:rowOff>
    </xdr:to>
    <xdr:sp macro="" textlink="">
      <xdr:nvSpPr>
        <xdr:cNvPr id="276" name="楕円 275"/>
        <xdr:cNvSpPr/>
      </xdr:nvSpPr>
      <xdr:spPr>
        <a:xfrm>
          <a:off x="13462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24993</xdr:rowOff>
    </xdr:from>
    <xdr:ext cx="762000" cy="259045"/>
    <xdr:sp macro="" textlink="">
      <xdr:nvSpPr>
        <xdr:cNvPr id="277" name="テキスト ボックス 276"/>
        <xdr:cNvSpPr txBox="1"/>
      </xdr:nvSpPr>
      <xdr:spPr>
        <a:xfrm>
          <a:off x="13131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16199</xdr:rowOff>
    </xdr:from>
    <xdr:to>
      <xdr:col>81</xdr:col>
      <xdr:colOff>44450</xdr:colOff>
      <xdr:row>65</xdr:row>
      <xdr:rowOff>25730</xdr:rowOff>
    </xdr:to>
    <xdr:cxnSp macro="">
      <xdr:nvCxnSpPr>
        <xdr:cNvPr id="310" name="直線コネクタ 309"/>
        <xdr:cNvCxnSpPr/>
      </xdr:nvCxnSpPr>
      <xdr:spPr>
        <a:xfrm>
          <a:off x="16179800" y="11160449"/>
          <a:ext cx="8382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163619</xdr:rowOff>
    </xdr:from>
    <xdr:to>
      <xdr:col>77</xdr:col>
      <xdr:colOff>44450</xdr:colOff>
      <xdr:row>65</xdr:row>
      <xdr:rowOff>16199</xdr:rowOff>
    </xdr:to>
    <xdr:cxnSp macro="">
      <xdr:nvCxnSpPr>
        <xdr:cNvPr id="313" name="直線コネクタ 312"/>
        <xdr:cNvCxnSpPr/>
      </xdr:nvCxnSpPr>
      <xdr:spPr>
        <a:xfrm>
          <a:off x="15290800" y="11136419"/>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151112</xdr:rowOff>
    </xdr:from>
    <xdr:to>
      <xdr:col>72</xdr:col>
      <xdr:colOff>203200</xdr:colOff>
      <xdr:row>64</xdr:row>
      <xdr:rowOff>163619</xdr:rowOff>
    </xdr:to>
    <xdr:cxnSp macro="">
      <xdr:nvCxnSpPr>
        <xdr:cNvPr id="316" name="直線コネクタ 315"/>
        <xdr:cNvCxnSpPr/>
      </xdr:nvCxnSpPr>
      <xdr:spPr>
        <a:xfrm>
          <a:off x="14401800" y="11123912"/>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141038</xdr:rowOff>
    </xdr:from>
    <xdr:to>
      <xdr:col>68</xdr:col>
      <xdr:colOff>152400</xdr:colOff>
      <xdr:row>64</xdr:row>
      <xdr:rowOff>151112</xdr:rowOff>
    </xdr:to>
    <xdr:cxnSp macro="">
      <xdr:nvCxnSpPr>
        <xdr:cNvPr id="319" name="直線コネクタ 318"/>
        <xdr:cNvCxnSpPr/>
      </xdr:nvCxnSpPr>
      <xdr:spPr>
        <a:xfrm>
          <a:off x="13512800" y="11113838"/>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146380</xdr:rowOff>
    </xdr:from>
    <xdr:to>
      <xdr:col>81</xdr:col>
      <xdr:colOff>95250</xdr:colOff>
      <xdr:row>65</xdr:row>
      <xdr:rowOff>76530</xdr:rowOff>
    </xdr:to>
    <xdr:sp macro="" textlink="">
      <xdr:nvSpPr>
        <xdr:cNvPr id="329" name="楕円 328"/>
        <xdr:cNvSpPr/>
      </xdr:nvSpPr>
      <xdr:spPr>
        <a:xfrm>
          <a:off x="16967200" y="111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118457</xdr:rowOff>
    </xdr:from>
    <xdr:ext cx="762000" cy="259045"/>
    <xdr:sp macro="" textlink="">
      <xdr:nvSpPr>
        <xdr:cNvPr id="330" name="定員管理の状況該当値テキスト"/>
        <xdr:cNvSpPr txBox="1"/>
      </xdr:nvSpPr>
      <xdr:spPr>
        <a:xfrm>
          <a:off x="17106900" y="110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136849</xdr:rowOff>
    </xdr:from>
    <xdr:to>
      <xdr:col>77</xdr:col>
      <xdr:colOff>95250</xdr:colOff>
      <xdr:row>65</xdr:row>
      <xdr:rowOff>66999</xdr:rowOff>
    </xdr:to>
    <xdr:sp macro="" textlink="">
      <xdr:nvSpPr>
        <xdr:cNvPr id="331" name="楕円 330"/>
        <xdr:cNvSpPr/>
      </xdr:nvSpPr>
      <xdr:spPr>
        <a:xfrm>
          <a:off x="16129000" y="1110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51776</xdr:rowOff>
    </xdr:from>
    <xdr:ext cx="736600" cy="259045"/>
    <xdr:sp macro="" textlink="">
      <xdr:nvSpPr>
        <xdr:cNvPr id="332" name="テキスト ボックス 331"/>
        <xdr:cNvSpPr txBox="1"/>
      </xdr:nvSpPr>
      <xdr:spPr>
        <a:xfrm>
          <a:off x="15798800" y="1119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112819</xdr:rowOff>
    </xdr:from>
    <xdr:to>
      <xdr:col>73</xdr:col>
      <xdr:colOff>44450</xdr:colOff>
      <xdr:row>65</xdr:row>
      <xdr:rowOff>42969</xdr:rowOff>
    </xdr:to>
    <xdr:sp macro="" textlink="">
      <xdr:nvSpPr>
        <xdr:cNvPr id="333" name="楕円 332"/>
        <xdr:cNvSpPr/>
      </xdr:nvSpPr>
      <xdr:spPr>
        <a:xfrm>
          <a:off x="15240000" y="110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27746</xdr:rowOff>
    </xdr:from>
    <xdr:ext cx="762000" cy="259045"/>
    <xdr:sp macro="" textlink="">
      <xdr:nvSpPr>
        <xdr:cNvPr id="334" name="テキスト ボックス 333"/>
        <xdr:cNvSpPr txBox="1"/>
      </xdr:nvSpPr>
      <xdr:spPr>
        <a:xfrm>
          <a:off x="14909800" y="1117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100312</xdr:rowOff>
    </xdr:from>
    <xdr:to>
      <xdr:col>68</xdr:col>
      <xdr:colOff>203200</xdr:colOff>
      <xdr:row>65</xdr:row>
      <xdr:rowOff>30462</xdr:rowOff>
    </xdr:to>
    <xdr:sp macro="" textlink="">
      <xdr:nvSpPr>
        <xdr:cNvPr id="335" name="楕円 334"/>
        <xdr:cNvSpPr/>
      </xdr:nvSpPr>
      <xdr:spPr>
        <a:xfrm>
          <a:off x="14351000" y="110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15239</xdr:rowOff>
    </xdr:from>
    <xdr:ext cx="762000" cy="259045"/>
    <xdr:sp macro="" textlink="">
      <xdr:nvSpPr>
        <xdr:cNvPr id="336" name="テキスト ボックス 335"/>
        <xdr:cNvSpPr txBox="1"/>
      </xdr:nvSpPr>
      <xdr:spPr>
        <a:xfrm>
          <a:off x="14020800" y="1115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90238</xdr:rowOff>
    </xdr:from>
    <xdr:to>
      <xdr:col>64</xdr:col>
      <xdr:colOff>152400</xdr:colOff>
      <xdr:row>65</xdr:row>
      <xdr:rowOff>20388</xdr:rowOff>
    </xdr:to>
    <xdr:sp macro="" textlink="">
      <xdr:nvSpPr>
        <xdr:cNvPr id="337" name="楕円 336"/>
        <xdr:cNvSpPr/>
      </xdr:nvSpPr>
      <xdr:spPr>
        <a:xfrm>
          <a:off x="13462000" y="11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5165</xdr:rowOff>
    </xdr:from>
    <xdr:ext cx="762000" cy="259045"/>
    <xdr:sp macro="" textlink="">
      <xdr:nvSpPr>
        <xdr:cNvPr id="338" name="テキスト ボックス 337"/>
        <xdr:cNvSpPr txBox="1"/>
      </xdr:nvSpPr>
      <xdr:spPr>
        <a:xfrm>
          <a:off x="13131800" y="11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％）であり、本県においても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％）となった。一般会計の公債費のピークである平成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過ぎ、元利償還金の額が減少していることが主な要因である。景気による税収の増減など不確定要素も多いことから、今後も持続可能な財政運営を実現するため、引き続き公債費減少に向けた取組を進め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156936</xdr:rowOff>
    </xdr:from>
    <xdr:to>
      <xdr:col>81</xdr:col>
      <xdr:colOff>44450</xdr:colOff>
      <xdr:row>37</xdr:row>
      <xdr:rowOff>124278</xdr:rowOff>
    </xdr:to>
    <xdr:cxnSp macro="">
      <xdr:nvCxnSpPr>
        <xdr:cNvPr id="373" name="直線コネクタ 372"/>
        <xdr:cNvCxnSpPr/>
      </xdr:nvCxnSpPr>
      <xdr:spPr>
        <a:xfrm flipV="1">
          <a:off x="16179800" y="6157686"/>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39</xdr:row>
      <xdr:rowOff>91622</xdr:rowOff>
    </xdr:to>
    <xdr:cxnSp macro="">
      <xdr:nvCxnSpPr>
        <xdr:cNvPr id="376" name="直線コネクタ 375"/>
        <xdr:cNvCxnSpPr/>
      </xdr:nvCxnSpPr>
      <xdr:spPr>
        <a:xfrm flipV="1">
          <a:off x="15290800" y="64679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41</xdr:row>
      <xdr:rowOff>58965</xdr:rowOff>
    </xdr:to>
    <xdr:cxnSp macro="">
      <xdr:nvCxnSpPr>
        <xdr:cNvPr id="379" name="直線コネクタ 378"/>
        <xdr:cNvCxnSpPr/>
      </xdr:nvCxnSpPr>
      <xdr:spPr>
        <a:xfrm flipV="1">
          <a:off x="14401800" y="677817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43</xdr:row>
      <xdr:rowOff>9072</xdr:rowOff>
    </xdr:to>
    <xdr:cxnSp macro="">
      <xdr:nvCxnSpPr>
        <xdr:cNvPr id="382" name="直線コネクタ 381"/>
        <xdr:cNvCxnSpPr/>
      </xdr:nvCxnSpPr>
      <xdr:spPr>
        <a:xfrm flipV="1">
          <a:off x="13512800" y="7088415"/>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4" name="テキスト ボックス 383"/>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6" name="テキスト ボックス 385"/>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392" name="楕円 391"/>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393"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4" name="楕円 393"/>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395" name="テキスト ボックス 394"/>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396" name="楕円 395"/>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397" name="テキスト ボックス 396"/>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398" name="楕円 397"/>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399" name="テキスト ボックス 398"/>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400" name="楕円 399"/>
        <xdr:cNvSpPr/>
      </xdr:nvSpPr>
      <xdr:spPr>
        <a:xfrm>
          <a:off x="13462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401" name="テキスト ボックス 400"/>
        <xdr:cNvSpPr txBox="1"/>
      </xdr:nvSpPr>
      <xdr:spPr>
        <a:xfrm>
          <a:off x="13131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173.6→173.4</a:t>
          </a:r>
          <a:r>
            <a:rPr kumimoji="1" lang="ja-JP" altLang="en-US" sz="1300">
              <a:latin typeface="ＭＳ Ｐゴシック" panose="020B0600070205080204" pitchFamily="50" charset="-128"/>
              <a:ea typeface="ＭＳ Ｐゴシック" panose="020B0600070205080204" pitchFamily="50" charset="-128"/>
            </a:rPr>
            <a:t>％）に対し、本県は標準財政規模が前年度とほぼ同じであるのに対して一般単独事業債をはじめとする地方債残高が増加したこと等の要因により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ポイント増（</a:t>
          </a:r>
          <a:r>
            <a:rPr kumimoji="1" lang="en-US" altLang="ja-JP" sz="1300">
              <a:latin typeface="ＭＳ Ｐゴシック" panose="020B0600070205080204" pitchFamily="50" charset="-128"/>
              <a:ea typeface="ＭＳ Ｐゴシック" panose="020B0600070205080204" pitchFamily="50" charset="-128"/>
            </a:rPr>
            <a:t>199.1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206.1</a:t>
          </a:r>
          <a:r>
            <a:rPr kumimoji="1" lang="ja-JP" altLang="en-US" sz="1300">
              <a:latin typeface="ＭＳ Ｐゴシック" panose="020B0600070205080204" pitchFamily="50" charset="-128"/>
              <a:ea typeface="ＭＳ Ｐゴシック" panose="020B0600070205080204" pitchFamily="50" charset="-128"/>
            </a:rPr>
            <a:t>％）となった。持続可能な財政運営を実現するため、早期の県債残高減少を目指す。</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14707</xdr:rowOff>
    </xdr:from>
    <xdr:to>
      <xdr:col>81</xdr:col>
      <xdr:colOff>44450</xdr:colOff>
      <xdr:row>17</xdr:row>
      <xdr:rowOff>48489</xdr:rowOff>
    </xdr:to>
    <xdr:cxnSp macro="">
      <xdr:nvCxnSpPr>
        <xdr:cNvPr id="432" name="直線コネクタ 431"/>
        <xdr:cNvCxnSpPr/>
      </xdr:nvCxnSpPr>
      <xdr:spPr>
        <a:xfrm>
          <a:off x="16179800" y="2929357"/>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3"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170231</xdr:rowOff>
    </xdr:from>
    <xdr:to>
      <xdr:col>77</xdr:col>
      <xdr:colOff>44450</xdr:colOff>
      <xdr:row>17</xdr:row>
      <xdr:rowOff>14707</xdr:rowOff>
    </xdr:to>
    <xdr:cxnSp macro="">
      <xdr:nvCxnSpPr>
        <xdr:cNvPr id="435" name="直線コネクタ 434"/>
        <xdr:cNvCxnSpPr/>
      </xdr:nvCxnSpPr>
      <xdr:spPr>
        <a:xfrm>
          <a:off x="15290800" y="291343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7" name="テキスト ボックス 436"/>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140792</xdr:rowOff>
    </xdr:from>
    <xdr:to>
      <xdr:col>72</xdr:col>
      <xdr:colOff>203200</xdr:colOff>
      <xdr:row>16</xdr:row>
      <xdr:rowOff>170231</xdr:rowOff>
    </xdr:to>
    <xdr:cxnSp macro="">
      <xdr:nvCxnSpPr>
        <xdr:cNvPr id="438" name="直線コネクタ 437"/>
        <xdr:cNvCxnSpPr/>
      </xdr:nvCxnSpPr>
      <xdr:spPr>
        <a:xfrm>
          <a:off x="14401800" y="2883992"/>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140792</xdr:rowOff>
    </xdr:from>
    <xdr:to>
      <xdr:col>68</xdr:col>
      <xdr:colOff>152400</xdr:colOff>
      <xdr:row>16</xdr:row>
      <xdr:rowOff>166370</xdr:rowOff>
    </xdr:to>
    <xdr:cxnSp macro="">
      <xdr:nvCxnSpPr>
        <xdr:cNvPr id="441" name="直線コネクタ 440"/>
        <xdr:cNvCxnSpPr/>
      </xdr:nvCxnSpPr>
      <xdr:spPr>
        <a:xfrm flipV="1">
          <a:off x="13512800" y="288399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169139</xdr:rowOff>
    </xdr:from>
    <xdr:to>
      <xdr:col>81</xdr:col>
      <xdr:colOff>95250</xdr:colOff>
      <xdr:row>17</xdr:row>
      <xdr:rowOff>99289</xdr:rowOff>
    </xdr:to>
    <xdr:sp macro="" textlink="">
      <xdr:nvSpPr>
        <xdr:cNvPr id="451" name="楕円 450"/>
        <xdr:cNvSpPr/>
      </xdr:nvSpPr>
      <xdr:spPr>
        <a:xfrm>
          <a:off x="16967200" y="2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141216</xdr:rowOff>
    </xdr:from>
    <xdr:ext cx="762000" cy="259045"/>
    <xdr:sp macro="" textlink="">
      <xdr:nvSpPr>
        <xdr:cNvPr id="452" name="将来負担の状況該当値テキスト"/>
        <xdr:cNvSpPr txBox="1"/>
      </xdr:nvSpPr>
      <xdr:spPr>
        <a:xfrm>
          <a:off x="17106900" y="288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135357</xdr:rowOff>
    </xdr:from>
    <xdr:to>
      <xdr:col>77</xdr:col>
      <xdr:colOff>95250</xdr:colOff>
      <xdr:row>17</xdr:row>
      <xdr:rowOff>65507</xdr:rowOff>
    </xdr:to>
    <xdr:sp macro="" textlink="">
      <xdr:nvSpPr>
        <xdr:cNvPr id="453" name="楕円 452"/>
        <xdr:cNvSpPr/>
      </xdr:nvSpPr>
      <xdr:spPr>
        <a:xfrm>
          <a:off x="161290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50284</xdr:rowOff>
    </xdr:from>
    <xdr:ext cx="736600" cy="259045"/>
    <xdr:sp macro="" textlink="">
      <xdr:nvSpPr>
        <xdr:cNvPr id="454" name="テキスト ボックス 453"/>
        <xdr:cNvSpPr txBox="1"/>
      </xdr:nvSpPr>
      <xdr:spPr>
        <a:xfrm>
          <a:off x="15798800" y="296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119431</xdr:rowOff>
    </xdr:from>
    <xdr:to>
      <xdr:col>73</xdr:col>
      <xdr:colOff>44450</xdr:colOff>
      <xdr:row>17</xdr:row>
      <xdr:rowOff>49581</xdr:rowOff>
    </xdr:to>
    <xdr:sp macro="" textlink="">
      <xdr:nvSpPr>
        <xdr:cNvPr id="455" name="楕円 454"/>
        <xdr:cNvSpPr/>
      </xdr:nvSpPr>
      <xdr:spPr>
        <a:xfrm>
          <a:off x="15240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59758</xdr:rowOff>
    </xdr:from>
    <xdr:ext cx="762000" cy="259045"/>
    <xdr:sp macro="" textlink="">
      <xdr:nvSpPr>
        <xdr:cNvPr id="456" name="テキスト ボックス 455"/>
        <xdr:cNvSpPr txBox="1"/>
      </xdr:nvSpPr>
      <xdr:spPr>
        <a:xfrm>
          <a:off x="14909800" y="263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89992</xdr:rowOff>
    </xdr:from>
    <xdr:to>
      <xdr:col>68</xdr:col>
      <xdr:colOff>203200</xdr:colOff>
      <xdr:row>17</xdr:row>
      <xdr:rowOff>20142</xdr:rowOff>
    </xdr:to>
    <xdr:sp macro="" textlink="">
      <xdr:nvSpPr>
        <xdr:cNvPr id="457" name="楕円 456"/>
        <xdr:cNvSpPr/>
      </xdr:nvSpPr>
      <xdr:spPr>
        <a:xfrm>
          <a:off x="14351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30319</xdr:rowOff>
    </xdr:from>
    <xdr:ext cx="762000" cy="259045"/>
    <xdr:sp macro="" textlink="">
      <xdr:nvSpPr>
        <xdr:cNvPr id="458" name="テキスト ボックス 457"/>
        <xdr:cNvSpPr txBox="1"/>
      </xdr:nvSpPr>
      <xdr:spPr>
        <a:xfrm>
          <a:off x="14020800" y="260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59" name="楕円 458"/>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55897</xdr:rowOff>
    </xdr:from>
    <xdr:ext cx="762000" cy="259045"/>
    <xdr:sp macro="" textlink="">
      <xdr:nvSpPr>
        <xdr:cNvPr id="460" name="テキスト ボックス 459"/>
        <xdr:cNvSpPr txBox="1"/>
      </xdr:nvSpPr>
      <xdr:spPr>
        <a:xfrm>
          <a:off x="13131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事委員会勧告による給与費の増加等により人件費は微増傾向にあり、全国平均及び類似団体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61685</xdr:rowOff>
    </xdr:to>
    <xdr:cxnSp macro="">
      <xdr:nvCxnSpPr>
        <xdr:cNvPr id="67" name="直線コネクタ 66"/>
        <xdr:cNvCxnSpPr/>
      </xdr:nvCxnSpPr>
      <xdr:spPr>
        <a:xfrm>
          <a:off x="3987800" y="65278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38</xdr:row>
      <xdr:rowOff>12700</xdr:rowOff>
    </xdr:to>
    <xdr:cxnSp macro="">
      <xdr:nvCxnSpPr>
        <xdr:cNvPr id="70" name="直線コネクタ 69"/>
        <xdr:cNvCxnSpPr/>
      </xdr:nvCxnSpPr>
      <xdr:spPr>
        <a:xfrm>
          <a:off x="3098800" y="6380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37</xdr:row>
      <xdr:rowOff>37193</xdr:rowOff>
    </xdr:to>
    <xdr:cxnSp macro="">
      <xdr:nvCxnSpPr>
        <xdr:cNvPr id="73" name="直線コネクタ 72"/>
        <xdr:cNvCxnSpPr/>
      </xdr:nvCxnSpPr>
      <xdr:spPr>
        <a:xfrm>
          <a:off x="2209800" y="621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61686</xdr:rowOff>
    </xdr:to>
    <xdr:cxnSp macro="">
      <xdr:nvCxnSpPr>
        <xdr:cNvPr id="76" name="直線コネクタ 75"/>
        <xdr:cNvCxnSpPr/>
      </xdr:nvCxnSpPr>
      <xdr:spPr>
        <a:xfrm flipV="1">
          <a:off x="1320800" y="6217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6" name="楕円 85"/>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7"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8" name="楕円 87"/>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9" name="テキスト ボックス 88"/>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0" name="楕円 89"/>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1" name="テキスト ボックス 90"/>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2" name="楕円 91"/>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106334</xdr:rowOff>
    </xdr:from>
    <xdr:ext cx="762000" cy="259045"/>
    <xdr:sp macro="" textlink="">
      <xdr:nvSpPr>
        <xdr:cNvPr id="93" name="テキスト ボックス 92"/>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94" name="楕円 93"/>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95" name="テキスト ボックス 94"/>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防災情報通信システム保守点検業務委託費の増（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憶円）などにより、決算額は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億円増額、物件費に係る経常収支比率は前年度から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ポイント上回った。今後もこれまでの行財政改革の取組みの成果を踏まえ、引き続き経費の削減に努めていく。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31750</xdr:rowOff>
    </xdr:to>
    <xdr:cxnSp macro="">
      <xdr:nvCxnSpPr>
        <xdr:cNvPr id="126" name="直線コネクタ 125"/>
        <xdr:cNvCxnSpPr/>
      </xdr:nvCxnSpPr>
      <xdr:spPr>
        <a:xfrm>
          <a:off x="15671800" y="3175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88900</xdr:rowOff>
    </xdr:to>
    <xdr:cxnSp macro="">
      <xdr:nvCxnSpPr>
        <xdr:cNvPr id="129" name="直線コネクタ 128"/>
        <xdr:cNvCxnSpPr/>
      </xdr:nvCxnSpPr>
      <xdr:spPr>
        <a:xfrm>
          <a:off x="14782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88900</xdr:rowOff>
    </xdr:to>
    <xdr:cxnSp macro="">
      <xdr:nvCxnSpPr>
        <xdr:cNvPr id="132" name="直線コネクタ 131"/>
        <xdr:cNvCxnSpPr/>
      </xdr:nvCxnSpPr>
      <xdr:spPr>
        <a:xfrm>
          <a:off x="13893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12700</xdr:rowOff>
    </xdr:to>
    <xdr:cxnSp macro="">
      <xdr:nvCxnSpPr>
        <xdr:cNvPr id="135" name="直線コネクタ 134"/>
        <xdr:cNvCxnSpPr/>
      </xdr:nvCxnSpPr>
      <xdr:spPr>
        <a:xfrm>
          <a:off x="13004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5" name="楕円 144"/>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6"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7" name="楕円 146"/>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8" name="テキスト ボックス 147"/>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9" name="楕円 148"/>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0" name="テキスト ボックス 149"/>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1" name="楕円 150"/>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2" name="テキスト ボックス 15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3" name="楕円 152"/>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4" name="テキスト ボックス 153"/>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前年度と同率であり、全国平均並びに類似団体平均を下回っている。これは本県において過去から生活保護の扶助対象者が人口に対して少ないこと（Ｈ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2,090,578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127,443,563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11,764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2,044,114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107950</xdr:rowOff>
    </xdr:to>
    <xdr:cxnSp macro="">
      <xdr:nvCxnSpPr>
        <xdr:cNvPr id="185" name="直線コネクタ 184"/>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8" name="直線コネクタ 187"/>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1" name="直線コネクタ 190"/>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4" name="直線コネクタ 193"/>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4" name="楕円 203"/>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5"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8" name="楕円 207"/>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9" name="テキスト ボックス 208"/>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ポイント増加し、全国平均並びに類似団体平均を上回っている。「その他」の主な内訳は維持補修費であるが、道路維持修繕費の増（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億円）等により決算額は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億円の増となった。今後も引き続き経費の縮減に努めていく。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61</xdr:row>
      <xdr:rowOff>37193</xdr:rowOff>
    </xdr:to>
    <xdr:cxnSp macro="">
      <xdr:nvCxnSpPr>
        <xdr:cNvPr id="245" name="直線コネクタ 244"/>
        <xdr:cNvCxnSpPr/>
      </xdr:nvCxnSpPr>
      <xdr:spPr>
        <a:xfrm>
          <a:off x="15671800" y="9646557"/>
          <a:ext cx="8382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45357</xdr:rowOff>
    </xdr:to>
    <xdr:cxnSp macro="">
      <xdr:nvCxnSpPr>
        <xdr:cNvPr id="248" name="直線コネクタ 247"/>
        <xdr:cNvCxnSpPr/>
      </xdr:nvCxnSpPr>
      <xdr:spPr>
        <a:xfrm>
          <a:off x="14782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50" name="テキスト ボックス 249"/>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151493</xdr:rowOff>
    </xdr:to>
    <xdr:cxnSp macro="">
      <xdr:nvCxnSpPr>
        <xdr:cNvPr id="251" name="直線コネクタ 250"/>
        <xdr:cNvCxnSpPr/>
      </xdr:nvCxnSpPr>
      <xdr:spPr>
        <a:xfrm>
          <a:off x="13893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118835</xdr:rowOff>
    </xdr:to>
    <xdr:cxnSp macro="">
      <xdr:nvCxnSpPr>
        <xdr:cNvPr id="254" name="直線コネクタ 253"/>
        <xdr:cNvCxnSpPr/>
      </xdr:nvCxnSpPr>
      <xdr:spPr>
        <a:xfrm>
          <a:off x="13004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6" name="テキスト ボックス 255"/>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64" name="楕円 263"/>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129920</xdr:rowOff>
    </xdr:from>
    <xdr:ext cx="762000" cy="259045"/>
    <xdr:sp macro="" textlink="">
      <xdr:nvSpPr>
        <xdr:cNvPr id="265" name="その他該当値テキスト"/>
        <xdr:cNvSpPr txBox="1"/>
      </xdr:nvSpPr>
      <xdr:spPr>
        <a:xfrm>
          <a:off x="16598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66" name="楕円 265"/>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67" name="テキスト ボックス 266"/>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68" name="楕円 267"/>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15620</xdr:rowOff>
    </xdr:from>
    <xdr:ext cx="762000" cy="259045"/>
    <xdr:sp macro="" textlink="">
      <xdr:nvSpPr>
        <xdr:cNvPr id="269" name="テキスト ボックス 268"/>
        <xdr:cNvSpPr txBox="1"/>
      </xdr:nvSpPr>
      <xdr:spPr>
        <a:xfrm>
          <a:off x="14401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0" name="楕円 269"/>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154412</xdr:rowOff>
    </xdr:from>
    <xdr:ext cx="762000" cy="259045"/>
    <xdr:sp macro="" textlink="">
      <xdr:nvSpPr>
        <xdr:cNvPr id="271" name="テキスト ボックス 270"/>
        <xdr:cNvSpPr txBox="1"/>
      </xdr:nvSpPr>
      <xdr:spPr>
        <a:xfrm>
          <a:off x="13512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2" name="楕円 271"/>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73" name="テキスト ボックス 272"/>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地方消費税都道府県清算金収入の増加に伴う地方消費税市町村交付金の増（</a:t>
          </a:r>
          <a:r>
            <a:rPr kumimoji="1" lang="en-US" altLang="ja-JP" sz="1200">
              <a:latin typeface="ＭＳ Ｐゴシック" panose="020B0600070205080204" pitchFamily="50" charset="-128"/>
              <a:ea typeface="ＭＳ Ｐゴシック" panose="020B0600070205080204" pitchFamily="50" charset="-128"/>
            </a:rPr>
            <a:t>360</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385</a:t>
          </a:r>
          <a:r>
            <a:rPr kumimoji="1" lang="ja-JP" altLang="en-US" sz="1200">
              <a:latin typeface="ＭＳ Ｐゴシック" panose="020B0600070205080204" pitchFamily="50" charset="-128"/>
              <a:ea typeface="ＭＳ Ｐゴシック" panose="020B0600070205080204" pitchFamily="50" charset="-128"/>
            </a:rPr>
            <a:t>億円）に対し、特別会計創設に伴い減少した国民健康保険財政安定化基金積立金（</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億円）など社会保障関係経費の減（</a:t>
          </a:r>
          <a:r>
            <a:rPr kumimoji="1" lang="en-US" altLang="ja-JP" sz="1200">
              <a:latin typeface="ＭＳ Ｐゴシック" panose="020B0600070205080204" pitchFamily="50" charset="-128"/>
              <a:ea typeface="ＭＳ Ｐゴシック" panose="020B0600070205080204" pitchFamily="50" charset="-128"/>
            </a:rPr>
            <a:t>1,199</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1,158</a:t>
          </a:r>
          <a:r>
            <a:rPr kumimoji="1" lang="ja-JP" altLang="en-US" sz="1200">
              <a:latin typeface="ＭＳ Ｐゴシック" panose="020B0600070205080204" pitchFamily="50" charset="-128"/>
              <a:ea typeface="ＭＳ Ｐゴシック" panose="020B0600070205080204" pitchFamily="50" charset="-128"/>
            </a:rPr>
            <a:t>億円）等により、補助費等に係る経常収支比率は前年度より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ポイント下回っている。今後は高齢化の進展などにより増加傾向が続くことが見込まれるため、引き続き経費の縮減に努めていく。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36</xdr:row>
      <xdr:rowOff>12700</xdr:rowOff>
    </xdr:to>
    <xdr:cxnSp macro="">
      <xdr:nvCxnSpPr>
        <xdr:cNvPr id="304" name="直線コネクタ 303"/>
        <xdr:cNvCxnSpPr/>
      </xdr:nvCxnSpPr>
      <xdr:spPr>
        <a:xfrm flipV="1">
          <a:off x="15671800" y="5880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133350</xdr:rowOff>
    </xdr:from>
    <xdr:to>
      <xdr:col>78</xdr:col>
      <xdr:colOff>69850</xdr:colOff>
      <xdr:row>36</xdr:row>
      <xdr:rowOff>12700</xdr:rowOff>
    </xdr:to>
    <xdr:cxnSp macro="">
      <xdr:nvCxnSpPr>
        <xdr:cNvPr id="307" name="直線コネクタ 306"/>
        <xdr:cNvCxnSpPr/>
      </xdr:nvCxnSpPr>
      <xdr:spPr>
        <a:xfrm>
          <a:off x="14782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133350</xdr:rowOff>
    </xdr:to>
    <xdr:cxnSp macro="">
      <xdr:nvCxnSpPr>
        <xdr:cNvPr id="310" name="直線コネクタ 309"/>
        <xdr:cNvCxnSpPr/>
      </xdr:nvCxnSpPr>
      <xdr:spPr>
        <a:xfrm>
          <a:off x="13893800" y="595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127000</xdr:rowOff>
    </xdr:to>
    <xdr:cxnSp macro="">
      <xdr:nvCxnSpPr>
        <xdr:cNvPr id="313" name="直線コネクタ 312"/>
        <xdr:cNvCxnSpPr/>
      </xdr:nvCxnSpPr>
      <xdr:spPr>
        <a:xfrm>
          <a:off x="13004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23" name="楕円 322"/>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24"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5" name="楕円 32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6" name="テキスト ボックス 32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82550</xdr:rowOff>
    </xdr:from>
    <xdr:to>
      <xdr:col>74</xdr:col>
      <xdr:colOff>31750</xdr:colOff>
      <xdr:row>36</xdr:row>
      <xdr:rowOff>12700</xdr:rowOff>
    </xdr:to>
    <xdr:sp macro="" textlink="">
      <xdr:nvSpPr>
        <xdr:cNvPr id="327" name="楕円 326"/>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22877</xdr:rowOff>
    </xdr:from>
    <xdr:ext cx="762000" cy="259045"/>
    <xdr:sp macro="" textlink="">
      <xdr:nvSpPr>
        <xdr:cNvPr id="328" name="テキスト ボックス 327"/>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9" name="楕円 328"/>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0" name="テキスト ボックス 329"/>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1" name="楕円 330"/>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32" name="テキスト ボックス 331"/>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ポイント減少し、全国平均並びに類似団体平均を下回った。当県においては、過去に積極的に公共投資を進めてきた結果、県債残高が増加したが、近年は縮減に転じたことにより、平成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年度をピークとして緩やかに減少している。今後も引き続き県債発行の抑制など公債費減少へ向けた取組を進めていく。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76</xdr:row>
      <xdr:rowOff>143329</xdr:rowOff>
    </xdr:to>
    <xdr:cxnSp macro="">
      <xdr:nvCxnSpPr>
        <xdr:cNvPr id="365" name="直線コネクタ 364"/>
        <xdr:cNvCxnSpPr/>
      </xdr:nvCxnSpPr>
      <xdr:spPr>
        <a:xfrm flipV="1">
          <a:off x="3987800" y="12879615"/>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6"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78</xdr:row>
      <xdr:rowOff>78014</xdr:rowOff>
    </xdr:to>
    <xdr:cxnSp macro="">
      <xdr:nvCxnSpPr>
        <xdr:cNvPr id="368" name="直線コネクタ 367"/>
        <xdr:cNvCxnSpPr/>
      </xdr:nvCxnSpPr>
      <xdr:spPr>
        <a:xfrm flipV="1">
          <a:off x="3098800" y="1317352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0" name="テキスト ボックス 369"/>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78014</xdr:rowOff>
    </xdr:from>
    <xdr:to>
      <xdr:col>15</xdr:col>
      <xdr:colOff>98425</xdr:colOff>
      <xdr:row>79</xdr:row>
      <xdr:rowOff>20864</xdr:rowOff>
    </xdr:to>
    <xdr:cxnSp macro="">
      <xdr:nvCxnSpPr>
        <xdr:cNvPr id="371" name="直線コネクタ 370"/>
        <xdr:cNvCxnSpPr/>
      </xdr:nvCxnSpPr>
      <xdr:spPr>
        <a:xfrm flipV="1">
          <a:off x="2209800" y="134511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80</xdr:row>
      <xdr:rowOff>12700</xdr:rowOff>
    </xdr:to>
    <xdr:cxnSp macro="">
      <xdr:nvCxnSpPr>
        <xdr:cNvPr id="374" name="直線コネクタ 373"/>
        <xdr:cNvCxnSpPr/>
      </xdr:nvCxnSpPr>
      <xdr:spPr>
        <a:xfrm flipV="1">
          <a:off x="1320800" y="13565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84" name="楕円 383"/>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85"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386" name="楕円 385"/>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387" name="テキスト ボックス 386"/>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27214</xdr:rowOff>
    </xdr:from>
    <xdr:to>
      <xdr:col>15</xdr:col>
      <xdr:colOff>149225</xdr:colOff>
      <xdr:row>78</xdr:row>
      <xdr:rowOff>128814</xdr:rowOff>
    </xdr:to>
    <xdr:sp macro="" textlink="">
      <xdr:nvSpPr>
        <xdr:cNvPr id="388" name="楕円 387"/>
        <xdr:cNvSpPr/>
      </xdr:nvSpPr>
      <xdr:spPr>
        <a:xfrm>
          <a:off x="3048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113591</xdr:rowOff>
    </xdr:from>
    <xdr:ext cx="762000" cy="259045"/>
    <xdr:sp macro="" textlink="">
      <xdr:nvSpPr>
        <xdr:cNvPr id="389" name="テキスト ボックス 388"/>
        <xdr:cNvSpPr txBox="1"/>
      </xdr:nvSpPr>
      <xdr:spPr>
        <a:xfrm>
          <a:off x="2717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390" name="楕円 389"/>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91" name="テキスト ボックス 390"/>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2" name="楕円 391"/>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3" name="テキスト ボックス 392"/>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ポイント増加しており、類似団体平均は下回っているが、全国平均を上回った。「公債費以外」の主なものは人件費（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ポイント増）、補助費等（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ポイント減）。補助費は前述のとおりであるが、今後も引き続き経費の縮減に努めていく。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19050</xdr:rowOff>
    </xdr:from>
    <xdr:to>
      <xdr:col>82</xdr:col>
      <xdr:colOff>107950</xdr:colOff>
      <xdr:row>77</xdr:row>
      <xdr:rowOff>120650</xdr:rowOff>
    </xdr:to>
    <xdr:cxnSp macro="">
      <xdr:nvCxnSpPr>
        <xdr:cNvPr id="424" name="直線コネクタ 423"/>
        <xdr:cNvCxnSpPr/>
      </xdr:nvCxnSpPr>
      <xdr:spPr>
        <a:xfrm>
          <a:off x="15671800" y="13220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0</xdr:rowOff>
    </xdr:from>
    <xdr:to>
      <xdr:col>78</xdr:col>
      <xdr:colOff>69850</xdr:colOff>
      <xdr:row>77</xdr:row>
      <xdr:rowOff>19050</xdr:rowOff>
    </xdr:to>
    <xdr:cxnSp macro="">
      <xdr:nvCxnSpPr>
        <xdr:cNvPr id="427" name="直線コネクタ 426"/>
        <xdr:cNvCxnSpPr/>
      </xdr:nvCxnSpPr>
      <xdr:spPr>
        <a:xfrm>
          <a:off x="14782800" y="1303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0</xdr:rowOff>
    </xdr:from>
    <xdr:to>
      <xdr:col>73</xdr:col>
      <xdr:colOff>180975</xdr:colOff>
      <xdr:row>76</xdr:row>
      <xdr:rowOff>0</xdr:rowOff>
    </xdr:to>
    <xdr:cxnSp macro="">
      <xdr:nvCxnSpPr>
        <xdr:cNvPr id="430" name="直線コネクタ 429"/>
        <xdr:cNvCxnSpPr/>
      </xdr:nvCxnSpPr>
      <xdr:spPr>
        <a:xfrm>
          <a:off x="13893800" y="12687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82550</xdr:rowOff>
    </xdr:from>
    <xdr:to>
      <xdr:col>69</xdr:col>
      <xdr:colOff>92075</xdr:colOff>
      <xdr:row>74</xdr:row>
      <xdr:rowOff>0</xdr:rowOff>
    </xdr:to>
    <xdr:cxnSp macro="">
      <xdr:nvCxnSpPr>
        <xdr:cNvPr id="433" name="直線コネクタ 432"/>
        <xdr:cNvCxnSpPr/>
      </xdr:nvCxnSpPr>
      <xdr:spPr>
        <a:xfrm>
          <a:off x="13004800" y="1259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69850</xdr:rowOff>
    </xdr:from>
    <xdr:to>
      <xdr:col>82</xdr:col>
      <xdr:colOff>158750</xdr:colOff>
      <xdr:row>78</xdr:row>
      <xdr:rowOff>0</xdr:rowOff>
    </xdr:to>
    <xdr:sp macro="" textlink="">
      <xdr:nvSpPr>
        <xdr:cNvPr id="443" name="楕円 442"/>
        <xdr:cNvSpPr/>
      </xdr:nvSpPr>
      <xdr:spPr>
        <a:xfrm>
          <a:off x="164592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44"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139700</xdr:rowOff>
    </xdr:from>
    <xdr:to>
      <xdr:col>78</xdr:col>
      <xdr:colOff>120650</xdr:colOff>
      <xdr:row>77</xdr:row>
      <xdr:rowOff>69850</xdr:rowOff>
    </xdr:to>
    <xdr:sp macro="" textlink="">
      <xdr:nvSpPr>
        <xdr:cNvPr id="445" name="楕円 444"/>
        <xdr:cNvSpPr/>
      </xdr:nvSpPr>
      <xdr:spPr>
        <a:xfrm>
          <a:off x="15621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80027</xdr:rowOff>
    </xdr:from>
    <xdr:ext cx="736600" cy="259045"/>
    <xdr:sp macro="" textlink="">
      <xdr:nvSpPr>
        <xdr:cNvPr id="446" name="テキスト ボックス 445"/>
        <xdr:cNvSpPr txBox="1"/>
      </xdr:nvSpPr>
      <xdr:spPr>
        <a:xfrm>
          <a:off x="15290800" y="1293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120650</xdr:rowOff>
    </xdr:from>
    <xdr:to>
      <xdr:col>74</xdr:col>
      <xdr:colOff>31750</xdr:colOff>
      <xdr:row>76</xdr:row>
      <xdr:rowOff>50800</xdr:rowOff>
    </xdr:to>
    <xdr:sp macro="" textlink="">
      <xdr:nvSpPr>
        <xdr:cNvPr id="447" name="楕円 446"/>
        <xdr:cNvSpPr/>
      </xdr:nvSpPr>
      <xdr:spPr>
        <a:xfrm>
          <a:off x="14732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60977</xdr:rowOff>
    </xdr:from>
    <xdr:ext cx="762000" cy="259045"/>
    <xdr:sp macro="" textlink="">
      <xdr:nvSpPr>
        <xdr:cNvPr id="448" name="テキスト ボックス 447"/>
        <xdr:cNvSpPr txBox="1"/>
      </xdr:nvSpPr>
      <xdr:spPr>
        <a:xfrm>
          <a:off x="14401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120650</xdr:rowOff>
    </xdr:from>
    <xdr:to>
      <xdr:col>69</xdr:col>
      <xdr:colOff>142875</xdr:colOff>
      <xdr:row>74</xdr:row>
      <xdr:rowOff>50800</xdr:rowOff>
    </xdr:to>
    <xdr:sp macro="" textlink="">
      <xdr:nvSpPr>
        <xdr:cNvPr id="449" name="楕円 448"/>
        <xdr:cNvSpPr/>
      </xdr:nvSpPr>
      <xdr:spPr>
        <a:xfrm>
          <a:off x="13843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60977</xdr:rowOff>
    </xdr:from>
    <xdr:ext cx="762000" cy="259045"/>
    <xdr:sp macro="" textlink="">
      <xdr:nvSpPr>
        <xdr:cNvPr id="450" name="テキスト ボックス 449"/>
        <xdr:cNvSpPr txBox="1"/>
      </xdr:nvSpPr>
      <xdr:spPr>
        <a:xfrm>
          <a:off x="13512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31750</xdr:rowOff>
    </xdr:from>
    <xdr:to>
      <xdr:col>65</xdr:col>
      <xdr:colOff>53975</xdr:colOff>
      <xdr:row>73</xdr:row>
      <xdr:rowOff>133350</xdr:rowOff>
    </xdr:to>
    <xdr:sp macro="" textlink="">
      <xdr:nvSpPr>
        <xdr:cNvPr id="451" name="楕円 450"/>
        <xdr:cNvSpPr/>
      </xdr:nvSpPr>
      <xdr:spPr>
        <a:xfrm>
          <a:off x="129540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143527</xdr:rowOff>
    </xdr:from>
    <xdr:ext cx="762000" cy="259045"/>
    <xdr:sp macro="" textlink="">
      <xdr:nvSpPr>
        <xdr:cNvPr id="452" name="テキスト ボックス 451"/>
        <xdr:cNvSpPr txBox="1"/>
      </xdr:nvSpPr>
      <xdr:spPr>
        <a:xfrm>
          <a:off x="12623800" y="123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51752</xdr:rowOff>
    </xdr:from>
    <xdr:to>
      <xdr:col>29</xdr:col>
      <xdr:colOff>127000</xdr:colOff>
      <xdr:row>13</xdr:row>
      <xdr:rowOff>72174</xdr:rowOff>
    </xdr:to>
    <xdr:cxnSp macro="">
      <xdr:nvCxnSpPr>
        <xdr:cNvPr id="50" name="直線コネクタ 49"/>
        <xdr:cNvCxnSpPr/>
      </xdr:nvCxnSpPr>
      <xdr:spPr bwMode="auto">
        <a:xfrm flipV="1">
          <a:off x="5003800" y="2328227"/>
          <a:ext cx="6477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72174</xdr:rowOff>
    </xdr:from>
    <xdr:to>
      <xdr:col>26</xdr:col>
      <xdr:colOff>50800</xdr:colOff>
      <xdr:row>13</xdr:row>
      <xdr:rowOff>92024</xdr:rowOff>
    </xdr:to>
    <xdr:cxnSp macro="">
      <xdr:nvCxnSpPr>
        <xdr:cNvPr id="53" name="直線コネクタ 52"/>
        <xdr:cNvCxnSpPr/>
      </xdr:nvCxnSpPr>
      <xdr:spPr bwMode="auto">
        <a:xfrm flipV="1">
          <a:off x="4305300" y="2348649"/>
          <a:ext cx="6985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92024</xdr:rowOff>
    </xdr:from>
    <xdr:to>
      <xdr:col>22</xdr:col>
      <xdr:colOff>114300</xdr:colOff>
      <xdr:row>13</xdr:row>
      <xdr:rowOff>113436</xdr:rowOff>
    </xdr:to>
    <xdr:cxnSp macro="">
      <xdr:nvCxnSpPr>
        <xdr:cNvPr id="56" name="直線コネクタ 55"/>
        <xdr:cNvCxnSpPr/>
      </xdr:nvCxnSpPr>
      <xdr:spPr bwMode="auto">
        <a:xfrm flipV="1">
          <a:off x="3606800" y="236849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113436</xdr:rowOff>
    </xdr:from>
    <xdr:to>
      <xdr:col>18</xdr:col>
      <xdr:colOff>177800</xdr:colOff>
      <xdr:row>13</xdr:row>
      <xdr:rowOff>134944</xdr:rowOff>
    </xdr:to>
    <xdr:cxnSp macro="">
      <xdr:nvCxnSpPr>
        <xdr:cNvPr id="59" name="直線コネクタ 58"/>
        <xdr:cNvCxnSpPr/>
      </xdr:nvCxnSpPr>
      <xdr:spPr bwMode="auto">
        <a:xfrm flipV="1">
          <a:off x="2908300" y="2389911"/>
          <a:ext cx="698500" cy="2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952</xdr:rowOff>
    </xdr:from>
    <xdr:to>
      <xdr:col>29</xdr:col>
      <xdr:colOff>177800</xdr:colOff>
      <xdr:row>13</xdr:row>
      <xdr:rowOff>102552</xdr:rowOff>
    </xdr:to>
    <xdr:sp macro="" textlink="">
      <xdr:nvSpPr>
        <xdr:cNvPr id="69" name="楕円 68"/>
        <xdr:cNvSpPr/>
      </xdr:nvSpPr>
      <xdr:spPr bwMode="auto">
        <a:xfrm>
          <a:off x="5600700" y="227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17479</xdr:rowOff>
    </xdr:from>
    <xdr:ext cx="762000" cy="259045"/>
    <xdr:sp macro="" textlink="">
      <xdr:nvSpPr>
        <xdr:cNvPr id="70" name="人口1人当たり決算額の推移該当値テキスト130"/>
        <xdr:cNvSpPr txBox="1"/>
      </xdr:nvSpPr>
      <xdr:spPr>
        <a:xfrm>
          <a:off x="5740400" y="212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21374</xdr:rowOff>
    </xdr:from>
    <xdr:to>
      <xdr:col>26</xdr:col>
      <xdr:colOff>101600</xdr:colOff>
      <xdr:row>13</xdr:row>
      <xdr:rowOff>122974</xdr:rowOff>
    </xdr:to>
    <xdr:sp macro="" textlink="">
      <xdr:nvSpPr>
        <xdr:cNvPr id="71" name="楕円 70"/>
        <xdr:cNvSpPr/>
      </xdr:nvSpPr>
      <xdr:spPr bwMode="auto">
        <a:xfrm>
          <a:off x="4953000" y="229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133151</xdr:rowOff>
    </xdr:from>
    <xdr:ext cx="736600" cy="259045"/>
    <xdr:sp macro="" textlink="">
      <xdr:nvSpPr>
        <xdr:cNvPr id="72" name="テキスト ボックス 71"/>
        <xdr:cNvSpPr txBox="1"/>
      </xdr:nvSpPr>
      <xdr:spPr>
        <a:xfrm>
          <a:off x="4622800" y="206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41224</xdr:rowOff>
    </xdr:from>
    <xdr:to>
      <xdr:col>22</xdr:col>
      <xdr:colOff>165100</xdr:colOff>
      <xdr:row>13</xdr:row>
      <xdr:rowOff>142824</xdr:rowOff>
    </xdr:to>
    <xdr:sp macro="" textlink="">
      <xdr:nvSpPr>
        <xdr:cNvPr id="73" name="楕円 72"/>
        <xdr:cNvSpPr/>
      </xdr:nvSpPr>
      <xdr:spPr bwMode="auto">
        <a:xfrm>
          <a:off x="4254500" y="231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153001</xdr:rowOff>
    </xdr:from>
    <xdr:ext cx="762000" cy="259045"/>
    <xdr:sp macro="" textlink="">
      <xdr:nvSpPr>
        <xdr:cNvPr id="74" name="テキスト ボックス 73"/>
        <xdr:cNvSpPr txBox="1"/>
      </xdr:nvSpPr>
      <xdr:spPr>
        <a:xfrm>
          <a:off x="3924300" y="20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62636</xdr:rowOff>
    </xdr:from>
    <xdr:to>
      <xdr:col>19</xdr:col>
      <xdr:colOff>38100</xdr:colOff>
      <xdr:row>13</xdr:row>
      <xdr:rowOff>164236</xdr:rowOff>
    </xdr:to>
    <xdr:sp macro="" textlink="">
      <xdr:nvSpPr>
        <xdr:cNvPr id="75" name="楕円 74"/>
        <xdr:cNvSpPr/>
      </xdr:nvSpPr>
      <xdr:spPr bwMode="auto">
        <a:xfrm>
          <a:off x="3556000" y="233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2963</xdr:rowOff>
    </xdr:from>
    <xdr:ext cx="762000" cy="259045"/>
    <xdr:sp macro="" textlink="">
      <xdr:nvSpPr>
        <xdr:cNvPr id="76" name="テキスト ボックス 75"/>
        <xdr:cNvSpPr txBox="1"/>
      </xdr:nvSpPr>
      <xdr:spPr>
        <a:xfrm>
          <a:off x="3225800" y="21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84144</xdr:rowOff>
    </xdr:from>
    <xdr:to>
      <xdr:col>15</xdr:col>
      <xdr:colOff>101600</xdr:colOff>
      <xdr:row>14</xdr:row>
      <xdr:rowOff>14294</xdr:rowOff>
    </xdr:to>
    <xdr:sp macro="" textlink="">
      <xdr:nvSpPr>
        <xdr:cNvPr id="77" name="楕円 76"/>
        <xdr:cNvSpPr/>
      </xdr:nvSpPr>
      <xdr:spPr bwMode="auto">
        <a:xfrm>
          <a:off x="2857500" y="236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24471</xdr:rowOff>
    </xdr:from>
    <xdr:ext cx="762000" cy="259045"/>
    <xdr:sp macro="" textlink="">
      <xdr:nvSpPr>
        <xdr:cNvPr id="78" name="テキスト ボックス 77"/>
        <xdr:cNvSpPr txBox="1"/>
      </xdr:nvSpPr>
      <xdr:spPr>
        <a:xfrm>
          <a:off x="2527300" y="21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145517</xdr:rowOff>
    </xdr:from>
    <xdr:to>
      <xdr:col>29</xdr:col>
      <xdr:colOff>127000</xdr:colOff>
      <xdr:row>37</xdr:row>
      <xdr:rowOff>244119</xdr:rowOff>
    </xdr:to>
    <xdr:cxnSp macro="">
      <xdr:nvCxnSpPr>
        <xdr:cNvPr id="113" name="直線コネクタ 112"/>
        <xdr:cNvCxnSpPr/>
      </xdr:nvCxnSpPr>
      <xdr:spPr bwMode="auto">
        <a:xfrm>
          <a:off x="5003800" y="7098767"/>
          <a:ext cx="647700" cy="27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233985</xdr:rowOff>
    </xdr:from>
    <xdr:to>
      <xdr:col>26</xdr:col>
      <xdr:colOff>50800</xdr:colOff>
      <xdr:row>36</xdr:row>
      <xdr:rowOff>145517</xdr:rowOff>
    </xdr:to>
    <xdr:cxnSp macro="">
      <xdr:nvCxnSpPr>
        <xdr:cNvPr id="116" name="直線コネクタ 115"/>
        <xdr:cNvCxnSpPr/>
      </xdr:nvCxnSpPr>
      <xdr:spPr bwMode="auto">
        <a:xfrm>
          <a:off x="4305300" y="6844335"/>
          <a:ext cx="698500" cy="25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312242</xdr:rowOff>
    </xdr:from>
    <xdr:to>
      <xdr:col>22</xdr:col>
      <xdr:colOff>114300</xdr:colOff>
      <xdr:row>35</xdr:row>
      <xdr:rowOff>233985</xdr:rowOff>
    </xdr:to>
    <xdr:cxnSp macro="">
      <xdr:nvCxnSpPr>
        <xdr:cNvPr id="119" name="直線コネクタ 118"/>
        <xdr:cNvCxnSpPr/>
      </xdr:nvCxnSpPr>
      <xdr:spPr bwMode="auto">
        <a:xfrm>
          <a:off x="3606800" y="6579692"/>
          <a:ext cx="698500" cy="26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112294</xdr:rowOff>
    </xdr:from>
    <xdr:to>
      <xdr:col>18</xdr:col>
      <xdr:colOff>177800</xdr:colOff>
      <xdr:row>34</xdr:row>
      <xdr:rowOff>312242</xdr:rowOff>
    </xdr:to>
    <xdr:cxnSp macro="">
      <xdr:nvCxnSpPr>
        <xdr:cNvPr id="122" name="直線コネクタ 121"/>
        <xdr:cNvCxnSpPr/>
      </xdr:nvCxnSpPr>
      <xdr:spPr bwMode="auto">
        <a:xfrm>
          <a:off x="2908300" y="6379744"/>
          <a:ext cx="698500" cy="199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193319</xdr:rowOff>
    </xdr:from>
    <xdr:to>
      <xdr:col>29</xdr:col>
      <xdr:colOff>177800</xdr:colOff>
      <xdr:row>37</xdr:row>
      <xdr:rowOff>294919</xdr:rowOff>
    </xdr:to>
    <xdr:sp macro="" textlink="">
      <xdr:nvSpPr>
        <xdr:cNvPr id="132" name="楕円 131"/>
        <xdr:cNvSpPr/>
      </xdr:nvSpPr>
      <xdr:spPr bwMode="auto">
        <a:xfrm>
          <a:off x="5600700" y="731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101896</xdr:rowOff>
    </xdr:from>
    <xdr:ext cx="762000" cy="259045"/>
    <xdr:sp macro="" textlink="">
      <xdr:nvSpPr>
        <xdr:cNvPr id="133" name="人口1人当たり決算額の推移該当値テキスト445"/>
        <xdr:cNvSpPr txBox="1"/>
      </xdr:nvSpPr>
      <xdr:spPr>
        <a:xfrm>
          <a:off x="5740400" y="722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94717</xdr:rowOff>
    </xdr:from>
    <xdr:to>
      <xdr:col>26</xdr:col>
      <xdr:colOff>101600</xdr:colOff>
      <xdr:row>37</xdr:row>
      <xdr:rowOff>24867</xdr:rowOff>
    </xdr:to>
    <xdr:sp macro="" textlink="">
      <xdr:nvSpPr>
        <xdr:cNvPr id="134" name="楕円 133"/>
        <xdr:cNvSpPr/>
      </xdr:nvSpPr>
      <xdr:spPr bwMode="auto">
        <a:xfrm>
          <a:off x="49530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9644</xdr:rowOff>
    </xdr:from>
    <xdr:ext cx="736600" cy="259045"/>
    <xdr:sp macro="" textlink="">
      <xdr:nvSpPr>
        <xdr:cNvPr id="135" name="テキスト ボックス 134"/>
        <xdr:cNvSpPr txBox="1"/>
      </xdr:nvSpPr>
      <xdr:spPr>
        <a:xfrm>
          <a:off x="4622800" y="71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183185</xdr:rowOff>
    </xdr:from>
    <xdr:to>
      <xdr:col>22</xdr:col>
      <xdr:colOff>165100</xdr:colOff>
      <xdr:row>35</xdr:row>
      <xdr:rowOff>284785</xdr:rowOff>
    </xdr:to>
    <xdr:sp macro="" textlink="">
      <xdr:nvSpPr>
        <xdr:cNvPr id="136" name="楕円 135"/>
        <xdr:cNvSpPr/>
      </xdr:nvSpPr>
      <xdr:spPr bwMode="auto">
        <a:xfrm>
          <a:off x="42545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269562</xdr:rowOff>
    </xdr:from>
    <xdr:ext cx="762000" cy="259045"/>
    <xdr:sp macro="" textlink="">
      <xdr:nvSpPr>
        <xdr:cNvPr id="137" name="テキスト ボックス 136"/>
        <xdr:cNvSpPr txBox="1"/>
      </xdr:nvSpPr>
      <xdr:spPr>
        <a:xfrm>
          <a:off x="3924300" y="6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261442</xdr:rowOff>
    </xdr:from>
    <xdr:to>
      <xdr:col>19</xdr:col>
      <xdr:colOff>38100</xdr:colOff>
      <xdr:row>35</xdr:row>
      <xdr:rowOff>20142</xdr:rowOff>
    </xdr:to>
    <xdr:sp macro="" textlink="">
      <xdr:nvSpPr>
        <xdr:cNvPr id="138" name="楕円 137"/>
        <xdr:cNvSpPr/>
      </xdr:nvSpPr>
      <xdr:spPr bwMode="auto">
        <a:xfrm>
          <a:off x="3556000" y="652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30319</xdr:rowOff>
    </xdr:from>
    <xdr:ext cx="762000" cy="259045"/>
    <xdr:sp macro="" textlink="">
      <xdr:nvSpPr>
        <xdr:cNvPr id="139" name="テキスト ボックス 138"/>
        <xdr:cNvSpPr txBox="1"/>
      </xdr:nvSpPr>
      <xdr:spPr>
        <a:xfrm>
          <a:off x="3225800" y="629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61494</xdr:rowOff>
    </xdr:from>
    <xdr:to>
      <xdr:col>15</xdr:col>
      <xdr:colOff>101600</xdr:colOff>
      <xdr:row>34</xdr:row>
      <xdr:rowOff>163094</xdr:rowOff>
    </xdr:to>
    <xdr:sp macro="" textlink="">
      <xdr:nvSpPr>
        <xdr:cNvPr id="140" name="楕円 139"/>
        <xdr:cNvSpPr/>
      </xdr:nvSpPr>
      <xdr:spPr bwMode="auto">
        <a:xfrm>
          <a:off x="2857500" y="632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173271</xdr:rowOff>
    </xdr:from>
    <xdr:ext cx="762000" cy="259045"/>
    <xdr:sp macro="" textlink="">
      <xdr:nvSpPr>
        <xdr:cNvPr id="141" name="テキスト ボックス 140"/>
        <xdr:cNvSpPr txBox="1"/>
      </xdr:nvSpPr>
      <xdr:spPr>
        <a:xfrm>
          <a:off x="2527300" y="60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81750</xdr:rowOff>
    </xdr:from>
    <xdr:to>
      <xdr:col>24</xdr:col>
      <xdr:colOff>63500</xdr:colOff>
      <xdr:row>33</xdr:row>
      <xdr:rowOff>118364</xdr:rowOff>
    </xdr:to>
    <xdr:cxnSp macro="">
      <xdr:nvCxnSpPr>
        <xdr:cNvPr id="61" name="直線コネクタ 60"/>
        <xdr:cNvCxnSpPr/>
      </xdr:nvCxnSpPr>
      <xdr:spPr>
        <a:xfrm flipV="1">
          <a:off x="3797300" y="5739600"/>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118364</xdr:rowOff>
    </xdr:from>
    <xdr:to>
      <xdr:col>19</xdr:col>
      <xdr:colOff>177800</xdr:colOff>
      <xdr:row>33</xdr:row>
      <xdr:rowOff>124079</xdr:rowOff>
    </xdr:to>
    <xdr:cxnSp macro="">
      <xdr:nvCxnSpPr>
        <xdr:cNvPr id="64" name="直線コネクタ 63"/>
        <xdr:cNvCxnSpPr/>
      </xdr:nvCxnSpPr>
      <xdr:spPr>
        <a:xfrm flipV="1">
          <a:off x="2908300" y="57762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124079</xdr:rowOff>
    </xdr:from>
    <xdr:to>
      <xdr:col>15</xdr:col>
      <xdr:colOff>50800</xdr:colOff>
      <xdr:row>33</xdr:row>
      <xdr:rowOff>139605</xdr:rowOff>
    </xdr:to>
    <xdr:cxnSp macro="">
      <xdr:nvCxnSpPr>
        <xdr:cNvPr id="67" name="直線コネクタ 66"/>
        <xdr:cNvCxnSpPr/>
      </xdr:nvCxnSpPr>
      <xdr:spPr>
        <a:xfrm flipV="1">
          <a:off x="2019300" y="578192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139605</xdr:rowOff>
    </xdr:from>
    <xdr:to>
      <xdr:col>10</xdr:col>
      <xdr:colOff>114300</xdr:colOff>
      <xdr:row>34</xdr:row>
      <xdr:rowOff>8046</xdr:rowOff>
    </xdr:to>
    <xdr:cxnSp macro="">
      <xdr:nvCxnSpPr>
        <xdr:cNvPr id="70" name="直線コネクタ 69"/>
        <xdr:cNvCxnSpPr/>
      </xdr:nvCxnSpPr>
      <xdr:spPr>
        <a:xfrm flipV="1">
          <a:off x="1130300" y="5797455"/>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30950</xdr:rowOff>
    </xdr:from>
    <xdr:to>
      <xdr:col>24</xdr:col>
      <xdr:colOff>114300</xdr:colOff>
      <xdr:row>33</xdr:row>
      <xdr:rowOff>132550</xdr:rowOff>
    </xdr:to>
    <xdr:sp macro="" textlink="">
      <xdr:nvSpPr>
        <xdr:cNvPr id="80" name="楕円 79"/>
        <xdr:cNvSpPr/>
      </xdr:nvSpPr>
      <xdr:spPr>
        <a:xfrm>
          <a:off x="4584700" y="56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53827</xdr:rowOff>
    </xdr:from>
    <xdr:ext cx="599010" cy="259045"/>
    <xdr:sp macro="" textlink="">
      <xdr:nvSpPr>
        <xdr:cNvPr id="81" name="人件費該当値テキスト"/>
        <xdr:cNvSpPr txBox="1"/>
      </xdr:nvSpPr>
      <xdr:spPr>
        <a:xfrm>
          <a:off x="4686300" y="554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67564</xdr:rowOff>
    </xdr:from>
    <xdr:to>
      <xdr:col>20</xdr:col>
      <xdr:colOff>38100</xdr:colOff>
      <xdr:row>33</xdr:row>
      <xdr:rowOff>169164</xdr:rowOff>
    </xdr:to>
    <xdr:sp macro="" textlink="">
      <xdr:nvSpPr>
        <xdr:cNvPr id="82" name="楕円 81"/>
        <xdr:cNvSpPr/>
      </xdr:nvSpPr>
      <xdr:spPr>
        <a:xfrm>
          <a:off x="3746500" y="57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14241</xdr:rowOff>
    </xdr:from>
    <xdr:ext cx="599010" cy="259045"/>
    <xdr:sp macro="" textlink="">
      <xdr:nvSpPr>
        <xdr:cNvPr id="83" name="テキスト ボックス 82"/>
        <xdr:cNvSpPr txBox="1"/>
      </xdr:nvSpPr>
      <xdr:spPr>
        <a:xfrm>
          <a:off x="3485095" y="55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73279</xdr:rowOff>
    </xdr:from>
    <xdr:to>
      <xdr:col>15</xdr:col>
      <xdr:colOff>101600</xdr:colOff>
      <xdr:row>34</xdr:row>
      <xdr:rowOff>3429</xdr:rowOff>
    </xdr:to>
    <xdr:sp macro="" textlink="">
      <xdr:nvSpPr>
        <xdr:cNvPr id="84" name="楕円 83"/>
        <xdr:cNvSpPr/>
      </xdr:nvSpPr>
      <xdr:spPr>
        <a:xfrm>
          <a:off x="2857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19956</xdr:rowOff>
    </xdr:from>
    <xdr:ext cx="599010" cy="259045"/>
    <xdr:sp macro="" textlink="">
      <xdr:nvSpPr>
        <xdr:cNvPr id="85" name="テキスト ボックス 84"/>
        <xdr:cNvSpPr txBox="1"/>
      </xdr:nvSpPr>
      <xdr:spPr>
        <a:xfrm>
          <a:off x="2608795" y="550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88805</xdr:rowOff>
    </xdr:from>
    <xdr:to>
      <xdr:col>10</xdr:col>
      <xdr:colOff>165100</xdr:colOff>
      <xdr:row>34</xdr:row>
      <xdr:rowOff>18955</xdr:rowOff>
    </xdr:to>
    <xdr:sp macro="" textlink="">
      <xdr:nvSpPr>
        <xdr:cNvPr id="86" name="楕円 85"/>
        <xdr:cNvSpPr/>
      </xdr:nvSpPr>
      <xdr:spPr>
        <a:xfrm>
          <a:off x="1968500" y="5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35482</xdr:rowOff>
    </xdr:from>
    <xdr:ext cx="599010" cy="259045"/>
    <xdr:sp macro="" textlink="">
      <xdr:nvSpPr>
        <xdr:cNvPr id="87" name="テキスト ボックス 86"/>
        <xdr:cNvSpPr txBox="1"/>
      </xdr:nvSpPr>
      <xdr:spPr>
        <a:xfrm>
          <a:off x="1719795" y="55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128696</xdr:rowOff>
    </xdr:from>
    <xdr:to>
      <xdr:col>6</xdr:col>
      <xdr:colOff>38100</xdr:colOff>
      <xdr:row>34</xdr:row>
      <xdr:rowOff>58846</xdr:rowOff>
    </xdr:to>
    <xdr:sp macro="" textlink="">
      <xdr:nvSpPr>
        <xdr:cNvPr id="88" name="楕円 87"/>
        <xdr:cNvSpPr/>
      </xdr:nvSpPr>
      <xdr:spPr>
        <a:xfrm>
          <a:off x="1079500" y="57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75373</xdr:rowOff>
    </xdr:from>
    <xdr:ext cx="599010" cy="259045"/>
    <xdr:sp macro="" textlink="">
      <xdr:nvSpPr>
        <xdr:cNvPr id="89" name="テキスト ボックス 88"/>
        <xdr:cNvSpPr txBox="1"/>
      </xdr:nvSpPr>
      <xdr:spPr>
        <a:xfrm>
          <a:off x="830795" y="556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169646</xdr:rowOff>
    </xdr:from>
    <xdr:to>
      <xdr:col>24</xdr:col>
      <xdr:colOff>63500</xdr:colOff>
      <xdr:row>55</xdr:row>
      <xdr:rowOff>58501</xdr:rowOff>
    </xdr:to>
    <xdr:cxnSp macro="">
      <xdr:nvCxnSpPr>
        <xdr:cNvPr id="114" name="直線コネクタ 113"/>
        <xdr:cNvCxnSpPr/>
      </xdr:nvCxnSpPr>
      <xdr:spPr>
        <a:xfrm flipV="1">
          <a:off x="3797300" y="9427946"/>
          <a:ext cx="8382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40487</xdr:rowOff>
    </xdr:from>
    <xdr:to>
      <xdr:col>19</xdr:col>
      <xdr:colOff>177800</xdr:colOff>
      <xdr:row>55</xdr:row>
      <xdr:rowOff>58501</xdr:rowOff>
    </xdr:to>
    <xdr:cxnSp macro="">
      <xdr:nvCxnSpPr>
        <xdr:cNvPr id="117" name="直線コネクタ 116"/>
        <xdr:cNvCxnSpPr/>
      </xdr:nvCxnSpPr>
      <xdr:spPr>
        <a:xfrm>
          <a:off x="2908300" y="947023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40487</xdr:rowOff>
    </xdr:from>
    <xdr:to>
      <xdr:col>15</xdr:col>
      <xdr:colOff>50800</xdr:colOff>
      <xdr:row>55</xdr:row>
      <xdr:rowOff>49723</xdr:rowOff>
    </xdr:to>
    <xdr:cxnSp macro="">
      <xdr:nvCxnSpPr>
        <xdr:cNvPr id="120" name="直線コネクタ 119"/>
        <xdr:cNvCxnSpPr/>
      </xdr:nvCxnSpPr>
      <xdr:spPr>
        <a:xfrm flipV="1">
          <a:off x="2019300" y="947023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49723</xdr:rowOff>
    </xdr:from>
    <xdr:to>
      <xdr:col>10</xdr:col>
      <xdr:colOff>114300</xdr:colOff>
      <xdr:row>55</xdr:row>
      <xdr:rowOff>107787</xdr:rowOff>
    </xdr:to>
    <xdr:cxnSp macro="">
      <xdr:nvCxnSpPr>
        <xdr:cNvPr id="123" name="直線コネクタ 122"/>
        <xdr:cNvCxnSpPr/>
      </xdr:nvCxnSpPr>
      <xdr:spPr>
        <a:xfrm flipV="1">
          <a:off x="1130300" y="947947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118846</xdr:rowOff>
    </xdr:from>
    <xdr:to>
      <xdr:col>24</xdr:col>
      <xdr:colOff>114300</xdr:colOff>
      <xdr:row>55</xdr:row>
      <xdr:rowOff>48996</xdr:rowOff>
    </xdr:to>
    <xdr:sp macro="" textlink="">
      <xdr:nvSpPr>
        <xdr:cNvPr id="133" name="楕円 132"/>
        <xdr:cNvSpPr/>
      </xdr:nvSpPr>
      <xdr:spPr>
        <a:xfrm>
          <a:off x="45847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141723</xdr:rowOff>
    </xdr:from>
    <xdr:ext cx="534377" cy="259045"/>
    <xdr:sp macro="" textlink="">
      <xdr:nvSpPr>
        <xdr:cNvPr id="134" name="物件費該当値テキスト"/>
        <xdr:cNvSpPr txBox="1"/>
      </xdr:nvSpPr>
      <xdr:spPr>
        <a:xfrm>
          <a:off x="4686300" y="92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7701</xdr:rowOff>
    </xdr:from>
    <xdr:to>
      <xdr:col>20</xdr:col>
      <xdr:colOff>38100</xdr:colOff>
      <xdr:row>55</xdr:row>
      <xdr:rowOff>109301</xdr:rowOff>
    </xdr:to>
    <xdr:sp macro="" textlink="">
      <xdr:nvSpPr>
        <xdr:cNvPr id="135" name="楕円 134"/>
        <xdr:cNvSpPr/>
      </xdr:nvSpPr>
      <xdr:spPr>
        <a:xfrm>
          <a:off x="3746500" y="94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125828</xdr:rowOff>
    </xdr:from>
    <xdr:ext cx="534377" cy="259045"/>
    <xdr:sp macro="" textlink="">
      <xdr:nvSpPr>
        <xdr:cNvPr id="136" name="テキスト ボックス 135"/>
        <xdr:cNvSpPr txBox="1"/>
      </xdr:nvSpPr>
      <xdr:spPr>
        <a:xfrm>
          <a:off x="3517411" y="92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161137</xdr:rowOff>
    </xdr:from>
    <xdr:to>
      <xdr:col>15</xdr:col>
      <xdr:colOff>101600</xdr:colOff>
      <xdr:row>55</xdr:row>
      <xdr:rowOff>91287</xdr:rowOff>
    </xdr:to>
    <xdr:sp macro="" textlink="">
      <xdr:nvSpPr>
        <xdr:cNvPr id="137" name="楕円 136"/>
        <xdr:cNvSpPr/>
      </xdr:nvSpPr>
      <xdr:spPr>
        <a:xfrm>
          <a:off x="2857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107814</xdr:rowOff>
    </xdr:from>
    <xdr:ext cx="534377" cy="259045"/>
    <xdr:sp macro="" textlink="">
      <xdr:nvSpPr>
        <xdr:cNvPr id="138" name="テキスト ボックス 137"/>
        <xdr:cNvSpPr txBox="1"/>
      </xdr:nvSpPr>
      <xdr:spPr>
        <a:xfrm>
          <a:off x="2641111" y="9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170373</xdr:rowOff>
    </xdr:from>
    <xdr:to>
      <xdr:col>10</xdr:col>
      <xdr:colOff>165100</xdr:colOff>
      <xdr:row>55</xdr:row>
      <xdr:rowOff>100523</xdr:rowOff>
    </xdr:to>
    <xdr:sp macro="" textlink="">
      <xdr:nvSpPr>
        <xdr:cNvPr id="139" name="楕円 138"/>
        <xdr:cNvSpPr/>
      </xdr:nvSpPr>
      <xdr:spPr>
        <a:xfrm>
          <a:off x="1968500" y="9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117050</xdr:rowOff>
    </xdr:from>
    <xdr:ext cx="534377" cy="259045"/>
    <xdr:sp macro="" textlink="">
      <xdr:nvSpPr>
        <xdr:cNvPr id="140" name="テキスト ボックス 139"/>
        <xdr:cNvSpPr txBox="1"/>
      </xdr:nvSpPr>
      <xdr:spPr>
        <a:xfrm>
          <a:off x="1752111" y="92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56987</xdr:rowOff>
    </xdr:from>
    <xdr:to>
      <xdr:col>6</xdr:col>
      <xdr:colOff>38100</xdr:colOff>
      <xdr:row>55</xdr:row>
      <xdr:rowOff>158587</xdr:rowOff>
    </xdr:to>
    <xdr:sp macro="" textlink="">
      <xdr:nvSpPr>
        <xdr:cNvPr id="141" name="楕円 140"/>
        <xdr:cNvSpPr/>
      </xdr:nvSpPr>
      <xdr:spPr>
        <a:xfrm>
          <a:off x="1079500" y="94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3664</xdr:rowOff>
    </xdr:from>
    <xdr:ext cx="534377" cy="259045"/>
    <xdr:sp macro="" textlink="">
      <xdr:nvSpPr>
        <xdr:cNvPr id="142" name="テキスト ボックス 141"/>
        <xdr:cNvSpPr txBox="1"/>
      </xdr:nvSpPr>
      <xdr:spPr>
        <a:xfrm>
          <a:off x="863111" y="92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46101</xdr:rowOff>
    </xdr:from>
    <xdr:to>
      <xdr:col>24</xdr:col>
      <xdr:colOff>63500</xdr:colOff>
      <xdr:row>75</xdr:row>
      <xdr:rowOff>151512</xdr:rowOff>
    </xdr:to>
    <xdr:cxnSp macro="">
      <xdr:nvCxnSpPr>
        <xdr:cNvPr id="169" name="直線コネクタ 168"/>
        <xdr:cNvCxnSpPr/>
      </xdr:nvCxnSpPr>
      <xdr:spPr>
        <a:xfrm flipV="1">
          <a:off x="3797300" y="12904851"/>
          <a:ext cx="8382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151512</xdr:rowOff>
    </xdr:from>
    <xdr:to>
      <xdr:col>19</xdr:col>
      <xdr:colOff>177800</xdr:colOff>
      <xdr:row>75</xdr:row>
      <xdr:rowOff>163703</xdr:rowOff>
    </xdr:to>
    <xdr:cxnSp macro="">
      <xdr:nvCxnSpPr>
        <xdr:cNvPr id="172" name="直線コネクタ 171"/>
        <xdr:cNvCxnSpPr/>
      </xdr:nvCxnSpPr>
      <xdr:spPr>
        <a:xfrm flipV="1">
          <a:off x="2908300" y="1301026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163703</xdr:rowOff>
    </xdr:from>
    <xdr:to>
      <xdr:col>15</xdr:col>
      <xdr:colOff>50800</xdr:colOff>
      <xdr:row>75</xdr:row>
      <xdr:rowOff>164846</xdr:rowOff>
    </xdr:to>
    <xdr:cxnSp macro="">
      <xdr:nvCxnSpPr>
        <xdr:cNvPr id="175" name="直線コネクタ 174"/>
        <xdr:cNvCxnSpPr/>
      </xdr:nvCxnSpPr>
      <xdr:spPr>
        <a:xfrm flipV="1">
          <a:off x="2019300" y="130224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164846</xdr:rowOff>
    </xdr:from>
    <xdr:to>
      <xdr:col>10</xdr:col>
      <xdr:colOff>114300</xdr:colOff>
      <xdr:row>76</xdr:row>
      <xdr:rowOff>64515</xdr:rowOff>
    </xdr:to>
    <xdr:cxnSp macro="">
      <xdr:nvCxnSpPr>
        <xdr:cNvPr id="178" name="直線コネクタ 177"/>
        <xdr:cNvCxnSpPr/>
      </xdr:nvCxnSpPr>
      <xdr:spPr>
        <a:xfrm flipV="1">
          <a:off x="1130300" y="13023596"/>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166751</xdr:rowOff>
    </xdr:from>
    <xdr:to>
      <xdr:col>24</xdr:col>
      <xdr:colOff>114300</xdr:colOff>
      <xdr:row>75</xdr:row>
      <xdr:rowOff>96901</xdr:rowOff>
    </xdr:to>
    <xdr:sp macro="" textlink="">
      <xdr:nvSpPr>
        <xdr:cNvPr id="188" name="楕円 187"/>
        <xdr:cNvSpPr/>
      </xdr:nvSpPr>
      <xdr:spPr>
        <a:xfrm>
          <a:off x="4584700" y="128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18178</xdr:rowOff>
    </xdr:from>
    <xdr:ext cx="469744" cy="259045"/>
    <xdr:sp macro="" textlink="">
      <xdr:nvSpPr>
        <xdr:cNvPr id="189" name="維持補修費該当値テキスト"/>
        <xdr:cNvSpPr txBox="1"/>
      </xdr:nvSpPr>
      <xdr:spPr>
        <a:xfrm>
          <a:off x="4686300" y="127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100711</xdr:rowOff>
    </xdr:from>
    <xdr:to>
      <xdr:col>20</xdr:col>
      <xdr:colOff>38100</xdr:colOff>
      <xdr:row>76</xdr:row>
      <xdr:rowOff>30860</xdr:rowOff>
    </xdr:to>
    <xdr:sp macro="" textlink="">
      <xdr:nvSpPr>
        <xdr:cNvPr id="190" name="楕円 189"/>
        <xdr:cNvSpPr/>
      </xdr:nvSpPr>
      <xdr:spPr>
        <a:xfrm>
          <a:off x="3746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47388</xdr:rowOff>
    </xdr:from>
    <xdr:ext cx="469744" cy="259045"/>
    <xdr:sp macro="" textlink="">
      <xdr:nvSpPr>
        <xdr:cNvPr id="191" name="テキスト ボックス 190"/>
        <xdr:cNvSpPr txBox="1"/>
      </xdr:nvSpPr>
      <xdr:spPr>
        <a:xfrm>
          <a:off x="3549728" y="127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112903</xdr:rowOff>
    </xdr:from>
    <xdr:to>
      <xdr:col>15</xdr:col>
      <xdr:colOff>101600</xdr:colOff>
      <xdr:row>76</xdr:row>
      <xdr:rowOff>43053</xdr:rowOff>
    </xdr:to>
    <xdr:sp macro="" textlink="">
      <xdr:nvSpPr>
        <xdr:cNvPr id="192" name="楕円 191"/>
        <xdr:cNvSpPr/>
      </xdr:nvSpPr>
      <xdr:spPr>
        <a:xfrm>
          <a:off x="2857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59580</xdr:rowOff>
    </xdr:from>
    <xdr:ext cx="469744" cy="259045"/>
    <xdr:sp macro="" textlink="">
      <xdr:nvSpPr>
        <xdr:cNvPr id="193" name="テキスト ボックス 192"/>
        <xdr:cNvSpPr txBox="1"/>
      </xdr:nvSpPr>
      <xdr:spPr>
        <a:xfrm>
          <a:off x="2673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114046</xdr:rowOff>
    </xdr:from>
    <xdr:to>
      <xdr:col>10</xdr:col>
      <xdr:colOff>165100</xdr:colOff>
      <xdr:row>76</xdr:row>
      <xdr:rowOff>44196</xdr:rowOff>
    </xdr:to>
    <xdr:sp macro="" textlink="">
      <xdr:nvSpPr>
        <xdr:cNvPr id="194" name="楕円 193"/>
        <xdr:cNvSpPr/>
      </xdr:nvSpPr>
      <xdr:spPr>
        <a:xfrm>
          <a:off x="1968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60723</xdr:rowOff>
    </xdr:from>
    <xdr:ext cx="469744" cy="259045"/>
    <xdr:sp macro="" textlink="">
      <xdr:nvSpPr>
        <xdr:cNvPr id="195" name="テキスト ボックス 194"/>
        <xdr:cNvSpPr txBox="1"/>
      </xdr:nvSpPr>
      <xdr:spPr>
        <a:xfrm>
          <a:off x="1784428" y="127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13715</xdr:rowOff>
    </xdr:from>
    <xdr:to>
      <xdr:col>6</xdr:col>
      <xdr:colOff>38100</xdr:colOff>
      <xdr:row>76</xdr:row>
      <xdr:rowOff>115315</xdr:rowOff>
    </xdr:to>
    <xdr:sp macro="" textlink="">
      <xdr:nvSpPr>
        <xdr:cNvPr id="196" name="楕円 195"/>
        <xdr:cNvSpPr/>
      </xdr:nvSpPr>
      <xdr:spPr>
        <a:xfrm>
          <a:off x="1079500" y="130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131843</xdr:rowOff>
    </xdr:from>
    <xdr:ext cx="469744" cy="259045"/>
    <xdr:sp macro="" textlink="">
      <xdr:nvSpPr>
        <xdr:cNvPr id="197" name="テキスト ボックス 196"/>
        <xdr:cNvSpPr txBox="1"/>
      </xdr:nvSpPr>
      <xdr:spPr>
        <a:xfrm>
          <a:off x="895428" y="128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2032</xdr:rowOff>
    </xdr:from>
    <xdr:to>
      <xdr:col>24</xdr:col>
      <xdr:colOff>63500</xdr:colOff>
      <xdr:row>97</xdr:row>
      <xdr:rowOff>24764</xdr:rowOff>
    </xdr:to>
    <xdr:cxnSp macro="">
      <xdr:nvCxnSpPr>
        <xdr:cNvPr id="225" name="直線コネクタ 224"/>
        <xdr:cNvCxnSpPr/>
      </xdr:nvCxnSpPr>
      <xdr:spPr>
        <a:xfrm flipV="1">
          <a:off x="3797300" y="16632682"/>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24764</xdr:rowOff>
    </xdr:from>
    <xdr:to>
      <xdr:col>19</xdr:col>
      <xdr:colOff>177800</xdr:colOff>
      <xdr:row>97</xdr:row>
      <xdr:rowOff>32638</xdr:rowOff>
    </xdr:to>
    <xdr:cxnSp macro="">
      <xdr:nvCxnSpPr>
        <xdr:cNvPr id="228" name="直線コネクタ 227"/>
        <xdr:cNvCxnSpPr/>
      </xdr:nvCxnSpPr>
      <xdr:spPr>
        <a:xfrm flipV="1">
          <a:off x="2908300" y="1665541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32638</xdr:rowOff>
    </xdr:from>
    <xdr:to>
      <xdr:col>15</xdr:col>
      <xdr:colOff>50800</xdr:colOff>
      <xdr:row>97</xdr:row>
      <xdr:rowOff>47879</xdr:rowOff>
    </xdr:to>
    <xdr:cxnSp macro="">
      <xdr:nvCxnSpPr>
        <xdr:cNvPr id="231" name="直線コネクタ 230"/>
        <xdr:cNvCxnSpPr/>
      </xdr:nvCxnSpPr>
      <xdr:spPr>
        <a:xfrm flipV="1">
          <a:off x="2019300" y="1666328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47879</xdr:rowOff>
    </xdr:from>
    <xdr:to>
      <xdr:col>10</xdr:col>
      <xdr:colOff>114300</xdr:colOff>
      <xdr:row>97</xdr:row>
      <xdr:rowOff>75692</xdr:rowOff>
    </xdr:to>
    <xdr:cxnSp macro="">
      <xdr:nvCxnSpPr>
        <xdr:cNvPr id="234" name="直線コネクタ 233"/>
        <xdr:cNvCxnSpPr/>
      </xdr:nvCxnSpPr>
      <xdr:spPr>
        <a:xfrm flipV="1">
          <a:off x="1130300" y="1667852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122682</xdr:rowOff>
    </xdr:from>
    <xdr:to>
      <xdr:col>24</xdr:col>
      <xdr:colOff>114300</xdr:colOff>
      <xdr:row>97</xdr:row>
      <xdr:rowOff>52832</xdr:rowOff>
    </xdr:to>
    <xdr:sp macro="" textlink="">
      <xdr:nvSpPr>
        <xdr:cNvPr id="244" name="楕円 243"/>
        <xdr:cNvSpPr/>
      </xdr:nvSpPr>
      <xdr:spPr>
        <a:xfrm>
          <a:off x="45847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101109</xdr:rowOff>
    </xdr:from>
    <xdr:ext cx="469744" cy="259045"/>
    <xdr:sp macro="" textlink="">
      <xdr:nvSpPr>
        <xdr:cNvPr id="245" name="扶助費該当値テキスト"/>
        <xdr:cNvSpPr txBox="1"/>
      </xdr:nvSpPr>
      <xdr:spPr>
        <a:xfrm>
          <a:off x="4686300" y="1656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145414</xdr:rowOff>
    </xdr:from>
    <xdr:to>
      <xdr:col>20</xdr:col>
      <xdr:colOff>38100</xdr:colOff>
      <xdr:row>97</xdr:row>
      <xdr:rowOff>75564</xdr:rowOff>
    </xdr:to>
    <xdr:sp macro="" textlink="">
      <xdr:nvSpPr>
        <xdr:cNvPr id="246" name="楕円 245"/>
        <xdr:cNvSpPr/>
      </xdr:nvSpPr>
      <xdr:spPr>
        <a:xfrm>
          <a:off x="3746500" y="166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66691</xdr:rowOff>
    </xdr:from>
    <xdr:ext cx="469744" cy="259045"/>
    <xdr:sp macro="" textlink="">
      <xdr:nvSpPr>
        <xdr:cNvPr id="247" name="テキスト ボックス 246"/>
        <xdr:cNvSpPr txBox="1"/>
      </xdr:nvSpPr>
      <xdr:spPr>
        <a:xfrm>
          <a:off x="3549728" y="1669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153288</xdr:rowOff>
    </xdr:from>
    <xdr:to>
      <xdr:col>15</xdr:col>
      <xdr:colOff>101600</xdr:colOff>
      <xdr:row>97</xdr:row>
      <xdr:rowOff>83438</xdr:rowOff>
    </xdr:to>
    <xdr:sp macro="" textlink="">
      <xdr:nvSpPr>
        <xdr:cNvPr id="248" name="楕円 247"/>
        <xdr:cNvSpPr/>
      </xdr:nvSpPr>
      <xdr:spPr>
        <a:xfrm>
          <a:off x="2857500" y="166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74565</xdr:rowOff>
    </xdr:from>
    <xdr:ext cx="469744" cy="259045"/>
    <xdr:sp macro="" textlink="">
      <xdr:nvSpPr>
        <xdr:cNvPr id="249" name="テキスト ボックス 248"/>
        <xdr:cNvSpPr txBox="1"/>
      </xdr:nvSpPr>
      <xdr:spPr>
        <a:xfrm>
          <a:off x="2673428" y="1670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168529</xdr:rowOff>
    </xdr:from>
    <xdr:to>
      <xdr:col>10</xdr:col>
      <xdr:colOff>165100</xdr:colOff>
      <xdr:row>97</xdr:row>
      <xdr:rowOff>98679</xdr:rowOff>
    </xdr:to>
    <xdr:sp macro="" textlink="">
      <xdr:nvSpPr>
        <xdr:cNvPr id="250" name="楕円 249"/>
        <xdr:cNvSpPr/>
      </xdr:nvSpPr>
      <xdr:spPr>
        <a:xfrm>
          <a:off x="1968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89806</xdr:rowOff>
    </xdr:from>
    <xdr:ext cx="469744" cy="259045"/>
    <xdr:sp macro="" textlink="">
      <xdr:nvSpPr>
        <xdr:cNvPr id="251" name="テキスト ボックス 250"/>
        <xdr:cNvSpPr txBox="1"/>
      </xdr:nvSpPr>
      <xdr:spPr>
        <a:xfrm>
          <a:off x="1784428" y="167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24892</xdr:rowOff>
    </xdr:from>
    <xdr:to>
      <xdr:col>6</xdr:col>
      <xdr:colOff>38100</xdr:colOff>
      <xdr:row>97</xdr:row>
      <xdr:rowOff>126492</xdr:rowOff>
    </xdr:to>
    <xdr:sp macro="" textlink="">
      <xdr:nvSpPr>
        <xdr:cNvPr id="252" name="楕円 251"/>
        <xdr:cNvSpPr/>
      </xdr:nvSpPr>
      <xdr:spPr>
        <a:xfrm>
          <a:off x="1079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117619</xdr:rowOff>
    </xdr:from>
    <xdr:ext cx="469744" cy="259045"/>
    <xdr:sp macro="" textlink="">
      <xdr:nvSpPr>
        <xdr:cNvPr id="253" name="テキスト ボックス 252"/>
        <xdr:cNvSpPr txBox="1"/>
      </xdr:nvSpPr>
      <xdr:spPr>
        <a:xfrm>
          <a:off x="895428" y="1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123992</xdr:rowOff>
    </xdr:from>
    <xdr:to>
      <xdr:col>55</xdr:col>
      <xdr:colOff>0</xdr:colOff>
      <xdr:row>37</xdr:row>
      <xdr:rowOff>19097</xdr:rowOff>
    </xdr:to>
    <xdr:cxnSp macro="">
      <xdr:nvCxnSpPr>
        <xdr:cNvPr id="283" name="直線コネクタ 282"/>
        <xdr:cNvCxnSpPr/>
      </xdr:nvCxnSpPr>
      <xdr:spPr>
        <a:xfrm>
          <a:off x="9639300" y="6296192"/>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123992</xdr:rowOff>
    </xdr:from>
    <xdr:to>
      <xdr:col>50</xdr:col>
      <xdr:colOff>114300</xdr:colOff>
      <xdr:row>36</xdr:row>
      <xdr:rowOff>152387</xdr:rowOff>
    </xdr:to>
    <xdr:cxnSp macro="">
      <xdr:nvCxnSpPr>
        <xdr:cNvPr id="286" name="直線コネクタ 285"/>
        <xdr:cNvCxnSpPr/>
      </xdr:nvCxnSpPr>
      <xdr:spPr>
        <a:xfrm flipV="1">
          <a:off x="8750300" y="629619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144239</xdr:rowOff>
    </xdr:from>
    <xdr:to>
      <xdr:col>45</xdr:col>
      <xdr:colOff>177800</xdr:colOff>
      <xdr:row>36</xdr:row>
      <xdr:rowOff>152387</xdr:rowOff>
    </xdr:to>
    <xdr:cxnSp macro="">
      <xdr:nvCxnSpPr>
        <xdr:cNvPr id="289" name="直線コネクタ 288"/>
        <xdr:cNvCxnSpPr/>
      </xdr:nvCxnSpPr>
      <xdr:spPr>
        <a:xfrm>
          <a:off x="7861300" y="631643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144239</xdr:rowOff>
    </xdr:from>
    <xdr:to>
      <xdr:col>41</xdr:col>
      <xdr:colOff>50800</xdr:colOff>
      <xdr:row>38</xdr:row>
      <xdr:rowOff>35834</xdr:rowOff>
    </xdr:to>
    <xdr:cxnSp macro="">
      <xdr:nvCxnSpPr>
        <xdr:cNvPr id="292" name="直線コネクタ 291"/>
        <xdr:cNvCxnSpPr/>
      </xdr:nvCxnSpPr>
      <xdr:spPr>
        <a:xfrm flipV="1">
          <a:off x="6972300" y="6316439"/>
          <a:ext cx="889000" cy="2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66944</xdr:rowOff>
    </xdr:from>
    <xdr:ext cx="534377" cy="259045"/>
    <xdr:sp macro="" textlink="">
      <xdr:nvSpPr>
        <xdr:cNvPr id="296" name="テキスト ボックス 295"/>
        <xdr:cNvSpPr txBox="1"/>
      </xdr:nvSpPr>
      <xdr:spPr>
        <a:xfrm>
          <a:off x="6705111" y="62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139747</xdr:rowOff>
    </xdr:from>
    <xdr:to>
      <xdr:col>55</xdr:col>
      <xdr:colOff>50800</xdr:colOff>
      <xdr:row>37</xdr:row>
      <xdr:rowOff>69897</xdr:rowOff>
    </xdr:to>
    <xdr:sp macro="" textlink="">
      <xdr:nvSpPr>
        <xdr:cNvPr id="302" name="楕円 301"/>
        <xdr:cNvSpPr/>
      </xdr:nvSpPr>
      <xdr:spPr>
        <a:xfrm>
          <a:off x="10426700" y="6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118174</xdr:rowOff>
    </xdr:from>
    <xdr:ext cx="534377" cy="259045"/>
    <xdr:sp macro="" textlink="">
      <xdr:nvSpPr>
        <xdr:cNvPr id="303" name="補助費等該当値テキスト"/>
        <xdr:cNvSpPr txBox="1"/>
      </xdr:nvSpPr>
      <xdr:spPr>
        <a:xfrm>
          <a:off x="10528300" y="62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73192</xdr:rowOff>
    </xdr:from>
    <xdr:to>
      <xdr:col>50</xdr:col>
      <xdr:colOff>165100</xdr:colOff>
      <xdr:row>37</xdr:row>
      <xdr:rowOff>3342</xdr:rowOff>
    </xdr:to>
    <xdr:sp macro="" textlink="">
      <xdr:nvSpPr>
        <xdr:cNvPr id="304" name="楕円 303"/>
        <xdr:cNvSpPr/>
      </xdr:nvSpPr>
      <xdr:spPr>
        <a:xfrm>
          <a:off x="9588500" y="62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165919</xdr:rowOff>
    </xdr:from>
    <xdr:ext cx="534377" cy="259045"/>
    <xdr:sp macro="" textlink="">
      <xdr:nvSpPr>
        <xdr:cNvPr id="305" name="テキスト ボックス 304"/>
        <xdr:cNvSpPr txBox="1"/>
      </xdr:nvSpPr>
      <xdr:spPr>
        <a:xfrm>
          <a:off x="9359411" y="63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101587</xdr:rowOff>
    </xdr:from>
    <xdr:to>
      <xdr:col>46</xdr:col>
      <xdr:colOff>38100</xdr:colOff>
      <xdr:row>37</xdr:row>
      <xdr:rowOff>31737</xdr:rowOff>
    </xdr:to>
    <xdr:sp macro="" textlink="">
      <xdr:nvSpPr>
        <xdr:cNvPr id="306" name="楕円 305"/>
        <xdr:cNvSpPr/>
      </xdr:nvSpPr>
      <xdr:spPr>
        <a:xfrm>
          <a:off x="8699500" y="6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22864</xdr:rowOff>
    </xdr:from>
    <xdr:ext cx="534377" cy="259045"/>
    <xdr:sp macro="" textlink="">
      <xdr:nvSpPr>
        <xdr:cNvPr id="307" name="テキスト ボックス 306"/>
        <xdr:cNvSpPr txBox="1"/>
      </xdr:nvSpPr>
      <xdr:spPr>
        <a:xfrm>
          <a:off x="8483111" y="6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93439</xdr:rowOff>
    </xdr:from>
    <xdr:to>
      <xdr:col>41</xdr:col>
      <xdr:colOff>101600</xdr:colOff>
      <xdr:row>37</xdr:row>
      <xdr:rowOff>23589</xdr:rowOff>
    </xdr:to>
    <xdr:sp macro="" textlink="">
      <xdr:nvSpPr>
        <xdr:cNvPr id="308" name="楕円 307"/>
        <xdr:cNvSpPr/>
      </xdr:nvSpPr>
      <xdr:spPr>
        <a:xfrm>
          <a:off x="7810500" y="62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14716</xdr:rowOff>
    </xdr:from>
    <xdr:ext cx="534377" cy="259045"/>
    <xdr:sp macro="" textlink="">
      <xdr:nvSpPr>
        <xdr:cNvPr id="309" name="テキスト ボックス 308"/>
        <xdr:cNvSpPr txBox="1"/>
      </xdr:nvSpPr>
      <xdr:spPr>
        <a:xfrm>
          <a:off x="7594111" y="63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156484</xdr:rowOff>
    </xdr:from>
    <xdr:to>
      <xdr:col>36</xdr:col>
      <xdr:colOff>165100</xdr:colOff>
      <xdr:row>38</xdr:row>
      <xdr:rowOff>86633</xdr:rowOff>
    </xdr:to>
    <xdr:sp macro="" textlink="">
      <xdr:nvSpPr>
        <xdr:cNvPr id="310" name="楕円 309"/>
        <xdr:cNvSpPr/>
      </xdr:nvSpPr>
      <xdr:spPr>
        <a:xfrm>
          <a:off x="6921500" y="6500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77761</xdr:rowOff>
    </xdr:from>
    <xdr:ext cx="534377" cy="259045"/>
    <xdr:sp macro="" textlink="">
      <xdr:nvSpPr>
        <xdr:cNvPr id="311" name="テキスト ボックス 310"/>
        <xdr:cNvSpPr txBox="1"/>
      </xdr:nvSpPr>
      <xdr:spPr>
        <a:xfrm>
          <a:off x="6705111" y="65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30287</xdr:rowOff>
    </xdr:from>
    <xdr:to>
      <xdr:col>55</xdr:col>
      <xdr:colOff>0</xdr:colOff>
      <xdr:row>55</xdr:row>
      <xdr:rowOff>79034</xdr:rowOff>
    </xdr:to>
    <xdr:cxnSp macro="">
      <xdr:nvCxnSpPr>
        <xdr:cNvPr id="340" name="直線コネクタ 339"/>
        <xdr:cNvCxnSpPr/>
      </xdr:nvCxnSpPr>
      <xdr:spPr>
        <a:xfrm flipV="1">
          <a:off x="9639300" y="9460037"/>
          <a:ext cx="8382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37723</xdr:rowOff>
    </xdr:from>
    <xdr:to>
      <xdr:col>50</xdr:col>
      <xdr:colOff>114300</xdr:colOff>
      <xdr:row>55</xdr:row>
      <xdr:rowOff>79034</xdr:rowOff>
    </xdr:to>
    <xdr:cxnSp macro="">
      <xdr:nvCxnSpPr>
        <xdr:cNvPr id="343" name="直線コネクタ 342"/>
        <xdr:cNvCxnSpPr/>
      </xdr:nvCxnSpPr>
      <xdr:spPr>
        <a:xfrm>
          <a:off x="8750300" y="946747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37723</xdr:rowOff>
    </xdr:from>
    <xdr:to>
      <xdr:col>45</xdr:col>
      <xdr:colOff>177800</xdr:colOff>
      <xdr:row>55</xdr:row>
      <xdr:rowOff>115664</xdr:rowOff>
    </xdr:to>
    <xdr:cxnSp macro="">
      <xdr:nvCxnSpPr>
        <xdr:cNvPr id="346" name="直線コネクタ 345"/>
        <xdr:cNvCxnSpPr/>
      </xdr:nvCxnSpPr>
      <xdr:spPr>
        <a:xfrm flipV="1">
          <a:off x="7861300" y="9467473"/>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98596</xdr:rowOff>
    </xdr:from>
    <xdr:to>
      <xdr:col>41</xdr:col>
      <xdr:colOff>50800</xdr:colOff>
      <xdr:row>55</xdr:row>
      <xdr:rowOff>115664</xdr:rowOff>
    </xdr:to>
    <xdr:cxnSp macro="">
      <xdr:nvCxnSpPr>
        <xdr:cNvPr id="349" name="直線コネクタ 348"/>
        <xdr:cNvCxnSpPr/>
      </xdr:nvCxnSpPr>
      <xdr:spPr>
        <a:xfrm>
          <a:off x="6972300" y="952834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150937</xdr:rowOff>
    </xdr:from>
    <xdr:to>
      <xdr:col>55</xdr:col>
      <xdr:colOff>50800</xdr:colOff>
      <xdr:row>55</xdr:row>
      <xdr:rowOff>81087</xdr:rowOff>
    </xdr:to>
    <xdr:sp macro="" textlink="">
      <xdr:nvSpPr>
        <xdr:cNvPr id="359" name="楕円 358"/>
        <xdr:cNvSpPr/>
      </xdr:nvSpPr>
      <xdr:spPr>
        <a:xfrm>
          <a:off x="10426700" y="94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2364</xdr:rowOff>
    </xdr:from>
    <xdr:ext cx="534377" cy="259045"/>
    <xdr:sp macro="" textlink="">
      <xdr:nvSpPr>
        <xdr:cNvPr id="360" name="普通建設事業費該当値テキスト"/>
        <xdr:cNvSpPr txBox="1"/>
      </xdr:nvSpPr>
      <xdr:spPr>
        <a:xfrm>
          <a:off x="10528300" y="92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28234</xdr:rowOff>
    </xdr:from>
    <xdr:to>
      <xdr:col>50</xdr:col>
      <xdr:colOff>165100</xdr:colOff>
      <xdr:row>55</xdr:row>
      <xdr:rowOff>129834</xdr:rowOff>
    </xdr:to>
    <xdr:sp macro="" textlink="">
      <xdr:nvSpPr>
        <xdr:cNvPr id="361" name="楕円 360"/>
        <xdr:cNvSpPr/>
      </xdr:nvSpPr>
      <xdr:spPr>
        <a:xfrm>
          <a:off x="9588500" y="94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146361</xdr:rowOff>
    </xdr:from>
    <xdr:ext cx="534377" cy="259045"/>
    <xdr:sp macro="" textlink="">
      <xdr:nvSpPr>
        <xdr:cNvPr id="362" name="テキスト ボックス 361"/>
        <xdr:cNvSpPr txBox="1"/>
      </xdr:nvSpPr>
      <xdr:spPr>
        <a:xfrm>
          <a:off x="9359411" y="92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158373</xdr:rowOff>
    </xdr:from>
    <xdr:to>
      <xdr:col>46</xdr:col>
      <xdr:colOff>38100</xdr:colOff>
      <xdr:row>55</xdr:row>
      <xdr:rowOff>88523</xdr:rowOff>
    </xdr:to>
    <xdr:sp macro="" textlink="">
      <xdr:nvSpPr>
        <xdr:cNvPr id="363" name="楕円 362"/>
        <xdr:cNvSpPr/>
      </xdr:nvSpPr>
      <xdr:spPr>
        <a:xfrm>
          <a:off x="8699500" y="9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105050</xdr:rowOff>
    </xdr:from>
    <xdr:ext cx="534377" cy="259045"/>
    <xdr:sp macro="" textlink="">
      <xdr:nvSpPr>
        <xdr:cNvPr id="364" name="テキスト ボックス 363"/>
        <xdr:cNvSpPr txBox="1"/>
      </xdr:nvSpPr>
      <xdr:spPr>
        <a:xfrm>
          <a:off x="8483111" y="91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64864</xdr:rowOff>
    </xdr:from>
    <xdr:to>
      <xdr:col>41</xdr:col>
      <xdr:colOff>101600</xdr:colOff>
      <xdr:row>55</xdr:row>
      <xdr:rowOff>166464</xdr:rowOff>
    </xdr:to>
    <xdr:sp macro="" textlink="">
      <xdr:nvSpPr>
        <xdr:cNvPr id="365" name="楕円 364"/>
        <xdr:cNvSpPr/>
      </xdr:nvSpPr>
      <xdr:spPr>
        <a:xfrm>
          <a:off x="7810500" y="9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11541</xdr:rowOff>
    </xdr:from>
    <xdr:ext cx="534377" cy="259045"/>
    <xdr:sp macro="" textlink="">
      <xdr:nvSpPr>
        <xdr:cNvPr id="366" name="テキスト ボックス 365"/>
        <xdr:cNvSpPr txBox="1"/>
      </xdr:nvSpPr>
      <xdr:spPr>
        <a:xfrm>
          <a:off x="7594111" y="92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47796</xdr:rowOff>
    </xdr:from>
    <xdr:to>
      <xdr:col>36</xdr:col>
      <xdr:colOff>165100</xdr:colOff>
      <xdr:row>55</xdr:row>
      <xdr:rowOff>149396</xdr:rowOff>
    </xdr:to>
    <xdr:sp macro="" textlink="">
      <xdr:nvSpPr>
        <xdr:cNvPr id="367" name="楕円 366"/>
        <xdr:cNvSpPr/>
      </xdr:nvSpPr>
      <xdr:spPr>
        <a:xfrm>
          <a:off x="6921500" y="94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165923</xdr:rowOff>
    </xdr:from>
    <xdr:ext cx="534377" cy="259045"/>
    <xdr:sp macro="" textlink="">
      <xdr:nvSpPr>
        <xdr:cNvPr id="368" name="テキスト ボックス 367"/>
        <xdr:cNvSpPr txBox="1"/>
      </xdr:nvSpPr>
      <xdr:spPr>
        <a:xfrm>
          <a:off x="6705111" y="92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63691</xdr:rowOff>
    </xdr:from>
    <xdr:to>
      <xdr:col>55</xdr:col>
      <xdr:colOff>0</xdr:colOff>
      <xdr:row>77</xdr:row>
      <xdr:rowOff>119259</xdr:rowOff>
    </xdr:to>
    <xdr:cxnSp macro="">
      <xdr:nvCxnSpPr>
        <xdr:cNvPr id="395" name="直線コネクタ 394"/>
        <xdr:cNvCxnSpPr/>
      </xdr:nvCxnSpPr>
      <xdr:spPr>
        <a:xfrm flipV="1">
          <a:off x="9639300" y="13265341"/>
          <a:ext cx="8382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91027</xdr:rowOff>
    </xdr:from>
    <xdr:to>
      <xdr:col>50</xdr:col>
      <xdr:colOff>114300</xdr:colOff>
      <xdr:row>77</xdr:row>
      <xdr:rowOff>119259</xdr:rowOff>
    </xdr:to>
    <xdr:cxnSp macro="">
      <xdr:nvCxnSpPr>
        <xdr:cNvPr id="398" name="直線コネクタ 397"/>
        <xdr:cNvCxnSpPr/>
      </xdr:nvCxnSpPr>
      <xdr:spPr>
        <a:xfrm>
          <a:off x="8750300" y="1329267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123050</xdr:rowOff>
    </xdr:from>
    <xdr:to>
      <xdr:col>45</xdr:col>
      <xdr:colOff>177800</xdr:colOff>
      <xdr:row>77</xdr:row>
      <xdr:rowOff>91027</xdr:rowOff>
    </xdr:to>
    <xdr:cxnSp macro="">
      <xdr:nvCxnSpPr>
        <xdr:cNvPr id="401" name="直線コネクタ 400"/>
        <xdr:cNvCxnSpPr/>
      </xdr:nvCxnSpPr>
      <xdr:spPr>
        <a:xfrm>
          <a:off x="7861300" y="13153250"/>
          <a:ext cx="889000" cy="1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81407</xdr:rowOff>
    </xdr:from>
    <xdr:to>
      <xdr:col>41</xdr:col>
      <xdr:colOff>50800</xdr:colOff>
      <xdr:row>76</xdr:row>
      <xdr:rowOff>123050</xdr:rowOff>
    </xdr:to>
    <xdr:cxnSp macro="">
      <xdr:nvCxnSpPr>
        <xdr:cNvPr id="404" name="直線コネクタ 403"/>
        <xdr:cNvCxnSpPr/>
      </xdr:nvCxnSpPr>
      <xdr:spPr>
        <a:xfrm>
          <a:off x="6972300" y="13111607"/>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12891</xdr:rowOff>
    </xdr:from>
    <xdr:to>
      <xdr:col>55</xdr:col>
      <xdr:colOff>50800</xdr:colOff>
      <xdr:row>77</xdr:row>
      <xdr:rowOff>114491</xdr:rowOff>
    </xdr:to>
    <xdr:sp macro="" textlink="">
      <xdr:nvSpPr>
        <xdr:cNvPr id="414" name="楕円 413"/>
        <xdr:cNvSpPr/>
      </xdr:nvSpPr>
      <xdr:spPr>
        <a:xfrm>
          <a:off x="104267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35768</xdr:rowOff>
    </xdr:from>
    <xdr:ext cx="534377" cy="259045"/>
    <xdr:sp macro="" textlink="">
      <xdr:nvSpPr>
        <xdr:cNvPr id="415" name="普通建設事業費 （ うち新規整備　）該当値テキスト"/>
        <xdr:cNvSpPr txBox="1"/>
      </xdr:nvSpPr>
      <xdr:spPr>
        <a:xfrm>
          <a:off x="10528300" y="130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68459</xdr:rowOff>
    </xdr:from>
    <xdr:to>
      <xdr:col>50</xdr:col>
      <xdr:colOff>165100</xdr:colOff>
      <xdr:row>77</xdr:row>
      <xdr:rowOff>170059</xdr:rowOff>
    </xdr:to>
    <xdr:sp macro="" textlink="">
      <xdr:nvSpPr>
        <xdr:cNvPr id="416" name="楕円 415"/>
        <xdr:cNvSpPr/>
      </xdr:nvSpPr>
      <xdr:spPr>
        <a:xfrm>
          <a:off x="9588500" y="132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15136</xdr:rowOff>
    </xdr:from>
    <xdr:ext cx="534377" cy="259045"/>
    <xdr:sp macro="" textlink="">
      <xdr:nvSpPr>
        <xdr:cNvPr id="417" name="テキスト ボックス 416"/>
        <xdr:cNvSpPr txBox="1"/>
      </xdr:nvSpPr>
      <xdr:spPr>
        <a:xfrm>
          <a:off x="9359411" y="130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40227</xdr:rowOff>
    </xdr:from>
    <xdr:to>
      <xdr:col>46</xdr:col>
      <xdr:colOff>38100</xdr:colOff>
      <xdr:row>77</xdr:row>
      <xdr:rowOff>141827</xdr:rowOff>
    </xdr:to>
    <xdr:sp macro="" textlink="">
      <xdr:nvSpPr>
        <xdr:cNvPr id="418" name="楕円 417"/>
        <xdr:cNvSpPr/>
      </xdr:nvSpPr>
      <xdr:spPr>
        <a:xfrm>
          <a:off x="8699500" y="132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158354</xdr:rowOff>
    </xdr:from>
    <xdr:ext cx="534377" cy="259045"/>
    <xdr:sp macro="" textlink="">
      <xdr:nvSpPr>
        <xdr:cNvPr id="419" name="テキスト ボックス 418"/>
        <xdr:cNvSpPr txBox="1"/>
      </xdr:nvSpPr>
      <xdr:spPr>
        <a:xfrm>
          <a:off x="8483111" y="13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72250</xdr:rowOff>
    </xdr:from>
    <xdr:to>
      <xdr:col>41</xdr:col>
      <xdr:colOff>101600</xdr:colOff>
      <xdr:row>77</xdr:row>
      <xdr:rowOff>2400</xdr:rowOff>
    </xdr:to>
    <xdr:sp macro="" textlink="">
      <xdr:nvSpPr>
        <xdr:cNvPr id="420" name="楕円 419"/>
        <xdr:cNvSpPr/>
      </xdr:nvSpPr>
      <xdr:spPr>
        <a:xfrm>
          <a:off x="7810500" y="131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18928</xdr:rowOff>
    </xdr:from>
    <xdr:ext cx="534377" cy="259045"/>
    <xdr:sp macro="" textlink="">
      <xdr:nvSpPr>
        <xdr:cNvPr id="421" name="テキスト ボックス 420"/>
        <xdr:cNvSpPr txBox="1"/>
      </xdr:nvSpPr>
      <xdr:spPr>
        <a:xfrm>
          <a:off x="7594111" y="12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30607</xdr:rowOff>
    </xdr:from>
    <xdr:to>
      <xdr:col>36</xdr:col>
      <xdr:colOff>165100</xdr:colOff>
      <xdr:row>76</xdr:row>
      <xdr:rowOff>132207</xdr:rowOff>
    </xdr:to>
    <xdr:sp macro="" textlink="">
      <xdr:nvSpPr>
        <xdr:cNvPr id="422" name="楕円 421"/>
        <xdr:cNvSpPr/>
      </xdr:nvSpPr>
      <xdr:spPr>
        <a:xfrm>
          <a:off x="6921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148734</xdr:rowOff>
    </xdr:from>
    <xdr:ext cx="534377" cy="259045"/>
    <xdr:sp macro="" textlink="">
      <xdr:nvSpPr>
        <xdr:cNvPr id="423" name="テキスト ボックス 422"/>
        <xdr:cNvSpPr txBox="1"/>
      </xdr:nvSpPr>
      <xdr:spPr>
        <a:xfrm>
          <a:off x="6705111" y="128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5145</xdr:rowOff>
    </xdr:from>
    <xdr:to>
      <xdr:col>55</xdr:col>
      <xdr:colOff>0</xdr:colOff>
      <xdr:row>94</xdr:row>
      <xdr:rowOff>24440</xdr:rowOff>
    </xdr:to>
    <xdr:cxnSp macro="">
      <xdr:nvCxnSpPr>
        <xdr:cNvPr id="449" name="直線コネクタ 448"/>
        <xdr:cNvCxnSpPr/>
      </xdr:nvCxnSpPr>
      <xdr:spPr>
        <a:xfrm flipV="1">
          <a:off x="9639300" y="15949995"/>
          <a:ext cx="838200" cy="1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24440</xdr:rowOff>
    </xdr:from>
    <xdr:to>
      <xdr:col>50</xdr:col>
      <xdr:colOff>114300</xdr:colOff>
      <xdr:row>94</xdr:row>
      <xdr:rowOff>114050</xdr:rowOff>
    </xdr:to>
    <xdr:cxnSp macro="">
      <xdr:nvCxnSpPr>
        <xdr:cNvPr id="452" name="直線コネクタ 451"/>
        <xdr:cNvCxnSpPr/>
      </xdr:nvCxnSpPr>
      <xdr:spPr>
        <a:xfrm flipV="1">
          <a:off x="8750300" y="16140740"/>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114050</xdr:rowOff>
    </xdr:from>
    <xdr:to>
      <xdr:col>45</xdr:col>
      <xdr:colOff>177800</xdr:colOff>
      <xdr:row>96</xdr:row>
      <xdr:rowOff>154285</xdr:rowOff>
    </xdr:to>
    <xdr:cxnSp macro="">
      <xdr:nvCxnSpPr>
        <xdr:cNvPr id="455" name="直線コネクタ 454"/>
        <xdr:cNvCxnSpPr/>
      </xdr:nvCxnSpPr>
      <xdr:spPr>
        <a:xfrm flipV="1">
          <a:off x="7861300" y="16230350"/>
          <a:ext cx="889000" cy="3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151175</xdr:rowOff>
    </xdr:from>
    <xdr:to>
      <xdr:col>41</xdr:col>
      <xdr:colOff>50800</xdr:colOff>
      <xdr:row>96</xdr:row>
      <xdr:rowOff>154285</xdr:rowOff>
    </xdr:to>
    <xdr:cxnSp macro="">
      <xdr:nvCxnSpPr>
        <xdr:cNvPr id="458" name="直線コネクタ 457"/>
        <xdr:cNvCxnSpPr/>
      </xdr:nvCxnSpPr>
      <xdr:spPr>
        <a:xfrm>
          <a:off x="6972300" y="16610375"/>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125795</xdr:rowOff>
    </xdr:from>
    <xdr:to>
      <xdr:col>55</xdr:col>
      <xdr:colOff>50800</xdr:colOff>
      <xdr:row>93</xdr:row>
      <xdr:rowOff>55945</xdr:rowOff>
    </xdr:to>
    <xdr:sp macro="" textlink="">
      <xdr:nvSpPr>
        <xdr:cNvPr id="468" name="楕円 467"/>
        <xdr:cNvSpPr/>
      </xdr:nvSpPr>
      <xdr:spPr>
        <a:xfrm>
          <a:off x="10426700" y="158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148672</xdr:rowOff>
    </xdr:from>
    <xdr:ext cx="534377" cy="259045"/>
    <xdr:sp macro="" textlink="">
      <xdr:nvSpPr>
        <xdr:cNvPr id="469" name="普通建設事業費 （ うち更新整備　）該当値テキスト"/>
        <xdr:cNvSpPr txBox="1"/>
      </xdr:nvSpPr>
      <xdr:spPr>
        <a:xfrm>
          <a:off x="10528300" y="1575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145090</xdr:rowOff>
    </xdr:from>
    <xdr:to>
      <xdr:col>50</xdr:col>
      <xdr:colOff>165100</xdr:colOff>
      <xdr:row>94</xdr:row>
      <xdr:rowOff>75240</xdr:rowOff>
    </xdr:to>
    <xdr:sp macro="" textlink="">
      <xdr:nvSpPr>
        <xdr:cNvPr id="470" name="楕円 469"/>
        <xdr:cNvSpPr/>
      </xdr:nvSpPr>
      <xdr:spPr>
        <a:xfrm>
          <a:off x="9588500" y="16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91767</xdr:rowOff>
    </xdr:from>
    <xdr:ext cx="534377" cy="259045"/>
    <xdr:sp macro="" textlink="">
      <xdr:nvSpPr>
        <xdr:cNvPr id="471" name="テキスト ボックス 470"/>
        <xdr:cNvSpPr txBox="1"/>
      </xdr:nvSpPr>
      <xdr:spPr>
        <a:xfrm>
          <a:off x="9359411" y="158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63250</xdr:rowOff>
    </xdr:from>
    <xdr:to>
      <xdr:col>46</xdr:col>
      <xdr:colOff>38100</xdr:colOff>
      <xdr:row>94</xdr:row>
      <xdr:rowOff>164850</xdr:rowOff>
    </xdr:to>
    <xdr:sp macro="" textlink="">
      <xdr:nvSpPr>
        <xdr:cNvPr id="472" name="楕円 471"/>
        <xdr:cNvSpPr/>
      </xdr:nvSpPr>
      <xdr:spPr>
        <a:xfrm>
          <a:off x="8699500" y="16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9927</xdr:rowOff>
    </xdr:from>
    <xdr:ext cx="534377" cy="259045"/>
    <xdr:sp macro="" textlink="">
      <xdr:nvSpPr>
        <xdr:cNvPr id="473" name="テキスト ボックス 472"/>
        <xdr:cNvSpPr txBox="1"/>
      </xdr:nvSpPr>
      <xdr:spPr>
        <a:xfrm>
          <a:off x="8483111" y="15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103485</xdr:rowOff>
    </xdr:from>
    <xdr:to>
      <xdr:col>41</xdr:col>
      <xdr:colOff>101600</xdr:colOff>
      <xdr:row>97</xdr:row>
      <xdr:rowOff>33635</xdr:rowOff>
    </xdr:to>
    <xdr:sp macro="" textlink="">
      <xdr:nvSpPr>
        <xdr:cNvPr id="474" name="楕円 473"/>
        <xdr:cNvSpPr/>
      </xdr:nvSpPr>
      <xdr:spPr>
        <a:xfrm>
          <a:off x="7810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50162</xdr:rowOff>
    </xdr:from>
    <xdr:ext cx="534377" cy="259045"/>
    <xdr:sp macro="" textlink="">
      <xdr:nvSpPr>
        <xdr:cNvPr id="475" name="テキスト ボックス 474"/>
        <xdr:cNvSpPr txBox="1"/>
      </xdr:nvSpPr>
      <xdr:spPr>
        <a:xfrm>
          <a:off x="7594111" y="163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100375</xdr:rowOff>
    </xdr:from>
    <xdr:to>
      <xdr:col>36</xdr:col>
      <xdr:colOff>165100</xdr:colOff>
      <xdr:row>97</xdr:row>
      <xdr:rowOff>30525</xdr:rowOff>
    </xdr:to>
    <xdr:sp macro="" textlink="">
      <xdr:nvSpPr>
        <xdr:cNvPr id="476" name="楕円 475"/>
        <xdr:cNvSpPr/>
      </xdr:nvSpPr>
      <xdr:spPr>
        <a:xfrm>
          <a:off x="6921500" y="165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47052</xdr:rowOff>
    </xdr:from>
    <xdr:ext cx="534377" cy="259045"/>
    <xdr:sp macro="" textlink="">
      <xdr:nvSpPr>
        <xdr:cNvPr id="477" name="テキスト ボックス 476"/>
        <xdr:cNvSpPr txBox="1"/>
      </xdr:nvSpPr>
      <xdr:spPr>
        <a:xfrm>
          <a:off x="6705111" y="163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50180</xdr:rowOff>
    </xdr:from>
    <xdr:to>
      <xdr:col>85</xdr:col>
      <xdr:colOff>127000</xdr:colOff>
      <xdr:row>38</xdr:row>
      <xdr:rowOff>116132</xdr:rowOff>
    </xdr:to>
    <xdr:cxnSp macro="">
      <xdr:nvCxnSpPr>
        <xdr:cNvPr id="502" name="直線コネクタ 501"/>
        <xdr:cNvCxnSpPr/>
      </xdr:nvCxnSpPr>
      <xdr:spPr>
        <a:xfrm flipV="1">
          <a:off x="15481300" y="6565280"/>
          <a:ext cx="838200" cy="6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3"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113754</xdr:rowOff>
    </xdr:from>
    <xdr:to>
      <xdr:col>81</xdr:col>
      <xdr:colOff>50800</xdr:colOff>
      <xdr:row>38</xdr:row>
      <xdr:rowOff>116132</xdr:rowOff>
    </xdr:to>
    <xdr:cxnSp macro="">
      <xdr:nvCxnSpPr>
        <xdr:cNvPr id="505" name="直線コネクタ 504"/>
        <xdr:cNvCxnSpPr/>
      </xdr:nvCxnSpPr>
      <xdr:spPr>
        <a:xfrm>
          <a:off x="14592300" y="662885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59484</xdr:rowOff>
    </xdr:from>
    <xdr:to>
      <xdr:col>76</xdr:col>
      <xdr:colOff>114300</xdr:colOff>
      <xdr:row>38</xdr:row>
      <xdr:rowOff>113754</xdr:rowOff>
    </xdr:to>
    <xdr:cxnSp macro="">
      <xdr:nvCxnSpPr>
        <xdr:cNvPr id="508" name="直線コネクタ 507"/>
        <xdr:cNvCxnSpPr/>
      </xdr:nvCxnSpPr>
      <xdr:spPr>
        <a:xfrm>
          <a:off x="13703300" y="6574584"/>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59484</xdr:rowOff>
    </xdr:from>
    <xdr:to>
      <xdr:col>71</xdr:col>
      <xdr:colOff>177800</xdr:colOff>
      <xdr:row>38</xdr:row>
      <xdr:rowOff>88036</xdr:rowOff>
    </xdr:to>
    <xdr:cxnSp macro="">
      <xdr:nvCxnSpPr>
        <xdr:cNvPr id="511" name="直線コネクタ 510"/>
        <xdr:cNvCxnSpPr/>
      </xdr:nvCxnSpPr>
      <xdr:spPr>
        <a:xfrm flipV="1">
          <a:off x="12814300" y="6574584"/>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170830</xdr:rowOff>
    </xdr:from>
    <xdr:to>
      <xdr:col>85</xdr:col>
      <xdr:colOff>177800</xdr:colOff>
      <xdr:row>38</xdr:row>
      <xdr:rowOff>100980</xdr:rowOff>
    </xdr:to>
    <xdr:sp macro="" textlink="">
      <xdr:nvSpPr>
        <xdr:cNvPr id="521" name="楕円 520"/>
        <xdr:cNvSpPr/>
      </xdr:nvSpPr>
      <xdr:spPr>
        <a:xfrm>
          <a:off x="16268700" y="65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130207</xdr:rowOff>
    </xdr:from>
    <xdr:ext cx="469744" cy="259045"/>
    <xdr:sp macro="" textlink="">
      <xdr:nvSpPr>
        <xdr:cNvPr id="522" name="災害復旧事業費該当値テキスト"/>
        <xdr:cNvSpPr txBox="1"/>
      </xdr:nvSpPr>
      <xdr:spPr>
        <a:xfrm>
          <a:off x="16370300" y="630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65332</xdr:rowOff>
    </xdr:from>
    <xdr:to>
      <xdr:col>81</xdr:col>
      <xdr:colOff>101600</xdr:colOff>
      <xdr:row>38</xdr:row>
      <xdr:rowOff>166932</xdr:rowOff>
    </xdr:to>
    <xdr:sp macro="" textlink="">
      <xdr:nvSpPr>
        <xdr:cNvPr id="523" name="楕円 522"/>
        <xdr:cNvSpPr/>
      </xdr:nvSpPr>
      <xdr:spPr>
        <a:xfrm>
          <a:off x="15430500" y="65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158059</xdr:rowOff>
    </xdr:from>
    <xdr:ext cx="469744" cy="259045"/>
    <xdr:sp macro="" textlink="">
      <xdr:nvSpPr>
        <xdr:cNvPr id="524" name="テキスト ボックス 523"/>
        <xdr:cNvSpPr txBox="1"/>
      </xdr:nvSpPr>
      <xdr:spPr>
        <a:xfrm>
          <a:off x="15233728" y="66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62954</xdr:rowOff>
    </xdr:from>
    <xdr:to>
      <xdr:col>76</xdr:col>
      <xdr:colOff>165100</xdr:colOff>
      <xdr:row>38</xdr:row>
      <xdr:rowOff>164554</xdr:rowOff>
    </xdr:to>
    <xdr:sp macro="" textlink="">
      <xdr:nvSpPr>
        <xdr:cNvPr id="525" name="楕円 524"/>
        <xdr:cNvSpPr/>
      </xdr:nvSpPr>
      <xdr:spPr>
        <a:xfrm>
          <a:off x="145415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155681</xdr:rowOff>
    </xdr:from>
    <xdr:ext cx="469744" cy="259045"/>
    <xdr:sp macro="" textlink="">
      <xdr:nvSpPr>
        <xdr:cNvPr id="526" name="テキスト ボックス 525"/>
        <xdr:cNvSpPr txBox="1"/>
      </xdr:nvSpPr>
      <xdr:spPr>
        <a:xfrm>
          <a:off x="14357428" y="66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8684</xdr:rowOff>
    </xdr:from>
    <xdr:to>
      <xdr:col>72</xdr:col>
      <xdr:colOff>38100</xdr:colOff>
      <xdr:row>38</xdr:row>
      <xdr:rowOff>110284</xdr:rowOff>
    </xdr:to>
    <xdr:sp macro="" textlink="">
      <xdr:nvSpPr>
        <xdr:cNvPr id="527" name="楕円 526"/>
        <xdr:cNvSpPr/>
      </xdr:nvSpPr>
      <xdr:spPr>
        <a:xfrm>
          <a:off x="13652500" y="65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101411</xdr:rowOff>
    </xdr:from>
    <xdr:ext cx="469744" cy="259045"/>
    <xdr:sp macro="" textlink="">
      <xdr:nvSpPr>
        <xdr:cNvPr id="528" name="テキスト ボックス 527"/>
        <xdr:cNvSpPr txBox="1"/>
      </xdr:nvSpPr>
      <xdr:spPr>
        <a:xfrm>
          <a:off x="13468428" y="661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37236</xdr:rowOff>
    </xdr:from>
    <xdr:to>
      <xdr:col>67</xdr:col>
      <xdr:colOff>101600</xdr:colOff>
      <xdr:row>38</xdr:row>
      <xdr:rowOff>138836</xdr:rowOff>
    </xdr:to>
    <xdr:sp macro="" textlink="">
      <xdr:nvSpPr>
        <xdr:cNvPr id="529" name="楕円 528"/>
        <xdr:cNvSpPr/>
      </xdr:nvSpPr>
      <xdr:spPr>
        <a:xfrm>
          <a:off x="12763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129963</xdr:rowOff>
    </xdr:from>
    <xdr:ext cx="469744" cy="259045"/>
    <xdr:sp macro="" textlink="">
      <xdr:nvSpPr>
        <xdr:cNvPr id="530" name="テキスト ボックス 529"/>
        <xdr:cNvSpPr txBox="1"/>
      </xdr:nvSpPr>
      <xdr:spPr>
        <a:xfrm>
          <a:off x="12579428" y="664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142541</xdr:rowOff>
    </xdr:from>
    <xdr:to>
      <xdr:col>85</xdr:col>
      <xdr:colOff>127000</xdr:colOff>
      <xdr:row>75</xdr:row>
      <xdr:rowOff>87188</xdr:rowOff>
    </xdr:to>
    <xdr:cxnSp macro="">
      <xdr:nvCxnSpPr>
        <xdr:cNvPr id="607" name="直線コネクタ 606"/>
        <xdr:cNvCxnSpPr/>
      </xdr:nvCxnSpPr>
      <xdr:spPr>
        <a:xfrm>
          <a:off x="15481300" y="12829841"/>
          <a:ext cx="8382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115403</xdr:rowOff>
    </xdr:from>
    <xdr:to>
      <xdr:col>81</xdr:col>
      <xdr:colOff>50800</xdr:colOff>
      <xdr:row>74</xdr:row>
      <xdr:rowOff>142541</xdr:rowOff>
    </xdr:to>
    <xdr:cxnSp macro="">
      <xdr:nvCxnSpPr>
        <xdr:cNvPr id="610" name="直線コネクタ 609"/>
        <xdr:cNvCxnSpPr/>
      </xdr:nvCxnSpPr>
      <xdr:spPr>
        <a:xfrm>
          <a:off x="14592300" y="12802703"/>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25629</xdr:rowOff>
    </xdr:from>
    <xdr:to>
      <xdr:col>76</xdr:col>
      <xdr:colOff>114300</xdr:colOff>
      <xdr:row>74</xdr:row>
      <xdr:rowOff>115403</xdr:rowOff>
    </xdr:to>
    <xdr:cxnSp macro="">
      <xdr:nvCxnSpPr>
        <xdr:cNvPr id="613" name="直線コネクタ 612"/>
        <xdr:cNvCxnSpPr/>
      </xdr:nvCxnSpPr>
      <xdr:spPr>
        <a:xfrm>
          <a:off x="13703300" y="12712929"/>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163768</xdr:rowOff>
    </xdr:from>
    <xdr:to>
      <xdr:col>71</xdr:col>
      <xdr:colOff>177800</xdr:colOff>
      <xdr:row>74</xdr:row>
      <xdr:rowOff>25629</xdr:rowOff>
    </xdr:to>
    <xdr:cxnSp macro="">
      <xdr:nvCxnSpPr>
        <xdr:cNvPr id="616" name="直線コネクタ 615"/>
        <xdr:cNvCxnSpPr/>
      </xdr:nvCxnSpPr>
      <xdr:spPr>
        <a:xfrm>
          <a:off x="12814300" y="12679618"/>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36388</xdr:rowOff>
    </xdr:from>
    <xdr:to>
      <xdr:col>85</xdr:col>
      <xdr:colOff>177800</xdr:colOff>
      <xdr:row>75</xdr:row>
      <xdr:rowOff>137988</xdr:rowOff>
    </xdr:to>
    <xdr:sp macro="" textlink="">
      <xdr:nvSpPr>
        <xdr:cNvPr id="626" name="楕円 625"/>
        <xdr:cNvSpPr/>
      </xdr:nvSpPr>
      <xdr:spPr>
        <a:xfrm>
          <a:off x="16268700" y="12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59265</xdr:rowOff>
    </xdr:from>
    <xdr:ext cx="534377" cy="259045"/>
    <xdr:sp macro="" textlink="">
      <xdr:nvSpPr>
        <xdr:cNvPr id="627" name="公債費該当値テキスト"/>
        <xdr:cNvSpPr txBox="1"/>
      </xdr:nvSpPr>
      <xdr:spPr>
        <a:xfrm>
          <a:off x="16370300" y="127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91741</xdr:rowOff>
    </xdr:from>
    <xdr:to>
      <xdr:col>81</xdr:col>
      <xdr:colOff>101600</xdr:colOff>
      <xdr:row>75</xdr:row>
      <xdr:rowOff>21891</xdr:rowOff>
    </xdr:to>
    <xdr:sp macro="" textlink="">
      <xdr:nvSpPr>
        <xdr:cNvPr id="628" name="楕円 627"/>
        <xdr:cNvSpPr/>
      </xdr:nvSpPr>
      <xdr:spPr>
        <a:xfrm>
          <a:off x="15430500" y="12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38418</xdr:rowOff>
    </xdr:from>
    <xdr:ext cx="534377" cy="259045"/>
    <xdr:sp macro="" textlink="">
      <xdr:nvSpPr>
        <xdr:cNvPr id="629" name="テキスト ボックス 628"/>
        <xdr:cNvSpPr txBox="1"/>
      </xdr:nvSpPr>
      <xdr:spPr>
        <a:xfrm>
          <a:off x="15201411" y="125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64603</xdr:rowOff>
    </xdr:from>
    <xdr:to>
      <xdr:col>76</xdr:col>
      <xdr:colOff>165100</xdr:colOff>
      <xdr:row>74</xdr:row>
      <xdr:rowOff>166203</xdr:rowOff>
    </xdr:to>
    <xdr:sp macro="" textlink="">
      <xdr:nvSpPr>
        <xdr:cNvPr id="630" name="楕円 629"/>
        <xdr:cNvSpPr/>
      </xdr:nvSpPr>
      <xdr:spPr>
        <a:xfrm>
          <a:off x="14541500" y="12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11280</xdr:rowOff>
    </xdr:from>
    <xdr:ext cx="534377" cy="259045"/>
    <xdr:sp macro="" textlink="">
      <xdr:nvSpPr>
        <xdr:cNvPr id="631" name="テキスト ボックス 630"/>
        <xdr:cNvSpPr txBox="1"/>
      </xdr:nvSpPr>
      <xdr:spPr>
        <a:xfrm>
          <a:off x="14325111" y="12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146279</xdr:rowOff>
    </xdr:from>
    <xdr:to>
      <xdr:col>72</xdr:col>
      <xdr:colOff>38100</xdr:colOff>
      <xdr:row>74</xdr:row>
      <xdr:rowOff>76429</xdr:rowOff>
    </xdr:to>
    <xdr:sp macro="" textlink="">
      <xdr:nvSpPr>
        <xdr:cNvPr id="632" name="楕円 631"/>
        <xdr:cNvSpPr/>
      </xdr:nvSpPr>
      <xdr:spPr>
        <a:xfrm>
          <a:off x="13652500" y="12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92956</xdr:rowOff>
    </xdr:from>
    <xdr:ext cx="534377" cy="259045"/>
    <xdr:sp macro="" textlink="">
      <xdr:nvSpPr>
        <xdr:cNvPr id="633" name="テキスト ボックス 632"/>
        <xdr:cNvSpPr txBox="1"/>
      </xdr:nvSpPr>
      <xdr:spPr>
        <a:xfrm>
          <a:off x="13436111" y="124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112968</xdr:rowOff>
    </xdr:from>
    <xdr:to>
      <xdr:col>67</xdr:col>
      <xdr:colOff>101600</xdr:colOff>
      <xdr:row>74</xdr:row>
      <xdr:rowOff>43118</xdr:rowOff>
    </xdr:to>
    <xdr:sp macro="" textlink="">
      <xdr:nvSpPr>
        <xdr:cNvPr id="634" name="楕円 633"/>
        <xdr:cNvSpPr/>
      </xdr:nvSpPr>
      <xdr:spPr>
        <a:xfrm>
          <a:off x="12763500" y="126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59645</xdr:rowOff>
    </xdr:from>
    <xdr:ext cx="534377" cy="259045"/>
    <xdr:sp macro="" textlink="">
      <xdr:nvSpPr>
        <xdr:cNvPr id="635" name="テキスト ボックス 634"/>
        <xdr:cNvSpPr txBox="1"/>
      </xdr:nvSpPr>
      <xdr:spPr>
        <a:xfrm>
          <a:off x="12547111" y="124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1786</xdr:rowOff>
    </xdr:from>
    <xdr:to>
      <xdr:col>85</xdr:col>
      <xdr:colOff>127000</xdr:colOff>
      <xdr:row>98</xdr:row>
      <xdr:rowOff>69428</xdr:rowOff>
    </xdr:to>
    <xdr:cxnSp macro="">
      <xdr:nvCxnSpPr>
        <xdr:cNvPr id="660" name="直線コネクタ 659"/>
        <xdr:cNvCxnSpPr/>
      </xdr:nvCxnSpPr>
      <xdr:spPr>
        <a:xfrm>
          <a:off x="15481300" y="16803886"/>
          <a:ext cx="8382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1786</xdr:rowOff>
    </xdr:from>
    <xdr:to>
      <xdr:col>81</xdr:col>
      <xdr:colOff>50800</xdr:colOff>
      <xdr:row>98</xdr:row>
      <xdr:rowOff>53747</xdr:rowOff>
    </xdr:to>
    <xdr:cxnSp macro="">
      <xdr:nvCxnSpPr>
        <xdr:cNvPr id="663" name="直線コネクタ 662"/>
        <xdr:cNvCxnSpPr/>
      </xdr:nvCxnSpPr>
      <xdr:spPr>
        <a:xfrm flipV="1">
          <a:off x="14592300" y="16803886"/>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86322</xdr:rowOff>
    </xdr:from>
    <xdr:to>
      <xdr:col>76</xdr:col>
      <xdr:colOff>114300</xdr:colOff>
      <xdr:row>98</xdr:row>
      <xdr:rowOff>53747</xdr:rowOff>
    </xdr:to>
    <xdr:cxnSp macro="">
      <xdr:nvCxnSpPr>
        <xdr:cNvPr id="666" name="直線コネクタ 665"/>
        <xdr:cNvCxnSpPr/>
      </xdr:nvCxnSpPr>
      <xdr:spPr>
        <a:xfrm>
          <a:off x="13703300" y="16716972"/>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86322</xdr:rowOff>
    </xdr:from>
    <xdr:to>
      <xdr:col>71</xdr:col>
      <xdr:colOff>177800</xdr:colOff>
      <xdr:row>97</xdr:row>
      <xdr:rowOff>95648</xdr:rowOff>
    </xdr:to>
    <xdr:cxnSp macro="">
      <xdr:nvCxnSpPr>
        <xdr:cNvPr id="669" name="直線コネクタ 668"/>
        <xdr:cNvCxnSpPr/>
      </xdr:nvCxnSpPr>
      <xdr:spPr>
        <a:xfrm flipV="1">
          <a:off x="12814300" y="16716972"/>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18628</xdr:rowOff>
    </xdr:from>
    <xdr:to>
      <xdr:col>85</xdr:col>
      <xdr:colOff>177800</xdr:colOff>
      <xdr:row>98</xdr:row>
      <xdr:rowOff>120228</xdr:rowOff>
    </xdr:to>
    <xdr:sp macro="" textlink="">
      <xdr:nvSpPr>
        <xdr:cNvPr id="679" name="楕円 678"/>
        <xdr:cNvSpPr/>
      </xdr:nvSpPr>
      <xdr:spPr>
        <a:xfrm>
          <a:off x="16268700" y="168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105005</xdr:rowOff>
    </xdr:from>
    <xdr:ext cx="469744" cy="259045"/>
    <xdr:sp macro="" textlink="">
      <xdr:nvSpPr>
        <xdr:cNvPr id="680" name="積立金該当値テキスト"/>
        <xdr:cNvSpPr txBox="1"/>
      </xdr:nvSpPr>
      <xdr:spPr>
        <a:xfrm>
          <a:off x="16370300" y="1673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122436</xdr:rowOff>
    </xdr:from>
    <xdr:to>
      <xdr:col>81</xdr:col>
      <xdr:colOff>101600</xdr:colOff>
      <xdr:row>98</xdr:row>
      <xdr:rowOff>52586</xdr:rowOff>
    </xdr:to>
    <xdr:sp macro="" textlink="">
      <xdr:nvSpPr>
        <xdr:cNvPr id="681" name="楕円 680"/>
        <xdr:cNvSpPr/>
      </xdr:nvSpPr>
      <xdr:spPr>
        <a:xfrm>
          <a:off x="15430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43713</xdr:rowOff>
    </xdr:from>
    <xdr:ext cx="469744" cy="259045"/>
    <xdr:sp macro="" textlink="">
      <xdr:nvSpPr>
        <xdr:cNvPr id="682" name="テキスト ボックス 681"/>
        <xdr:cNvSpPr txBox="1"/>
      </xdr:nvSpPr>
      <xdr:spPr>
        <a:xfrm>
          <a:off x="15233728" y="16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2947</xdr:rowOff>
    </xdr:from>
    <xdr:to>
      <xdr:col>76</xdr:col>
      <xdr:colOff>165100</xdr:colOff>
      <xdr:row>98</xdr:row>
      <xdr:rowOff>104547</xdr:rowOff>
    </xdr:to>
    <xdr:sp macro="" textlink="">
      <xdr:nvSpPr>
        <xdr:cNvPr id="683" name="楕円 682"/>
        <xdr:cNvSpPr/>
      </xdr:nvSpPr>
      <xdr:spPr>
        <a:xfrm>
          <a:off x="14541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95674</xdr:rowOff>
    </xdr:from>
    <xdr:ext cx="469744" cy="259045"/>
    <xdr:sp macro="" textlink="">
      <xdr:nvSpPr>
        <xdr:cNvPr id="684" name="テキスト ボックス 683"/>
        <xdr:cNvSpPr txBox="1"/>
      </xdr:nvSpPr>
      <xdr:spPr>
        <a:xfrm>
          <a:off x="14357428" y="168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35522</xdr:rowOff>
    </xdr:from>
    <xdr:to>
      <xdr:col>72</xdr:col>
      <xdr:colOff>38100</xdr:colOff>
      <xdr:row>97</xdr:row>
      <xdr:rowOff>137122</xdr:rowOff>
    </xdr:to>
    <xdr:sp macro="" textlink="">
      <xdr:nvSpPr>
        <xdr:cNvPr id="685" name="楕円 684"/>
        <xdr:cNvSpPr/>
      </xdr:nvSpPr>
      <xdr:spPr>
        <a:xfrm>
          <a:off x="13652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128249</xdr:rowOff>
    </xdr:from>
    <xdr:ext cx="469744" cy="259045"/>
    <xdr:sp macro="" textlink="">
      <xdr:nvSpPr>
        <xdr:cNvPr id="686" name="テキスト ボックス 685"/>
        <xdr:cNvSpPr txBox="1"/>
      </xdr:nvSpPr>
      <xdr:spPr>
        <a:xfrm>
          <a:off x="13468428" y="167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44848</xdr:rowOff>
    </xdr:from>
    <xdr:to>
      <xdr:col>67</xdr:col>
      <xdr:colOff>101600</xdr:colOff>
      <xdr:row>97</xdr:row>
      <xdr:rowOff>146448</xdr:rowOff>
    </xdr:to>
    <xdr:sp macro="" textlink="">
      <xdr:nvSpPr>
        <xdr:cNvPr id="687" name="楕円 686"/>
        <xdr:cNvSpPr/>
      </xdr:nvSpPr>
      <xdr:spPr>
        <a:xfrm>
          <a:off x="12763500" y="166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137575</xdr:rowOff>
    </xdr:from>
    <xdr:ext cx="469744" cy="259045"/>
    <xdr:sp macro="" textlink="">
      <xdr:nvSpPr>
        <xdr:cNvPr id="688" name="テキスト ボックス 687"/>
        <xdr:cNvSpPr txBox="1"/>
      </xdr:nvSpPr>
      <xdr:spPr>
        <a:xfrm>
          <a:off x="12579428" y="167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17780</xdr:rowOff>
    </xdr:from>
    <xdr:to>
      <xdr:col>116</xdr:col>
      <xdr:colOff>63500</xdr:colOff>
      <xdr:row>39</xdr:row>
      <xdr:rowOff>27305</xdr:rowOff>
    </xdr:to>
    <xdr:cxnSp macro="">
      <xdr:nvCxnSpPr>
        <xdr:cNvPr id="715" name="直線コネクタ 714"/>
        <xdr:cNvCxnSpPr/>
      </xdr:nvCxnSpPr>
      <xdr:spPr>
        <a:xfrm>
          <a:off x="21323300" y="67043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6"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29210</xdr:rowOff>
    </xdr:from>
    <xdr:to>
      <xdr:col>111</xdr:col>
      <xdr:colOff>177800</xdr:colOff>
      <xdr:row>39</xdr:row>
      <xdr:rowOff>17780</xdr:rowOff>
    </xdr:to>
    <xdr:cxnSp macro="">
      <xdr:nvCxnSpPr>
        <xdr:cNvPr id="718" name="直線コネクタ 717"/>
        <xdr:cNvCxnSpPr/>
      </xdr:nvCxnSpPr>
      <xdr:spPr>
        <a:xfrm>
          <a:off x="20434300" y="65443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29210</xdr:rowOff>
    </xdr:from>
    <xdr:to>
      <xdr:col>107</xdr:col>
      <xdr:colOff>50800</xdr:colOff>
      <xdr:row>38</xdr:row>
      <xdr:rowOff>160655</xdr:rowOff>
    </xdr:to>
    <xdr:cxnSp macro="">
      <xdr:nvCxnSpPr>
        <xdr:cNvPr id="721" name="直線コネクタ 720"/>
        <xdr:cNvCxnSpPr/>
      </xdr:nvCxnSpPr>
      <xdr:spPr>
        <a:xfrm flipV="1">
          <a:off x="19545300" y="654431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160655</xdr:rowOff>
    </xdr:from>
    <xdr:to>
      <xdr:col>102</xdr:col>
      <xdr:colOff>114300</xdr:colOff>
      <xdr:row>39</xdr:row>
      <xdr:rowOff>635</xdr:rowOff>
    </xdr:to>
    <xdr:cxnSp macro="">
      <xdr:nvCxnSpPr>
        <xdr:cNvPr id="724" name="直線コネクタ 723"/>
        <xdr:cNvCxnSpPr/>
      </xdr:nvCxnSpPr>
      <xdr:spPr>
        <a:xfrm flipV="1">
          <a:off x="18656300" y="66757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147955</xdr:rowOff>
    </xdr:from>
    <xdr:to>
      <xdr:col>116</xdr:col>
      <xdr:colOff>114300</xdr:colOff>
      <xdr:row>39</xdr:row>
      <xdr:rowOff>78105</xdr:rowOff>
    </xdr:to>
    <xdr:sp macro="" textlink="">
      <xdr:nvSpPr>
        <xdr:cNvPr id="734" name="楕円 733"/>
        <xdr:cNvSpPr/>
      </xdr:nvSpPr>
      <xdr:spPr>
        <a:xfrm>
          <a:off x="22110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62882</xdr:rowOff>
    </xdr:from>
    <xdr:ext cx="249299" cy="259045"/>
    <xdr:sp macro="" textlink="">
      <xdr:nvSpPr>
        <xdr:cNvPr id="735" name="投資及び出資金該当値テキスト"/>
        <xdr:cNvSpPr txBox="1"/>
      </xdr:nvSpPr>
      <xdr:spPr>
        <a:xfrm>
          <a:off x="22212300" y="6577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138430</xdr:rowOff>
    </xdr:from>
    <xdr:to>
      <xdr:col>112</xdr:col>
      <xdr:colOff>38100</xdr:colOff>
      <xdr:row>39</xdr:row>
      <xdr:rowOff>68580</xdr:rowOff>
    </xdr:to>
    <xdr:sp macro="" textlink="">
      <xdr:nvSpPr>
        <xdr:cNvPr id="736" name="楕円 735"/>
        <xdr:cNvSpPr/>
      </xdr:nvSpPr>
      <xdr:spPr>
        <a:xfrm>
          <a:off x="2127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59707</xdr:rowOff>
    </xdr:from>
    <xdr:ext cx="313932" cy="259045"/>
    <xdr:sp macro="" textlink="">
      <xdr:nvSpPr>
        <xdr:cNvPr id="737" name="テキスト ボックス 736"/>
        <xdr:cNvSpPr txBox="1"/>
      </xdr:nvSpPr>
      <xdr:spPr>
        <a:xfrm>
          <a:off x="211536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149860</xdr:rowOff>
    </xdr:from>
    <xdr:to>
      <xdr:col>107</xdr:col>
      <xdr:colOff>101600</xdr:colOff>
      <xdr:row>38</xdr:row>
      <xdr:rowOff>80010</xdr:rowOff>
    </xdr:to>
    <xdr:sp macro="" textlink="">
      <xdr:nvSpPr>
        <xdr:cNvPr id="738" name="楕円 737"/>
        <xdr:cNvSpPr/>
      </xdr:nvSpPr>
      <xdr:spPr>
        <a:xfrm>
          <a:off x="20383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71137</xdr:rowOff>
    </xdr:from>
    <xdr:ext cx="313932" cy="259045"/>
    <xdr:sp macro="" textlink="">
      <xdr:nvSpPr>
        <xdr:cNvPr id="739" name="テキスト ボックス 738"/>
        <xdr:cNvSpPr txBox="1"/>
      </xdr:nvSpPr>
      <xdr:spPr>
        <a:xfrm>
          <a:off x="20277333" y="658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109855</xdr:rowOff>
    </xdr:from>
    <xdr:to>
      <xdr:col>102</xdr:col>
      <xdr:colOff>165100</xdr:colOff>
      <xdr:row>39</xdr:row>
      <xdr:rowOff>40005</xdr:rowOff>
    </xdr:to>
    <xdr:sp macro="" textlink="">
      <xdr:nvSpPr>
        <xdr:cNvPr id="740" name="楕円 739"/>
        <xdr:cNvSpPr/>
      </xdr:nvSpPr>
      <xdr:spPr>
        <a:xfrm>
          <a:off x="19494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31132</xdr:rowOff>
    </xdr:from>
    <xdr:ext cx="313932" cy="259045"/>
    <xdr:sp macro="" textlink="">
      <xdr:nvSpPr>
        <xdr:cNvPr id="741" name="テキスト ボックス 740"/>
        <xdr:cNvSpPr txBox="1"/>
      </xdr:nvSpPr>
      <xdr:spPr>
        <a:xfrm>
          <a:off x="19388333" y="6717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121285</xdr:rowOff>
    </xdr:from>
    <xdr:to>
      <xdr:col>98</xdr:col>
      <xdr:colOff>38100</xdr:colOff>
      <xdr:row>39</xdr:row>
      <xdr:rowOff>51435</xdr:rowOff>
    </xdr:to>
    <xdr:sp macro="" textlink="">
      <xdr:nvSpPr>
        <xdr:cNvPr id="742" name="楕円 741"/>
        <xdr:cNvSpPr/>
      </xdr:nvSpPr>
      <xdr:spPr>
        <a:xfrm>
          <a:off x="18605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42562</xdr:rowOff>
    </xdr:from>
    <xdr:ext cx="313932" cy="259045"/>
    <xdr:sp macro="" textlink="">
      <xdr:nvSpPr>
        <xdr:cNvPr id="743" name="テキスト ボックス 742"/>
        <xdr:cNvSpPr txBox="1"/>
      </xdr:nvSpPr>
      <xdr:spPr>
        <a:xfrm>
          <a:off x="18499333" y="6729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133234</xdr:rowOff>
    </xdr:from>
    <xdr:to>
      <xdr:col>116</xdr:col>
      <xdr:colOff>63500</xdr:colOff>
      <xdr:row>57</xdr:row>
      <xdr:rowOff>12043</xdr:rowOff>
    </xdr:to>
    <xdr:cxnSp macro="">
      <xdr:nvCxnSpPr>
        <xdr:cNvPr id="772" name="直線コネクタ 771"/>
        <xdr:cNvCxnSpPr/>
      </xdr:nvCxnSpPr>
      <xdr:spPr>
        <a:xfrm>
          <a:off x="21323300" y="9734434"/>
          <a:ext cx="8382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3"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121020</xdr:rowOff>
    </xdr:from>
    <xdr:to>
      <xdr:col>111</xdr:col>
      <xdr:colOff>177800</xdr:colOff>
      <xdr:row>56</xdr:row>
      <xdr:rowOff>133234</xdr:rowOff>
    </xdr:to>
    <xdr:cxnSp macro="">
      <xdr:nvCxnSpPr>
        <xdr:cNvPr id="775" name="直線コネクタ 774"/>
        <xdr:cNvCxnSpPr/>
      </xdr:nvCxnSpPr>
      <xdr:spPr>
        <a:xfrm>
          <a:off x="20434300" y="9722220"/>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7" name="テキスト ボックス 776"/>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17366</xdr:rowOff>
    </xdr:from>
    <xdr:to>
      <xdr:col>107</xdr:col>
      <xdr:colOff>50800</xdr:colOff>
      <xdr:row>56</xdr:row>
      <xdr:rowOff>121020</xdr:rowOff>
    </xdr:to>
    <xdr:cxnSp macro="">
      <xdr:nvCxnSpPr>
        <xdr:cNvPr id="778" name="直線コネクタ 777"/>
        <xdr:cNvCxnSpPr/>
      </xdr:nvCxnSpPr>
      <xdr:spPr>
        <a:xfrm>
          <a:off x="19545300" y="9618566"/>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169145</xdr:rowOff>
    </xdr:from>
    <xdr:ext cx="534377" cy="259045"/>
    <xdr:sp macro="" textlink="">
      <xdr:nvSpPr>
        <xdr:cNvPr id="780" name="テキスト ボックス 779"/>
        <xdr:cNvSpPr txBox="1"/>
      </xdr:nvSpPr>
      <xdr:spPr>
        <a:xfrm>
          <a:off x="20167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149791</xdr:rowOff>
    </xdr:from>
    <xdr:to>
      <xdr:col>102</xdr:col>
      <xdr:colOff>114300</xdr:colOff>
      <xdr:row>56</xdr:row>
      <xdr:rowOff>17366</xdr:rowOff>
    </xdr:to>
    <xdr:cxnSp macro="">
      <xdr:nvCxnSpPr>
        <xdr:cNvPr id="781" name="直線コネクタ 780"/>
        <xdr:cNvCxnSpPr/>
      </xdr:nvCxnSpPr>
      <xdr:spPr>
        <a:xfrm>
          <a:off x="18656300" y="957954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3" name="テキスト ボックス 782"/>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5" name="テキスト ボックス 784"/>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132693</xdr:rowOff>
    </xdr:from>
    <xdr:to>
      <xdr:col>116</xdr:col>
      <xdr:colOff>114300</xdr:colOff>
      <xdr:row>57</xdr:row>
      <xdr:rowOff>62843</xdr:rowOff>
    </xdr:to>
    <xdr:sp macro="" textlink="">
      <xdr:nvSpPr>
        <xdr:cNvPr id="791" name="楕円 790"/>
        <xdr:cNvSpPr/>
      </xdr:nvSpPr>
      <xdr:spPr>
        <a:xfrm>
          <a:off x="22110700" y="97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111120</xdr:rowOff>
    </xdr:from>
    <xdr:ext cx="534377" cy="259045"/>
    <xdr:sp macro="" textlink="">
      <xdr:nvSpPr>
        <xdr:cNvPr id="792" name="貸付金該当値テキスト"/>
        <xdr:cNvSpPr txBox="1"/>
      </xdr:nvSpPr>
      <xdr:spPr>
        <a:xfrm>
          <a:off x="22212300" y="971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82434</xdr:rowOff>
    </xdr:from>
    <xdr:to>
      <xdr:col>112</xdr:col>
      <xdr:colOff>38100</xdr:colOff>
      <xdr:row>57</xdr:row>
      <xdr:rowOff>12584</xdr:rowOff>
    </xdr:to>
    <xdr:sp macro="" textlink="">
      <xdr:nvSpPr>
        <xdr:cNvPr id="793" name="楕円 792"/>
        <xdr:cNvSpPr/>
      </xdr:nvSpPr>
      <xdr:spPr>
        <a:xfrm>
          <a:off x="21272500" y="96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3711</xdr:rowOff>
    </xdr:from>
    <xdr:ext cx="534377" cy="259045"/>
    <xdr:sp macro="" textlink="">
      <xdr:nvSpPr>
        <xdr:cNvPr id="794" name="テキスト ボックス 793"/>
        <xdr:cNvSpPr txBox="1"/>
      </xdr:nvSpPr>
      <xdr:spPr>
        <a:xfrm>
          <a:off x="21043411" y="97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70220</xdr:rowOff>
    </xdr:from>
    <xdr:to>
      <xdr:col>107</xdr:col>
      <xdr:colOff>101600</xdr:colOff>
      <xdr:row>57</xdr:row>
      <xdr:rowOff>370</xdr:rowOff>
    </xdr:to>
    <xdr:sp macro="" textlink="">
      <xdr:nvSpPr>
        <xdr:cNvPr id="795" name="楕円 794"/>
        <xdr:cNvSpPr/>
      </xdr:nvSpPr>
      <xdr:spPr>
        <a:xfrm>
          <a:off x="20383500" y="96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162947</xdr:rowOff>
    </xdr:from>
    <xdr:ext cx="534377" cy="259045"/>
    <xdr:sp macro="" textlink="">
      <xdr:nvSpPr>
        <xdr:cNvPr id="796" name="テキスト ボックス 795"/>
        <xdr:cNvSpPr txBox="1"/>
      </xdr:nvSpPr>
      <xdr:spPr>
        <a:xfrm>
          <a:off x="20167111" y="97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138016</xdr:rowOff>
    </xdr:from>
    <xdr:to>
      <xdr:col>102</xdr:col>
      <xdr:colOff>165100</xdr:colOff>
      <xdr:row>56</xdr:row>
      <xdr:rowOff>68166</xdr:rowOff>
    </xdr:to>
    <xdr:sp macro="" textlink="">
      <xdr:nvSpPr>
        <xdr:cNvPr id="797" name="楕円 796"/>
        <xdr:cNvSpPr/>
      </xdr:nvSpPr>
      <xdr:spPr>
        <a:xfrm>
          <a:off x="19494500" y="95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59293</xdr:rowOff>
    </xdr:from>
    <xdr:ext cx="534377" cy="259045"/>
    <xdr:sp macro="" textlink="">
      <xdr:nvSpPr>
        <xdr:cNvPr id="798" name="テキスト ボックス 797"/>
        <xdr:cNvSpPr txBox="1"/>
      </xdr:nvSpPr>
      <xdr:spPr>
        <a:xfrm>
          <a:off x="19278111" y="96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98991</xdr:rowOff>
    </xdr:from>
    <xdr:to>
      <xdr:col>98</xdr:col>
      <xdr:colOff>38100</xdr:colOff>
      <xdr:row>56</xdr:row>
      <xdr:rowOff>29141</xdr:rowOff>
    </xdr:to>
    <xdr:sp macro="" textlink="">
      <xdr:nvSpPr>
        <xdr:cNvPr id="799" name="楕円 798"/>
        <xdr:cNvSpPr/>
      </xdr:nvSpPr>
      <xdr:spPr>
        <a:xfrm>
          <a:off x="18605500" y="95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20268</xdr:rowOff>
    </xdr:from>
    <xdr:ext cx="534377" cy="259045"/>
    <xdr:sp macro="" textlink="">
      <xdr:nvSpPr>
        <xdr:cNvPr id="800" name="テキスト ボックス 799"/>
        <xdr:cNvSpPr txBox="1"/>
      </xdr:nvSpPr>
      <xdr:spPr>
        <a:xfrm>
          <a:off x="18389111" y="96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163050</xdr:rowOff>
    </xdr:from>
    <xdr:to>
      <xdr:col>116</xdr:col>
      <xdr:colOff>63500</xdr:colOff>
      <xdr:row>79</xdr:row>
      <xdr:rowOff>17072</xdr:rowOff>
    </xdr:to>
    <xdr:cxnSp macro="">
      <xdr:nvCxnSpPr>
        <xdr:cNvPr id="829" name="直線コネクタ 828"/>
        <xdr:cNvCxnSpPr/>
      </xdr:nvCxnSpPr>
      <xdr:spPr>
        <a:xfrm flipV="1">
          <a:off x="21323300" y="12678900"/>
          <a:ext cx="838200" cy="8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30"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11357</xdr:rowOff>
    </xdr:from>
    <xdr:to>
      <xdr:col>111</xdr:col>
      <xdr:colOff>177800</xdr:colOff>
      <xdr:row>79</xdr:row>
      <xdr:rowOff>17072</xdr:rowOff>
    </xdr:to>
    <xdr:cxnSp macro="">
      <xdr:nvCxnSpPr>
        <xdr:cNvPr id="832" name="直線コネクタ 831"/>
        <xdr:cNvCxnSpPr/>
      </xdr:nvCxnSpPr>
      <xdr:spPr>
        <a:xfrm>
          <a:off x="20434300" y="135559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11357</xdr:rowOff>
    </xdr:from>
    <xdr:to>
      <xdr:col>107</xdr:col>
      <xdr:colOff>50800</xdr:colOff>
      <xdr:row>79</xdr:row>
      <xdr:rowOff>12990</xdr:rowOff>
    </xdr:to>
    <xdr:cxnSp macro="">
      <xdr:nvCxnSpPr>
        <xdr:cNvPr id="835" name="直線コネクタ 834"/>
        <xdr:cNvCxnSpPr/>
      </xdr:nvCxnSpPr>
      <xdr:spPr>
        <a:xfrm flipV="1">
          <a:off x="19545300" y="135559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12990</xdr:rowOff>
    </xdr:from>
    <xdr:to>
      <xdr:col>102</xdr:col>
      <xdr:colOff>114300</xdr:colOff>
      <xdr:row>79</xdr:row>
      <xdr:rowOff>13807</xdr:rowOff>
    </xdr:to>
    <xdr:cxnSp macro="">
      <xdr:nvCxnSpPr>
        <xdr:cNvPr id="838" name="直線コネクタ 837"/>
        <xdr:cNvCxnSpPr/>
      </xdr:nvCxnSpPr>
      <xdr:spPr>
        <a:xfrm flipV="1">
          <a:off x="18656300" y="1355754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112250</xdr:rowOff>
    </xdr:from>
    <xdr:to>
      <xdr:col>116</xdr:col>
      <xdr:colOff>114300</xdr:colOff>
      <xdr:row>74</xdr:row>
      <xdr:rowOff>42400</xdr:rowOff>
    </xdr:to>
    <xdr:sp macro="" textlink="">
      <xdr:nvSpPr>
        <xdr:cNvPr id="848" name="楕円 847"/>
        <xdr:cNvSpPr/>
      </xdr:nvSpPr>
      <xdr:spPr>
        <a:xfrm>
          <a:off x="22110700" y="12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41038</xdr:rowOff>
    </xdr:from>
    <xdr:ext cx="469744" cy="259045"/>
    <xdr:sp macro="" textlink="">
      <xdr:nvSpPr>
        <xdr:cNvPr id="849" name="繰出金該当値テキスト"/>
        <xdr:cNvSpPr txBox="1"/>
      </xdr:nvSpPr>
      <xdr:spPr>
        <a:xfrm>
          <a:off x="22212300" y="125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137722</xdr:rowOff>
    </xdr:from>
    <xdr:to>
      <xdr:col>112</xdr:col>
      <xdr:colOff>38100</xdr:colOff>
      <xdr:row>79</xdr:row>
      <xdr:rowOff>67872</xdr:rowOff>
    </xdr:to>
    <xdr:sp macro="" textlink="">
      <xdr:nvSpPr>
        <xdr:cNvPr id="850" name="楕円 849"/>
        <xdr:cNvSpPr/>
      </xdr:nvSpPr>
      <xdr:spPr>
        <a:xfrm>
          <a:off x="21272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58999</xdr:rowOff>
    </xdr:from>
    <xdr:ext cx="378565" cy="259045"/>
    <xdr:sp macro="" textlink="">
      <xdr:nvSpPr>
        <xdr:cNvPr id="851" name="テキスト ボックス 850"/>
        <xdr:cNvSpPr txBox="1"/>
      </xdr:nvSpPr>
      <xdr:spPr>
        <a:xfrm>
          <a:off x="21121317" y="1360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132007</xdr:rowOff>
    </xdr:from>
    <xdr:to>
      <xdr:col>107</xdr:col>
      <xdr:colOff>101600</xdr:colOff>
      <xdr:row>79</xdr:row>
      <xdr:rowOff>62157</xdr:rowOff>
    </xdr:to>
    <xdr:sp macro="" textlink="">
      <xdr:nvSpPr>
        <xdr:cNvPr id="852" name="楕円 851"/>
        <xdr:cNvSpPr/>
      </xdr:nvSpPr>
      <xdr:spPr>
        <a:xfrm>
          <a:off x="20383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53284</xdr:rowOff>
    </xdr:from>
    <xdr:ext cx="378565" cy="259045"/>
    <xdr:sp macro="" textlink="">
      <xdr:nvSpPr>
        <xdr:cNvPr id="853" name="テキスト ボックス 852"/>
        <xdr:cNvSpPr txBox="1"/>
      </xdr:nvSpPr>
      <xdr:spPr>
        <a:xfrm>
          <a:off x="20245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133640</xdr:rowOff>
    </xdr:from>
    <xdr:to>
      <xdr:col>102</xdr:col>
      <xdr:colOff>165100</xdr:colOff>
      <xdr:row>79</xdr:row>
      <xdr:rowOff>63790</xdr:rowOff>
    </xdr:to>
    <xdr:sp macro="" textlink="">
      <xdr:nvSpPr>
        <xdr:cNvPr id="854" name="楕円 853"/>
        <xdr:cNvSpPr/>
      </xdr:nvSpPr>
      <xdr:spPr>
        <a:xfrm>
          <a:off x="19494500" y="135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54917</xdr:rowOff>
    </xdr:from>
    <xdr:ext cx="378565" cy="259045"/>
    <xdr:sp macro="" textlink="">
      <xdr:nvSpPr>
        <xdr:cNvPr id="855" name="テキスト ボックス 854"/>
        <xdr:cNvSpPr txBox="1"/>
      </xdr:nvSpPr>
      <xdr:spPr>
        <a:xfrm>
          <a:off x="19356017" y="1359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134457</xdr:rowOff>
    </xdr:from>
    <xdr:to>
      <xdr:col>98</xdr:col>
      <xdr:colOff>38100</xdr:colOff>
      <xdr:row>79</xdr:row>
      <xdr:rowOff>64607</xdr:rowOff>
    </xdr:to>
    <xdr:sp macro="" textlink="">
      <xdr:nvSpPr>
        <xdr:cNvPr id="856" name="楕円 855"/>
        <xdr:cNvSpPr/>
      </xdr:nvSpPr>
      <xdr:spPr>
        <a:xfrm>
          <a:off x="18605500" y="135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55734</xdr:rowOff>
    </xdr:from>
    <xdr:ext cx="378565" cy="259045"/>
    <xdr:sp macro="" textlink="">
      <xdr:nvSpPr>
        <xdr:cNvPr id="857" name="テキスト ボックス 856"/>
        <xdr:cNvSpPr txBox="1"/>
      </xdr:nvSpPr>
      <xdr:spPr>
        <a:xfrm>
          <a:off x="18467017" y="1360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370,418</a:t>
          </a:r>
          <a:r>
            <a:rPr kumimoji="1" lang="ja-JP" altLang="en-US" sz="1300">
              <a:latin typeface="ＭＳ Ｐゴシック" panose="020B0600070205080204" pitchFamily="50" charset="-128"/>
              <a:ea typeface="ＭＳ Ｐゴシック" panose="020B0600070205080204" pitchFamily="50" charset="-128"/>
            </a:rPr>
            <a:t>円となっている。公債費は類似団体平均との比較においては継続して高い水準となっているものの、平成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これは、平成４年以降の国の経済対策に呼応して発行した県債の償還が順次終了していること、さらにここ数年発行を抑制してきた影響によるものである。今後も県債発行の抑制など引き続き公債費減少に向けた取り組みを進めていく。</a:t>
          </a:r>
        </a:p>
        <a:p>
          <a:r>
            <a:rPr kumimoji="1" lang="ja-JP" altLang="en-US" sz="130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2,959</a:t>
          </a:r>
          <a:r>
            <a:rPr kumimoji="1" lang="ja-JP" altLang="en-US" sz="1300">
              <a:latin typeface="ＭＳ Ｐゴシック" panose="020B0600070205080204" pitchFamily="50" charset="-128"/>
              <a:ea typeface="ＭＳ Ｐゴシック" panose="020B0600070205080204" pitchFamily="50" charset="-128"/>
            </a:rPr>
            <a:t>円の減額となった。これは特別会計創設に伴い減少した国民健康保険財政安定化基金積立金や、県庁舎再整備のための基金等の減額により、決算額が対前年比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a:p>
          <a:r>
            <a:rPr kumimoji="1" lang="ja-JP" altLang="en-US" sz="1300">
              <a:latin typeface="ＭＳ Ｐゴシック" panose="020B0600070205080204" pitchFamily="50" charset="-128"/>
              <a:ea typeface="ＭＳ Ｐゴシック" panose="020B0600070205080204" pitchFamily="50" charset="-128"/>
            </a:rPr>
            <a:t>　繰出金は、住民一人当たり前年度と比較して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5,406</a:t>
          </a:r>
          <a:r>
            <a:rPr kumimoji="1" lang="ja-JP" altLang="en-US" sz="1300">
              <a:latin typeface="ＭＳ Ｐゴシック" panose="020B0600070205080204" pitchFamily="50" charset="-128"/>
              <a:ea typeface="ＭＳ Ｐゴシック" panose="020B0600070205080204" pitchFamily="50" charset="-128"/>
            </a:rPr>
            <a:t>円の増額となった。これは国民健康保険特別会計を創設したことによる交付金繰出金の増額により、決算額が対前年比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153035</xdr:rowOff>
    </xdr:from>
    <xdr:to>
      <xdr:col>24</xdr:col>
      <xdr:colOff>63500</xdr:colOff>
      <xdr:row>34</xdr:row>
      <xdr:rowOff>168275</xdr:rowOff>
    </xdr:to>
    <xdr:cxnSp macro="">
      <xdr:nvCxnSpPr>
        <xdr:cNvPr id="61" name="直線コネクタ 60"/>
        <xdr:cNvCxnSpPr/>
      </xdr:nvCxnSpPr>
      <xdr:spPr>
        <a:xfrm flipV="1">
          <a:off x="3797300" y="59823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168275</xdr:rowOff>
    </xdr:from>
    <xdr:to>
      <xdr:col>19</xdr:col>
      <xdr:colOff>177800</xdr:colOff>
      <xdr:row>35</xdr:row>
      <xdr:rowOff>38735</xdr:rowOff>
    </xdr:to>
    <xdr:cxnSp macro="">
      <xdr:nvCxnSpPr>
        <xdr:cNvPr id="64" name="直線コネクタ 63"/>
        <xdr:cNvCxnSpPr/>
      </xdr:nvCxnSpPr>
      <xdr:spPr>
        <a:xfrm flipV="1">
          <a:off x="2908300" y="5997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38735</xdr:rowOff>
    </xdr:to>
    <xdr:cxnSp macro="">
      <xdr:nvCxnSpPr>
        <xdr:cNvPr id="67" name="直線コネクタ 66"/>
        <xdr:cNvCxnSpPr/>
      </xdr:nvCxnSpPr>
      <xdr:spPr>
        <a:xfrm>
          <a:off x="2019300" y="6033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34925</xdr:rowOff>
    </xdr:to>
    <xdr:cxnSp macro="">
      <xdr:nvCxnSpPr>
        <xdr:cNvPr id="70" name="直線コネクタ 69"/>
        <xdr:cNvCxnSpPr/>
      </xdr:nvCxnSpPr>
      <xdr:spPr>
        <a:xfrm flipV="1">
          <a:off x="1130300" y="6033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102235</xdr:rowOff>
    </xdr:from>
    <xdr:to>
      <xdr:col>24</xdr:col>
      <xdr:colOff>114300</xdr:colOff>
      <xdr:row>35</xdr:row>
      <xdr:rowOff>32385</xdr:rowOff>
    </xdr:to>
    <xdr:sp macro="" textlink="">
      <xdr:nvSpPr>
        <xdr:cNvPr id="80" name="楕円 79"/>
        <xdr:cNvSpPr/>
      </xdr:nvSpPr>
      <xdr:spPr>
        <a:xfrm>
          <a:off x="45847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125112</xdr:rowOff>
    </xdr:from>
    <xdr:ext cx="378565" cy="259045"/>
    <xdr:sp macro="" textlink="">
      <xdr:nvSpPr>
        <xdr:cNvPr id="81" name="議会費該当値テキスト"/>
        <xdr:cNvSpPr txBox="1"/>
      </xdr:nvSpPr>
      <xdr:spPr>
        <a:xfrm>
          <a:off x="4686300" y="578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117475</xdr:rowOff>
    </xdr:from>
    <xdr:to>
      <xdr:col>20</xdr:col>
      <xdr:colOff>38100</xdr:colOff>
      <xdr:row>35</xdr:row>
      <xdr:rowOff>47625</xdr:rowOff>
    </xdr:to>
    <xdr:sp macro="" textlink="">
      <xdr:nvSpPr>
        <xdr:cNvPr id="82" name="楕円 81"/>
        <xdr:cNvSpPr/>
      </xdr:nvSpPr>
      <xdr:spPr>
        <a:xfrm>
          <a:off x="3746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64152</xdr:rowOff>
    </xdr:from>
    <xdr:ext cx="378565" cy="259045"/>
    <xdr:sp macro="" textlink="">
      <xdr:nvSpPr>
        <xdr:cNvPr id="83" name="テキスト ボックス 82"/>
        <xdr:cNvSpPr txBox="1"/>
      </xdr:nvSpPr>
      <xdr:spPr>
        <a:xfrm>
          <a:off x="3595317" y="572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159385</xdr:rowOff>
    </xdr:from>
    <xdr:to>
      <xdr:col>15</xdr:col>
      <xdr:colOff>101600</xdr:colOff>
      <xdr:row>35</xdr:row>
      <xdr:rowOff>89535</xdr:rowOff>
    </xdr:to>
    <xdr:sp macro="" textlink="">
      <xdr:nvSpPr>
        <xdr:cNvPr id="84" name="楕円 83"/>
        <xdr:cNvSpPr/>
      </xdr:nvSpPr>
      <xdr:spPr>
        <a:xfrm>
          <a:off x="2857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106062</xdr:rowOff>
    </xdr:from>
    <xdr:ext cx="378565" cy="259045"/>
    <xdr:sp macro="" textlink="">
      <xdr:nvSpPr>
        <xdr:cNvPr id="85" name="テキスト ボックス 84"/>
        <xdr:cNvSpPr txBox="1"/>
      </xdr:nvSpPr>
      <xdr:spPr>
        <a:xfrm>
          <a:off x="2719017" y="576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100347</xdr:rowOff>
    </xdr:from>
    <xdr:ext cx="378565" cy="259045"/>
    <xdr:sp macro="" textlink="">
      <xdr:nvSpPr>
        <xdr:cNvPr id="87" name="テキスト ボックス 86"/>
        <xdr:cNvSpPr txBox="1"/>
      </xdr:nvSpPr>
      <xdr:spPr>
        <a:xfrm>
          <a:off x="18300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155575</xdr:rowOff>
    </xdr:from>
    <xdr:to>
      <xdr:col>6</xdr:col>
      <xdr:colOff>38100</xdr:colOff>
      <xdr:row>35</xdr:row>
      <xdr:rowOff>85725</xdr:rowOff>
    </xdr:to>
    <xdr:sp macro="" textlink="">
      <xdr:nvSpPr>
        <xdr:cNvPr id="88" name="楕円 87"/>
        <xdr:cNvSpPr/>
      </xdr:nvSpPr>
      <xdr:spPr>
        <a:xfrm>
          <a:off x="1079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102252</xdr:rowOff>
    </xdr:from>
    <xdr:ext cx="378565" cy="259045"/>
    <xdr:sp macro="" textlink="">
      <xdr:nvSpPr>
        <xdr:cNvPr id="89" name="テキスト ボックス 88"/>
        <xdr:cNvSpPr txBox="1"/>
      </xdr:nvSpPr>
      <xdr:spPr>
        <a:xfrm>
          <a:off x="941017" y="576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145741</xdr:rowOff>
    </xdr:from>
    <xdr:to>
      <xdr:col>24</xdr:col>
      <xdr:colOff>63500</xdr:colOff>
      <xdr:row>57</xdr:row>
      <xdr:rowOff>149334</xdr:rowOff>
    </xdr:to>
    <xdr:cxnSp macro="">
      <xdr:nvCxnSpPr>
        <xdr:cNvPr id="119" name="直線コネクタ 118"/>
        <xdr:cNvCxnSpPr/>
      </xdr:nvCxnSpPr>
      <xdr:spPr>
        <a:xfrm>
          <a:off x="3797300" y="9918391"/>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140092</xdr:rowOff>
    </xdr:from>
    <xdr:to>
      <xdr:col>19</xdr:col>
      <xdr:colOff>177800</xdr:colOff>
      <xdr:row>57</xdr:row>
      <xdr:rowOff>145741</xdr:rowOff>
    </xdr:to>
    <xdr:cxnSp macro="">
      <xdr:nvCxnSpPr>
        <xdr:cNvPr id="122" name="直線コネクタ 121"/>
        <xdr:cNvCxnSpPr/>
      </xdr:nvCxnSpPr>
      <xdr:spPr>
        <a:xfrm>
          <a:off x="2908300" y="991274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72655</xdr:rowOff>
    </xdr:from>
    <xdr:to>
      <xdr:col>15</xdr:col>
      <xdr:colOff>50800</xdr:colOff>
      <xdr:row>57</xdr:row>
      <xdr:rowOff>140092</xdr:rowOff>
    </xdr:to>
    <xdr:cxnSp macro="">
      <xdr:nvCxnSpPr>
        <xdr:cNvPr id="125" name="直線コネクタ 124"/>
        <xdr:cNvCxnSpPr/>
      </xdr:nvCxnSpPr>
      <xdr:spPr>
        <a:xfrm>
          <a:off x="2019300" y="9845305"/>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72655</xdr:rowOff>
    </xdr:from>
    <xdr:to>
      <xdr:col>10</xdr:col>
      <xdr:colOff>114300</xdr:colOff>
      <xdr:row>57</xdr:row>
      <xdr:rowOff>95384</xdr:rowOff>
    </xdr:to>
    <xdr:cxnSp macro="">
      <xdr:nvCxnSpPr>
        <xdr:cNvPr id="128" name="直線コネクタ 127"/>
        <xdr:cNvCxnSpPr/>
      </xdr:nvCxnSpPr>
      <xdr:spPr>
        <a:xfrm flipV="1">
          <a:off x="1130300" y="9845305"/>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98534</xdr:rowOff>
    </xdr:from>
    <xdr:to>
      <xdr:col>24</xdr:col>
      <xdr:colOff>114300</xdr:colOff>
      <xdr:row>58</xdr:row>
      <xdr:rowOff>28684</xdr:rowOff>
    </xdr:to>
    <xdr:sp macro="" textlink="">
      <xdr:nvSpPr>
        <xdr:cNvPr id="138" name="楕円 137"/>
        <xdr:cNvSpPr/>
      </xdr:nvSpPr>
      <xdr:spPr>
        <a:xfrm>
          <a:off x="45847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121411</xdr:rowOff>
    </xdr:from>
    <xdr:ext cx="534377" cy="259045"/>
    <xdr:sp macro="" textlink="">
      <xdr:nvSpPr>
        <xdr:cNvPr id="139" name="総務費該当値テキスト"/>
        <xdr:cNvSpPr txBox="1"/>
      </xdr:nvSpPr>
      <xdr:spPr>
        <a:xfrm>
          <a:off x="4686300" y="97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94941</xdr:rowOff>
    </xdr:from>
    <xdr:to>
      <xdr:col>20</xdr:col>
      <xdr:colOff>38100</xdr:colOff>
      <xdr:row>58</xdr:row>
      <xdr:rowOff>25091</xdr:rowOff>
    </xdr:to>
    <xdr:sp macro="" textlink="">
      <xdr:nvSpPr>
        <xdr:cNvPr id="140" name="楕円 139"/>
        <xdr:cNvSpPr/>
      </xdr:nvSpPr>
      <xdr:spPr>
        <a:xfrm>
          <a:off x="3746500" y="986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41618</xdr:rowOff>
    </xdr:from>
    <xdr:ext cx="534377" cy="259045"/>
    <xdr:sp macro="" textlink="">
      <xdr:nvSpPr>
        <xdr:cNvPr id="141" name="テキスト ボックス 140"/>
        <xdr:cNvSpPr txBox="1"/>
      </xdr:nvSpPr>
      <xdr:spPr>
        <a:xfrm>
          <a:off x="3517411" y="96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89292</xdr:rowOff>
    </xdr:from>
    <xdr:to>
      <xdr:col>15</xdr:col>
      <xdr:colOff>101600</xdr:colOff>
      <xdr:row>58</xdr:row>
      <xdr:rowOff>19442</xdr:rowOff>
    </xdr:to>
    <xdr:sp macro="" textlink="">
      <xdr:nvSpPr>
        <xdr:cNvPr id="142" name="楕円 141"/>
        <xdr:cNvSpPr/>
      </xdr:nvSpPr>
      <xdr:spPr>
        <a:xfrm>
          <a:off x="2857500" y="98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35969</xdr:rowOff>
    </xdr:from>
    <xdr:ext cx="534377" cy="259045"/>
    <xdr:sp macro="" textlink="">
      <xdr:nvSpPr>
        <xdr:cNvPr id="143" name="テキスト ボックス 142"/>
        <xdr:cNvSpPr txBox="1"/>
      </xdr:nvSpPr>
      <xdr:spPr>
        <a:xfrm>
          <a:off x="2641111" y="96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21855</xdr:rowOff>
    </xdr:from>
    <xdr:to>
      <xdr:col>10</xdr:col>
      <xdr:colOff>165100</xdr:colOff>
      <xdr:row>57</xdr:row>
      <xdr:rowOff>123455</xdr:rowOff>
    </xdr:to>
    <xdr:sp macro="" textlink="">
      <xdr:nvSpPr>
        <xdr:cNvPr id="144" name="楕円 143"/>
        <xdr:cNvSpPr/>
      </xdr:nvSpPr>
      <xdr:spPr>
        <a:xfrm>
          <a:off x="1968500" y="9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139982</xdr:rowOff>
    </xdr:from>
    <xdr:ext cx="534377" cy="259045"/>
    <xdr:sp macro="" textlink="">
      <xdr:nvSpPr>
        <xdr:cNvPr id="145" name="テキスト ボックス 144"/>
        <xdr:cNvSpPr txBox="1"/>
      </xdr:nvSpPr>
      <xdr:spPr>
        <a:xfrm>
          <a:off x="1752111" y="9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44584</xdr:rowOff>
    </xdr:from>
    <xdr:to>
      <xdr:col>6</xdr:col>
      <xdr:colOff>38100</xdr:colOff>
      <xdr:row>57</xdr:row>
      <xdr:rowOff>146184</xdr:rowOff>
    </xdr:to>
    <xdr:sp macro="" textlink="">
      <xdr:nvSpPr>
        <xdr:cNvPr id="146" name="楕円 145"/>
        <xdr:cNvSpPr/>
      </xdr:nvSpPr>
      <xdr:spPr>
        <a:xfrm>
          <a:off x="1079500" y="9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162711</xdr:rowOff>
    </xdr:from>
    <xdr:ext cx="534377" cy="259045"/>
    <xdr:sp macro="" textlink="">
      <xdr:nvSpPr>
        <xdr:cNvPr id="147" name="テキスト ボックス 146"/>
        <xdr:cNvSpPr txBox="1"/>
      </xdr:nvSpPr>
      <xdr:spPr>
        <a:xfrm>
          <a:off x="863111" y="9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49346</xdr:rowOff>
    </xdr:from>
    <xdr:to>
      <xdr:col>24</xdr:col>
      <xdr:colOff>63500</xdr:colOff>
      <xdr:row>77</xdr:row>
      <xdr:rowOff>59595</xdr:rowOff>
    </xdr:to>
    <xdr:cxnSp macro="">
      <xdr:nvCxnSpPr>
        <xdr:cNvPr id="175" name="直線コネクタ 174"/>
        <xdr:cNvCxnSpPr/>
      </xdr:nvCxnSpPr>
      <xdr:spPr>
        <a:xfrm>
          <a:off x="3797300" y="13250996"/>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49346</xdr:rowOff>
    </xdr:from>
    <xdr:to>
      <xdr:col>19</xdr:col>
      <xdr:colOff>177800</xdr:colOff>
      <xdr:row>77</xdr:row>
      <xdr:rowOff>97961</xdr:rowOff>
    </xdr:to>
    <xdr:cxnSp macro="">
      <xdr:nvCxnSpPr>
        <xdr:cNvPr id="178" name="直線コネクタ 177"/>
        <xdr:cNvCxnSpPr/>
      </xdr:nvCxnSpPr>
      <xdr:spPr>
        <a:xfrm flipV="1">
          <a:off x="2908300" y="13250996"/>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97961</xdr:rowOff>
    </xdr:from>
    <xdr:to>
      <xdr:col>15</xdr:col>
      <xdr:colOff>50800</xdr:colOff>
      <xdr:row>77</xdr:row>
      <xdr:rowOff>106363</xdr:rowOff>
    </xdr:to>
    <xdr:cxnSp macro="">
      <xdr:nvCxnSpPr>
        <xdr:cNvPr id="181" name="直線コネクタ 180"/>
        <xdr:cNvCxnSpPr/>
      </xdr:nvCxnSpPr>
      <xdr:spPr>
        <a:xfrm flipV="1">
          <a:off x="2019300" y="13299611"/>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106363</xdr:rowOff>
    </xdr:from>
    <xdr:to>
      <xdr:col>10</xdr:col>
      <xdr:colOff>114300</xdr:colOff>
      <xdr:row>78</xdr:row>
      <xdr:rowOff>26009</xdr:rowOff>
    </xdr:to>
    <xdr:cxnSp macro="">
      <xdr:nvCxnSpPr>
        <xdr:cNvPr id="184" name="直線コネクタ 183"/>
        <xdr:cNvCxnSpPr/>
      </xdr:nvCxnSpPr>
      <xdr:spPr>
        <a:xfrm flipV="1">
          <a:off x="1130300" y="13308013"/>
          <a:ext cx="889000" cy="9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8795</xdr:rowOff>
    </xdr:from>
    <xdr:to>
      <xdr:col>24</xdr:col>
      <xdr:colOff>114300</xdr:colOff>
      <xdr:row>77</xdr:row>
      <xdr:rowOff>110395</xdr:rowOff>
    </xdr:to>
    <xdr:sp macro="" textlink="">
      <xdr:nvSpPr>
        <xdr:cNvPr id="194" name="楕円 193"/>
        <xdr:cNvSpPr/>
      </xdr:nvSpPr>
      <xdr:spPr>
        <a:xfrm>
          <a:off x="4584700" y="132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31672</xdr:rowOff>
    </xdr:from>
    <xdr:ext cx="534377" cy="259045"/>
    <xdr:sp macro="" textlink="">
      <xdr:nvSpPr>
        <xdr:cNvPr id="195" name="民生費該当値テキスト"/>
        <xdr:cNvSpPr txBox="1"/>
      </xdr:nvSpPr>
      <xdr:spPr>
        <a:xfrm>
          <a:off x="4686300"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169996</xdr:rowOff>
    </xdr:from>
    <xdr:to>
      <xdr:col>20</xdr:col>
      <xdr:colOff>38100</xdr:colOff>
      <xdr:row>77</xdr:row>
      <xdr:rowOff>100146</xdr:rowOff>
    </xdr:to>
    <xdr:sp macro="" textlink="">
      <xdr:nvSpPr>
        <xdr:cNvPr id="196" name="楕円 195"/>
        <xdr:cNvSpPr/>
      </xdr:nvSpPr>
      <xdr:spPr>
        <a:xfrm>
          <a:off x="3746500" y="132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116673</xdr:rowOff>
    </xdr:from>
    <xdr:ext cx="534377" cy="259045"/>
    <xdr:sp macro="" textlink="">
      <xdr:nvSpPr>
        <xdr:cNvPr id="197" name="テキスト ボックス 196"/>
        <xdr:cNvSpPr txBox="1"/>
      </xdr:nvSpPr>
      <xdr:spPr>
        <a:xfrm>
          <a:off x="3517411" y="129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47161</xdr:rowOff>
    </xdr:from>
    <xdr:to>
      <xdr:col>15</xdr:col>
      <xdr:colOff>101600</xdr:colOff>
      <xdr:row>77</xdr:row>
      <xdr:rowOff>148761</xdr:rowOff>
    </xdr:to>
    <xdr:sp macro="" textlink="">
      <xdr:nvSpPr>
        <xdr:cNvPr id="198" name="楕円 197"/>
        <xdr:cNvSpPr/>
      </xdr:nvSpPr>
      <xdr:spPr>
        <a:xfrm>
          <a:off x="2857500" y="13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139888</xdr:rowOff>
    </xdr:from>
    <xdr:ext cx="534377" cy="259045"/>
    <xdr:sp macro="" textlink="">
      <xdr:nvSpPr>
        <xdr:cNvPr id="199" name="テキスト ボックス 198"/>
        <xdr:cNvSpPr txBox="1"/>
      </xdr:nvSpPr>
      <xdr:spPr>
        <a:xfrm>
          <a:off x="2641111" y="13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55563</xdr:rowOff>
    </xdr:from>
    <xdr:to>
      <xdr:col>10</xdr:col>
      <xdr:colOff>165100</xdr:colOff>
      <xdr:row>77</xdr:row>
      <xdr:rowOff>157163</xdr:rowOff>
    </xdr:to>
    <xdr:sp macro="" textlink="">
      <xdr:nvSpPr>
        <xdr:cNvPr id="200" name="楕円 199"/>
        <xdr:cNvSpPr/>
      </xdr:nvSpPr>
      <xdr:spPr>
        <a:xfrm>
          <a:off x="1968500" y="132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148290</xdr:rowOff>
    </xdr:from>
    <xdr:ext cx="534377" cy="259045"/>
    <xdr:sp macro="" textlink="">
      <xdr:nvSpPr>
        <xdr:cNvPr id="201" name="テキスト ボックス 200"/>
        <xdr:cNvSpPr txBox="1"/>
      </xdr:nvSpPr>
      <xdr:spPr>
        <a:xfrm>
          <a:off x="1752111" y="133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146659</xdr:rowOff>
    </xdr:from>
    <xdr:to>
      <xdr:col>6</xdr:col>
      <xdr:colOff>38100</xdr:colOff>
      <xdr:row>78</xdr:row>
      <xdr:rowOff>76809</xdr:rowOff>
    </xdr:to>
    <xdr:sp macro="" textlink="">
      <xdr:nvSpPr>
        <xdr:cNvPr id="202" name="楕円 201"/>
        <xdr:cNvSpPr/>
      </xdr:nvSpPr>
      <xdr:spPr>
        <a:xfrm>
          <a:off x="1079500" y="133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93336</xdr:rowOff>
    </xdr:from>
    <xdr:ext cx="534377" cy="259045"/>
    <xdr:sp macro="" textlink="">
      <xdr:nvSpPr>
        <xdr:cNvPr id="203" name="テキスト ボックス 202"/>
        <xdr:cNvSpPr txBox="1"/>
      </xdr:nvSpPr>
      <xdr:spPr>
        <a:xfrm>
          <a:off x="863111" y="131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148616</xdr:rowOff>
    </xdr:from>
    <xdr:to>
      <xdr:col>24</xdr:col>
      <xdr:colOff>63500</xdr:colOff>
      <xdr:row>95</xdr:row>
      <xdr:rowOff>155200</xdr:rowOff>
    </xdr:to>
    <xdr:cxnSp macro="">
      <xdr:nvCxnSpPr>
        <xdr:cNvPr id="228" name="直線コネクタ 227"/>
        <xdr:cNvCxnSpPr/>
      </xdr:nvCxnSpPr>
      <xdr:spPr>
        <a:xfrm>
          <a:off x="3797300" y="16436366"/>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109844</xdr:rowOff>
    </xdr:from>
    <xdr:to>
      <xdr:col>19</xdr:col>
      <xdr:colOff>177800</xdr:colOff>
      <xdr:row>95</xdr:row>
      <xdr:rowOff>148616</xdr:rowOff>
    </xdr:to>
    <xdr:cxnSp macro="">
      <xdr:nvCxnSpPr>
        <xdr:cNvPr id="231" name="直線コネクタ 230"/>
        <xdr:cNvCxnSpPr/>
      </xdr:nvCxnSpPr>
      <xdr:spPr>
        <a:xfrm>
          <a:off x="2908300" y="16397594"/>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80812</xdr:rowOff>
    </xdr:from>
    <xdr:to>
      <xdr:col>15</xdr:col>
      <xdr:colOff>50800</xdr:colOff>
      <xdr:row>95</xdr:row>
      <xdr:rowOff>109844</xdr:rowOff>
    </xdr:to>
    <xdr:cxnSp macro="">
      <xdr:nvCxnSpPr>
        <xdr:cNvPr id="234" name="直線コネクタ 233"/>
        <xdr:cNvCxnSpPr/>
      </xdr:nvCxnSpPr>
      <xdr:spPr>
        <a:xfrm>
          <a:off x="2019300" y="1636856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80812</xdr:rowOff>
    </xdr:from>
    <xdr:to>
      <xdr:col>10</xdr:col>
      <xdr:colOff>114300</xdr:colOff>
      <xdr:row>95</xdr:row>
      <xdr:rowOff>132201</xdr:rowOff>
    </xdr:to>
    <xdr:cxnSp macro="">
      <xdr:nvCxnSpPr>
        <xdr:cNvPr id="237" name="直線コネクタ 236"/>
        <xdr:cNvCxnSpPr/>
      </xdr:nvCxnSpPr>
      <xdr:spPr>
        <a:xfrm flipV="1">
          <a:off x="1130300" y="16368562"/>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104400</xdr:rowOff>
    </xdr:from>
    <xdr:to>
      <xdr:col>24</xdr:col>
      <xdr:colOff>114300</xdr:colOff>
      <xdr:row>96</xdr:row>
      <xdr:rowOff>34550</xdr:rowOff>
    </xdr:to>
    <xdr:sp macro="" textlink="">
      <xdr:nvSpPr>
        <xdr:cNvPr id="247" name="楕円 246"/>
        <xdr:cNvSpPr/>
      </xdr:nvSpPr>
      <xdr:spPr>
        <a:xfrm>
          <a:off x="4584700" y="16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127277</xdr:rowOff>
    </xdr:from>
    <xdr:ext cx="534377" cy="259045"/>
    <xdr:sp macro="" textlink="">
      <xdr:nvSpPr>
        <xdr:cNvPr id="248" name="衛生費該当値テキスト"/>
        <xdr:cNvSpPr txBox="1"/>
      </xdr:nvSpPr>
      <xdr:spPr>
        <a:xfrm>
          <a:off x="4686300" y="1624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97816</xdr:rowOff>
    </xdr:from>
    <xdr:to>
      <xdr:col>20</xdr:col>
      <xdr:colOff>38100</xdr:colOff>
      <xdr:row>96</xdr:row>
      <xdr:rowOff>27966</xdr:rowOff>
    </xdr:to>
    <xdr:sp macro="" textlink="">
      <xdr:nvSpPr>
        <xdr:cNvPr id="249" name="楕円 248"/>
        <xdr:cNvSpPr/>
      </xdr:nvSpPr>
      <xdr:spPr>
        <a:xfrm>
          <a:off x="3746500" y="163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44493</xdr:rowOff>
    </xdr:from>
    <xdr:ext cx="534377" cy="259045"/>
    <xdr:sp macro="" textlink="">
      <xdr:nvSpPr>
        <xdr:cNvPr id="250" name="テキスト ボックス 249"/>
        <xdr:cNvSpPr txBox="1"/>
      </xdr:nvSpPr>
      <xdr:spPr>
        <a:xfrm>
          <a:off x="3517411" y="161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59044</xdr:rowOff>
    </xdr:from>
    <xdr:to>
      <xdr:col>15</xdr:col>
      <xdr:colOff>101600</xdr:colOff>
      <xdr:row>95</xdr:row>
      <xdr:rowOff>160644</xdr:rowOff>
    </xdr:to>
    <xdr:sp macro="" textlink="">
      <xdr:nvSpPr>
        <xdr:cNvPr id="251" name="楕円 250"/>
        <xdr:cNvSpPr/>
      </xdr:nvSpPr>
      <xdr:spPr>
        <a:xfrm>
          <a:off x="2857500" y="163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5721</xdr:rowOff>
    </xdr:from>
    <xdr:ext cx="534377" cy="259045"/>
    <xdr:sp macro="" textlink="">
      <xdr:nvSpPr>
        <xdr:cNvPr id="252" name="テキスト ボックス 251"/>
        <xdr:cNvSpPr txBox="1"/>
      </xdr:nvSpPr>
      <xdr:spPr>
        <a:xfrm>
          <a:off x="2641111" y="1612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30012</xdr:rowOff>
    </xdr:from>
    <xdr:to>
      <xdr:col>10</xdr:col>
      <xdr:colOff>165100</xdr:colOff>
      <xdr:row>95</xdr:row>
      <xdr:rowOff>131612</xdr:rowOff>
    </xdr:to>
    <xdr:sp macro="" textlink="">
      <xdr:nvSpPr>
        <xdr:cNvPr id="253" name="楕円 252"/>
        <xdr:cNvSpPr/>
      </xdr:nvSpPr>
      <xdr:spPr>
        <a:xfrm>
          <a:off x="1968500" y="163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148139</xdr:rowOff>
    </xdr:from>
    <xdr:ext cx="534377" cy="259045"/>
    <xdr:sp macro="" textlink="">
      <xdr:nvSpPr>
        <xdr:cNvPr id="254" name="テキスト ボックス 253"/>
        <xdr:cNvSpPr txBox="1"/>
      </xdr:nvSpPr>
      <xdr:spPr>
        <a:xfrm>
          <a:off x="1752111" y="160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81401</xdr:rowOff>
    </xdr:from>
    <xdr:to>
      <xdr:col>6</xdr:col>
      <xdr:colOff>38100</xdr:colOff>
      <xdr:row>96</xdr:row>
      <xdr:rowOff>11551</xdr:rowOff>
    </xdr:to>
    <xdr:sp macro="" textlink="">
      <xdr:nvSpPr>
        <xdr:cNvPr id="255" name="楕円 254"/>
        <xdr:cNvSpPr/>
      </xdr:nvSpPr>
      <xdr:spPr>
        <a:xfrm>
          <a:off x="1079500" y="163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28078</xdr:rowOff>
    </xdr:from>
    <xdr:ext cx="534377" cy="259045"/>
    <xdr:sp macro="" textlink="">
      <xdr:nvSpPr>
        <xdr:cNvPr id="256" name="テキスト ボックス 255"/>
        <xdr:cNvSpPr txBox="1"/>
      </xdr:nvSpPr>
      <xdr:spPr>
        <a:xfrm>
          <a:off x="863111" y="161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141224</xdr:rowOff>
    </xdr:from>
    <xdr:to>
      <xdr:col>55</xdr:col>
      <xdr:colOff>0</xdr:colOff>
      <xdr:row>38</xdr:row>
      <xdr:rowOff>22352</xdr:rowOff>
    </xdr:to>
    <xdr:cxnSp macro="">
      <xdr:nvCxnSpPr>
        <xdr:cNvPr id="284" name="直線コネクタ 283"/>
        <xdr:cNvCxnSpPr/>
      </xdr:nvCxnSpPr>
      <xdr:spPr>
        <a:xfrm flipV="1">
          <a:off x="9639300" y="64848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44721</xdr:rowOff>
    </xdr:from>
    <xdr:ext cx="378565" cy="259045"/>
    <xdr:sp macro="" textlink="">
      <xdr:nvSpPr>
        <xdr:cNvPr id="285" name="労働費平均値テキスト"/>
        <xdr:cNvSpPr txBox="1"/>
      </xdr:nvSpPr>
      <xdr:spPr>
        <a:xfrm>
          <a:off x="10528300" y="6216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xdr:rowOff>
    </xdr:from>
    <xdr:to>
      <xdr:col>50</xdr:col>
      <xdr:colOff>114300</xdr:colOff>
      <xdr:row>38</xdr:row>
      <xdr:rowOff>22352</xdr:rowOff>
    </xdr:to>
    <xdr:cxnSp macro="">
      <xdr:nvCxnSpPr>
        <xdr:cNvPr id="287" name="直線コネクタ 286"/>
        <xdr:cNvCxnSpPr/>
      </xdr:nvCxnSpPr>
      <xdr:spPr>
        <a:xfrm>
          <a:off x="8750300" y="652449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9" name="テキスト ボックス 288"/>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11684</xdr:rowOff>
    </xdr:from>
    <xdr:to>
      <xdr:col>45</xdr:col>
      <xdr:colOff>177800</xdr:colOff>
      <xdr:row>38</xdr:row>
      <xdr:rowOff>9398</xdr:rowOff>
    </xdr:to>
    <xdr:cxnSp macro="">
      <xdr:nvCxnSpPr>
        <xdr:cNvPr id="290" name="直線コネクタ 289"/>
        <xdr:cNvCxnSpPr/>
      </xdr:nvCxnSpPr>
      <xdr:spPr>
        <a:xfrm>
          <a:off x="7861300" y="6012434"/>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97790</xdr:rowOff>
    </xdr:from>
    <xdr:to>
      <xdr:col>41</xdr:col>
      <xdr:colOff>50800</xdr:colOff>
      <xdr:row>35</xdr:row>
      <xdr:rowOff>11684</xdr:rowOff>
    </xdr:to>
    <xdr:cxnSp macro="">
      <xdr:nvCxnSpPr>
        <xdr:cNvPr id="293" name="直線コネクタ 292"/>
        <xdr:cNvCxnSpPr/>
      </xdr:nvCxnSpPr>
      <xdr:spPr>
        <a:xfrm>
          <a:off x="6972300" y="5755640"/>
          <a:ext cx="889000" cy="2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90424</xdr:rowOff>
    </xdr:from>
    <xdr:to>
      <xdr:col>55</xdr:col>
      <xdr:colOff>50800</xdr:colOff>
      <xdr:row>38</xdr:row>
      <xdr:rowOff>20574</xdr:rowOff>
    </xdr:to>
    <xdr:sp macro="" textlink="">
      <xdr:nvSpPr>
        <xdr:cNvPr id="303" name="楕円 302"/>
        <xdr:cNvSpPr/>
      </xdr:nvSpPr>
      <xdr:spPr>
        <a:xfrm>
          <a:off x="104267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68851</xdr:rowOff>
    </xdr:from>
    <xdr:ext cx="378565" cy="259045"/>
    <xdr:sp macro="" textlink="">
      <xdr:nvSpPr>
        <xdr:cNvPr id="304" name="労働費該当値テキスト"/>
        <xdr:cNvSpPr txBox="1"/>
      </xdr:nvSpPr>
      <xdr:spPr>
        <a:xfrm>
          <a:off x="10528300" y="641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143002</xdr:rowOff>
    </xdr:from>
    <xdr:to>
      <xdr:col>50</xdr:col>
      <xdr:colOff>165100</xdr:colOff>
      <xdr:row>38</xdr:row>
      <xdr:rowOff>73152</xdr:rowOff>
    </xdr:to>
    <xdr:sp macro="" textlink="">
      <xdr:nvSpPr>
        <xdr:cNvPr id="305" name="楕円 304"/>
        <xdr:cNvSpPr/>
      </xdr:nvSpPr>
      <xdr:spPr>
        <a:xfrm>
          <a:off x="9588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64279</xdr:rowOff>
    </xdr:from>
    <xdr:ext cx="378565" cy="259045"/>
    <xdr:sp macro="" textlink="">
      <xdr:nvSpPr>
        <xdr:cNvPr id="306" name="テキスト ボックス 305"/>
        <xdr:cNvSpPr txBox="1"/>
      </xdr:nvSpPr>
      <xdr:spPr>
        <a:xfrm>
          <a:off x="9437317"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07" name="楕円 306"/>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51325</xdr:rowOff>
    </xdr:from>
    <xdr:ext cx="378565" cy="259045"/>
    <xdr:sp macro="" textlink="">
      <xdr:nvSpPr>
        <xdr:cNvPr id="308" name="テキスト ボックス 307"/>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132334</xdr:rowOff>
    </xdr:from>
    <xdr:to>
      <xdr:col>41</xdr:col>
      <xdr:colOff>101600</xdr:colOff>
      <xdr:row>35</xdr:row>
      <xdr:rowOff>62484</xdr:rowOff>
    </xdr:to>
    <xdr:sp macro="" textlink="">
      <xdr:nvSpPr>
        <xdr:cNvPr id="309" name="楕円 308"/>
        <xdr:cNvSpPr/>
      </xdr:nvSpPr>
      <xdr:spPr>
        <a:xfrm>
          <a:off x="7810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53611</xdr:rowOff>
    </xdr:from>
    <xdr:ext cx="469744" cy="259045"/>
    <xdr:sp macro="" textlink="">
      <xdr:nvSpPr>
        <xdr:cNvPr id="310" name="テキスト ボックス 309"/>
        <xdr:cNvSpPr txBox="1"/>
      </xdr:nvSpPr>
      <xdr:spPr>
        <a:xfrm>
          <a:off x="7626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46990</xdr:rowOff>
    </xdr:from>
    <xdr:to>
      <xdr:col>36</xdr:col>
      <xdr:colOff>165100</xdr:colOff>
      <xdr:row>33</xdr:row>
      <xdr:rowOff>148590</xdr:rowOff>
    </xdr:to>
    <xdr:sp macro="" textlink="">
      <xdr:nvSpPr>
        <xdr:cNvPr id="311" name="楕円 310"/>
        <xdr:cNvSpPr/>
      </xdr:nvSpPr>
      <xdr:spPr>
        <a:xfrm>
          <a:off x="6921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139717</xdr:rowOff>
    </xdr:from>
    <xdr:ext cx="469744" cy="259045"/>
    <xdr:sp macro="" textlink="">
      <xdr:nvSpPr>
        <xdr:cNvPr id="312" name="テキスト ボックス 311"/>
        <xdr:cNvSpPr txBox="1"/>
      </xdr:nvSpPr>
      <xdr:spPr>
        <a:xfrm>
          <a:off x="6737428"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152502</xdr:rowOff>
    </xdr:from>
    <xdr:to>
      <xdr:col>55</xdr:col>
      <xdr:colOff>0</xdr:colOff>
      <xdr:row>55</xdr:row>
      <xdr:rowOff>153874</xdr:rowOff>
    </xdr:to>
    <xdr:cxnSp macro="">
      <xdr:nvCxnSpPr>
        <xdr:cNvPr id="337" name="直線コネクタ 336"/>
        <xdr:cNvCxnSpPr/>
      </xdr:nvCxnSpPr>
      <xdr:spPr>
        <a:xfrm flipV="1">
          <a:off x="9639300" y="958225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153874</xdr:rowOff>
    </xdr:from>
    <xdr:to>
      <xdr:col>50</xdr:col>
      <xdr:colOff>114300</xdr:colOff>
      <xdr:row>56</xdr:row>
      <xdr:rowOff>3569</xdr:rowOff>
    </xdr:to>
    <xdr:cxnSp macro="">
      <xdr:nvCxnSpPr>
        <xdr:cNvPr id="340" name="直線コネクタ 339"/>
        <xdr:cNvCxnSpPr/>
      </xdr:nvCxnSpPr>
      <xdr:spPr>
        <a:xfrm flipV="1">
          <a:off x="8750300" y="958362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2403</xdr:rowOff>
    </xdr:from>
    <xdr:to>
      <xdr:col>45</xdr:col>
      <xdr:colOff>177800</xdr:colOff>
      <xdr:row>56</xdr:row>
      <xdr:rowOff>3569</xdr:rowOff>
    </xdr:to>
    <xdr:cxnSp macro="">
      <xdr:nvCxnSpPr>
        <xdr:cNvPr id="343" name="直線コネクタ 342"/>
        <xdr:cNvCxnSpPr/>
      </xdr:nvCxnSpPr>
      <xdr:spPr>
        <a:xfrm>
          <a:off x="7861300" y="960360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152181</xdr:rowOff>
    </xdr:from>
    <xdr:to>
      <xdr:col>41</xdr:col>
      <xdr:colOff>50800</xdr:colOff>
      <xdr:row>56</xdr:row>
      <xdr:rowOff>2403</xdr:rowOff>
    </xdr:to>
    <xdr:cxnSp macro="">
      <xdr:nvCxnSpPr>
        <xdr:cNvPr id="346" name="直線コネクタ 345"/>
        <xdr:cNvCxnSpPr/>
      </xdr:nvCxnSpPr>
      <xdr:spPr>
        <a:xfrm>
          <a:off x="6972300" y="9581931"/>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101702</xdr:rowOff>
    </xdr:from>
    <xdr:to>
      <xdr:col>55</xdr:col>
      <xdr:colOff>50800</xdr:colOff>
      <xdr:row>56</xdr:row>
      <xdr:rowOff>31852</xdr:rowOff>
    </xdr:to>
    <xdr:sp macro="" textlink="">
      <xdr:nvSpPr>
        <xdr:cNvPr id="356" name="楕円 355"/>
        <xdr:cNvSpPr/>
      </xdr:nvSpPr>
      <xdr:spPr>
        <a:xfrm>
          <a:off x="10426700" y="95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124579</xdr:rowOff>
    </xdr:from>
    <xdr:ext cx="534377" cy="259045"/>
    <xdr:sp macro="" textlink="">
      <xdr:nvSpPr>
        <xdr:cNvPr id="357" name="農林水産業費該当値テキスト"/>
        <xdr:cNvSpPr txBox="1"/>
      </xdr:nvSpPr>
      <xdr:spPr>
        <a:xfrm>
          <a:off x="10528300" y="93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103074</xdr:rowOff>
    </xdr:from>
    <xdr:to>
      <xdr:col>50</xdr:col>
      <xdr:colOff>165100</xdr:colOff>
      <xdr:row>56</xdr:row>
      <xdr:rowOff>33224</xdr:rowOff>
    </xdr:to>
    <xdr:sp macro="" textlink="">
      <xdr:nvSpPr>
        <xdr:cNvPr id="358" name="楕円 357"/>
        <xdr:cNvSpPr/>
      </xdr:nvSpPr>
      <xdr:spPr>
        <a:xfrm>
          <a:off x="9588500" y="9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49751</xdr:rowOff>
    </xdr:from>
    <xdr:ext cx="534377" cy="259045"/>
    <xdr:sp macro="" textlink="">
      <xdr:nvSpPr>
        <xdr:cNvPr id="359" name="テキスト ボックス 358"/>
        <xdr:cNvSpPr txBox="1"/>
      </xdr:nvSpPr>
      <xdr:spPr>
        <a:xfrm>
          <a:off x="9359411" y="93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124219</xdr:rowOff>
    </xdr:from>
    <xdr:to>
      <xdr:col>46</xdr:col>
      <xdr:colOff>38100</xdr:colOff>
      <xdr:row>56</xdr:row>
      <xdr:rowOff>54369</xdr:rowOff>
    </xdr:to>
    <xdr:sp macro="" textlink="">
      <xdr:nvSpPr>
        <xdr:cNvPr id="360" name="楕円 359"/>
        <xdr:cNvSpPr/>
      </xdr:nvSpPr>
      <xdr:spPr>
        <a:xfrm>
          <a:off x="8699500" y="9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70896</xdr:rowOff>
    </xdr:from>
    <xdr:ext cx="534377" cy="259045"/>
    <xdr:sp macro="" textlink="">
      <xdr:nvSpPr>
        <xdr:cNvPr id="361" name="テキスト ボックス 360"/>
        <xdr:cNvSpPr txBox="1"/>
      </xdr:nvSpPr>
      <xdr:spPr>
        <a:xfrm>
          <a:off x="8483111" y="93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123053</xdr:rowOff>
    </xdr:from>
    <xdr:to>
      <xdr:col>41</xdr:col>
      <xdr:colOff>101600</xdr:colOff>
      <xdr:row>56</xdr:row>
      <xdr:rowOff>53203</xdr:rowOff>
    </xdr:to>
    <xdr:sp macro="" textlink="">
      <xdr:nvSpPr>
        <xdr:cNvPr id="362" name="楕円 361"/>
        <xdr:cNvSpPr/>
      </xdr:nvSpPr>
      <xdr:spPr>
        <a:xfrm>
          <a:off x="7810500" y="955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69730</xdr:rowOff>
    </xdr:from>
    <xdr:ext cx="534377" cy="259045"/>
    <xdr:sp macro="" textlink="">
      <xdr:nvSpPr>
        <xdr:cNvPr id="363" name="テキスト ボックス 362"/>
        <xdr:cNvSpPr txBox="1"/>
      </xdr:nvSpPr>
      <xdr:spPr>
        <a:xfrm>
          <a:off x="7594111" y="93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101381</xdr:rowOff>
    </xdr:from>
    <xdr:to>
      <xdr:col>36</xdr:col>
      <xdr:colOff>165100</xdr:colOff>
      <xdr:row>56</xdr:row>
      <xdr:rowOff>31531</xdr:rowOff>
    </xdr:to>
    <xdr:sp macro="" textlink="">
      <xdr:nvSpPr>
        <xdr:cNvPr id="364" name="楕円 363"/>
        <xdr:cNvSpPr/>
      </xdr:nvSpPr>
      <xdr:spPr>
        <a:xfrm>
          <a:off x="6921500" y="9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48058</xdr:rowOff>
    </xdr:from>
    <xdr:ext cx="534377" cy="259045"/>
    <xdr:sp macro="" textlink="">
      <xdr:nvSpPr>
        <xdr:cNvPr id="365" name="テキスト ボックス 364"/>
        <xdr:cNvSpPr txBox="1"/>
      </xdr:nvSpPr>
      <xdr:spPr>
        <a:xfrm>
          <a:off x="6705111" y="93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14312</xdr:rowOff>
    </xdr:from>
    <xdr:to>
      <xdr:col>55</xdr:col>
      <xdr:colOff>0</xdr:colOff>
      <xdr:row>76</xdr:row>
      <xdr:rowOff>21468</xdr:rowOff>
    </xdr:to>
    <xdr:cxnSp macro="">
      <xdr:nvCxnSpPr>
        <xdr:cNvPr id="390" name="直線コネクタ 389"/>
        <xdr:cNvCxnSpPr/>
      </xdr:nvCxnSpPr>
      <xdr:spPr>
        <a:xfrm flipV="1">
          <a:off x="9639300" y="13044512"/>
          <a:ext cx="8382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106484</xdr:rowOff>
    </xdr:from>
    <xdr:to>
      <xdr:col>50</xdr:col>
      <xdr:colOff>114300</xdr:colOff>
      <xdr:row>76</xdr:row>
      <xdr:rowOff>21468</xdr:rowOff>
    </xdr:to>
    <xdr:cxnSp macro="">
      <xdr:nvCxnSpPr>
        <xdr:cNvPr id="393" name="直線コネクタ 392"/>
        <xdr:cNvCxnSpPr/>
      </xdr:nvCxnSpPr>
      <xdr:spPr>
        <a:xfrm>
          <a:off x="8750300" y="12965234"/>
          <a:ext cx="8890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5" name="テキスト ボックス 394"/>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106484</xdr:rowOff>
    </xdr:from>
    <xdr:to>
      <xdr:col>45</xdr:col>
      <xdr:colOff>177800</xdr:colOff>
      <xdr:row>75</xdr:row>
      <xdr:rowOff>145163</xdr:rowOff>
    </xdr:to>
    <xdr:cxnSp macro="">
      <xdr:nvCxnSpPr>
        <xdr:cNvPr id="396" name="直線コネクタ 395"/>
        <xdr:cNvCxnSpPr/>
      </xdr:nvCxnSpPr>
      <xdr:spPr>
        <a:xfrm flipV="1">
          <a:off x="7861300" y="129652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136225</xdr:rowOff>
    </xdr:from>
    <xdr:to>
      <xdr:col>41</xdr:col>
      <xdr:colOff>50800</xdr:colOff>
      <xdr:row>75</xdr:row>
      <xdr:rowOff>145163</xdr:rowOff>
    </xdr:to>
    <xdr:cxnSp macro="">
      <xdr:nvCxnSpPr>
        <xdr:cNvPr id="399" name="直線コネクタ 398"/>
        <xdr:cNvCxnSpPr/>
      </xdr:nvCxnSpPr>
      <xdr:spPr>
        <a:xfrm>
          <a:off x="6972300" y="12994975"/>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134963</xdr:rowOff>
    </xdr:from>
    <xdr:to>
      <xdr:col>55</xdr:col>
      <xdr:colOff>50800</xdr:colOff>
      <xdr:row>76</xdr:row>
      <xdr:rowOff>65112</xdr:rowOff>
    </xdr:to>
    <xdr:sp macro="" textlink="">
      <xdr:nvSpPr>
        <xdr:cNvPr id="409" name="楕円 408"/>
        <xdr:cNvSpPr/>
      </xdr:nvSpPr>
      <xdr:spPr>
        <a:xfrm>
          <a:off x="104267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157840</xdr:rowOff>
    </xdr:from>
    <xdr:ext cx="534377" cy="259045"/>
    <xdr:sp macro="" textlink="">
      <xdr:nvSpPr>
        <xdr:cNvPr id="410" name="商工費該当値テキスト"/>
        <xdr:cNvSpPr txBox="1"/>
      </xdr:nvSpPr>
      <xdr:spPr>
        <a:xfrm>
          <a:off x="10528300" y="128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142118</xdr:rowOff>
    </xdr:from>
    <xdr:to>
      <xdr:col>50</xdr:col>
      <xdr:colOff>165100</xdr:colOff>
      <xdr:row>76</xdr:row>
      <xdr:rowOff>72268</xdr:rowOff>
    </xdr:to>
    <xdr:sp macro="" textlink="">
      <xdr:nvSpPr>
        <xdr:cNvPr id="411" name="楕円 410"/>
        <xdr:cNvSpPr/>
      </xdr:nvSpPr>
      <xdr:spPr>
        <a:xfrm>
          <a:off x="9588500" y="130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63395</xdr:rowOff>
    </xdr:from>
    <xdr:ext cx="534377" cy="259045"/>
    <xdr:sp macro="" textlink="">
      <xdr:nvSpPr>
        <xdr:cNvPr id="412" name="テキスト ボックス 411"/>
        <xdr:cNvSpPr txBox="1"/>
      </xdr:nvSpPr>
      <xdr:spPr>
        <a:xfrm>
          <a:off x="9359411" y="130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55684</xdr:rowOff>
    </xdr:from>
    <xdr:to>
      <xdr:col>46</xdr:col>
      <xdr:colOff>38100</xdr:colOff>
      <xdr:row>75</xdr:row>
      <xdr:rowOff>157283</xdr:rowOff>
    </xdr:to>
    <xdr:sp macro="" textlink="">
      <xdr:nvSpPr>
        <xdr:cNvPr id="413" name="楕円 412"/>
        <xdr:cNvSpPr/>
      </xdr:nvSpPr>
      <xdr:spPr>
        <a:xfrm>
          <a:off x="8699500" y="12914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2361</xdr:rowOff>
    </xdr:from>
    <xdr:ext cx="534377" cy="259045"/>
    <xdr:sp macro="" textlink="">
      <xdr:nvSpPr>
        <xdr:cNvPr id="414" name="テキスト ボックス 413"/>
        <xdr:cNvSpPr txBox="1"/>
      </xdr:nvSpPr>
      <xdr:spPr>
        <a:xfrm>
          <a:off x="8483111" y="126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94363</xdr:rowOff>
    </xdr:from>
    <xdr:to>
      <xdr:col>41</xdr:col>
      <xdr:colOff>101600</xdr:colOff>
      <xdr:row>76</xdr:row>
      <xdr:rowOff>24513</xdr:rowOff>
    </xdr:to>
    <xdr:sp macro="" textlink="">
      <xdr:nvSpPr>
        <xdr:cNvPr id="415" name="楕円 414"/>
        <xdr:cNvSpPr/>
      </xdr:nvSpPr>
      <xdr:spPr>
        <a:xfrm>
          <a:off x="7810500" y="129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15640</xdr:rowOff>
    </xdr:from>
    <xdr:ext cx="534377" cy="259045"/>
    <xdr:sp macro="" textlink="">
      <xdr:nvSpPr>
        <xdr:cNvPr id="416" name="テキスト ボックス 415"/>
        <xdr:cNvSpPr txBox="1"/>
      </xdr:nvSpPr>
      <xdr:spPr>
        <a:xfrm>
          <a:off x="7594111" y="130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85425</xdr:rowOff>
    </xdr:from>
    <xdr:to>
      <xdr:col>36</xdr:col>
      <xdr:colOff>165100</xdr:colOff>
      <xdr:row>76</xdr:row>
      <xdr:rowOff>15574</xdr:rowOff>
    </xdr:to>
    <xdr:sp macro="" textlink="">
      <xdr:nvSpPr>
        <xdr:cNvPr id="417" name="楕円 416"/>
        <xdr:cNvSpPr/>
      </xdr:nvSpPr>
      <xdr:spPr>
        <a:xfrm>
          <a:off x="6921500" y="12944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6703</xdr:rowOff>
    </xdr:from>
    <xdr:ext cx="534377" cy="259045"/>
    <xdr:sp macro="" textlink="">
      <xdr:nvSpPr>
        <xdr:cNvPr id="418" name="テキスト ボックス 417"/>
        <xdr:cNvSpPr txBox="1"/>
      </xdr:nvSpPr>
      <xdr:spPr>
        <a:xfrm>
          <a:off x="6705111" y="130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169712</xdr:rowOff>
    </xdr:from>
    <xdr:to>
      <xdr:col>55</xdr:col>
      <xdr:colOff>0</xdr:colOff>
      <xdr:row>95</xdr:row>
      <xdr:rowOff>40487</xdr:rowOff>
    </xdr:to>
    <xdr:cxnSp macro="">
      <xdr:nvCxnSpPr>
        <xdr:cNvPr id="447" name="直線コネクタ 446"/>
        <xdr:cNvCxnSpPr/>
      </xdr:nvCxnSpPr>
      <xdr:spPr>
        <a:xfrm flipV="1">
          <a:off x="9639300" y="16286012"/>
          <a:ext cx="8382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8"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39377</xdr:rowOff>
    </xdr:from>
    <xdr:to>
      <xdr:col>50</xdr:col>
      <xdr:colOff>114300</xdr:colOff>
      <xdr:row>95</xdr:row>
      <xdr:rowOff>40487</xdr:rowOff>
    </xdr:to>
    <xdr:cxnSp macro="">
      <xdr:nvCxnSpPr>
        <xdr:cNvPr id="450" name="直線コネクタ 449"/>
        <xdr:cNvCxnSpPr/>
      </xdr:nvCxnSpPr>
      <xdr:spPr>
        <a:xfrm>
          <a:off x="8750300" y="1632712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39377</xdr:rowOff>
    </xdr:from>
    <xdr:to>
      <xdr:col>45</xdr:col>
      <xdr:colOff>177800</xdr:colOff>
      <xdr:row>95</xdr:row>
      <xdr:rowOff>66320</xdr:rowOff>
    </xdr:to>
    <xdr:cxnSp macro="">
      <xdr:nvCxnSpPr>
        <xdr:cNvPr id="453" name="直線コネクタ 452"/>
        <xdr:cNvCxnSpPr/>
      </xdr:nvCxnSpPr>
      <xdr:spPr>
        <a:xfrm flipV="1">
          <a:off x="7861300" y="16327127"/>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53665</xdr:rowOff>
    </xdr:from>
    <xdr:to>
      <xdr:col>41</xdr:col>
      <xdr:colOff>50800</xdr:colOff>
      <xdr:row>95</xdr:row>
      <xdr:rowOff>66320</xdr:rowOff>
    </xdr:to>
    <xdr:cxnSp macro="">
      <xdr:nvCxnSpPr>
        <xdr:cNvPr id="456" name="直線コネクタ 455"/>
        <xdr:cNvCxnSpPr/>
      </xdr:nvCxnSpPr>
      <xdr:spPr>
        <a:xfrm>
          <a:off x="6972300" y="16341415"/>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118912</xdr:rowOff>
    </xdr:from>
    <xdr:to>
      <xdr:col>55</xdr:col>
      <xdr:colOff>50800</xdr:colOff>
      <xdr:row>95</xdr:row>
      <xdr:rowOff>49062</xdr:rowOff>
    </xdr:to>
    <xdr:sp macro="" textlink="">
      <xdr:nvSpPr>
        <xdr:cNvPr id="466" name="楕円 465"/>
        <xdr:cNvSpPr/>
      </xdr:nvSpPr>
      <xdr:spPr>
        <a:xfrm>
          <a:off x="104267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141789</xdr:rowOff>
    </xdr:from>
    <xdr:ext cx="534377" cy="259045"/>
    <xdr:sp macro="" textlink="">
      <xdr:nvSpPr>
        <xdr:cNvPr id="467" name="土木費該当値テキスト"/>
        <xdr:cNvSpPr txBox="1"/>
      </xdr:nvSpPr>
      <xdr:spPr>
        <a:xfrm>
          <a:off x="10528300" y="160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161137</xdr:rowOff>
    </xdr:from>
    <xdr:to>
      <xdr:col>50</xdr:col>
      <xdr:colOff>165100</xdr:colOff>
      <xdr:row>95</xdr:row>
      <xdr:rowOff>91287</xdr:rowOff>
    </xdr:to>
    <xdr:sp macro="" textlink="">
      <xdr:nvSpPr>
        <xdr:cNvPr id="468" name="楕円 467"/>
        <xdr:cNvSpPr/>
      </xdr:nvSpPr>
      <xdr:spPr>
        <a:xfrm>
          <a:off x="9588500" y="162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107814</xdr:rowOff>
    </xdr:from>
    <xdr:ext cx="534377" cy="259045"/>
    <xdr:sp macro="" textlink="">
      <xdr:nvSpPr>
        <xdr:cNvPr id="469" name="テキスト ボックス 468"/>
        <xdr:cNvSpPr txBox="1"/>
      </xdr:nvSpPr>
      <xdr:spPr>
        <a:xfrm>
          <a:off x="9359411" y="160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160027</xdr:rowOff>
    </xdr:from>
    <xdr:to>
      <xdr:col>46</xdr:col>
      <xdr:colOff>38100</xdr:colOff>
      <xdr:row>95</xdr:row>
      <xdr:rowOff>90177</xdr:rowOff>
    </xdr:to>
    <xdr:sp macro="" textlink="">
      <xdr:nvSpPr>
        <xdr:cNvPr id="470" name="楕円 469"/>
        <xdr:cNvSpPr/>
      </xdr:nvSpPr>
      <xdr:spPr>
        <a:xfrm>
          <a:off x="8699500" y="162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106704</xdr:rowOff>
    </xdr:from>
    <xdr:ext cx="534377" cy="259045"/>
    <xdr:sp macro="" textlink="">
      <xdr:nvSpPr>
        <xdr:cNvPr id="471" name="テキスト ボックス 470"/>
        <xdr:cNvSpPr txBox="1"/>
      </xdr:nvSpPr>
      <xdr:spPr>
        <a:xfrm>
          <a:off x="8483111" y="160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15520</xdr:rowOff>
    </xdr:from>
    <xdr:to>
      <xdr:col>41</xdr:col>
      <xdr:colOff>101600</xdr:colOff>
      <xdr:row>95</xdr:row>
      <xdr:rowOff>117120</xdr:rowOff>
    </xdr:to>
    <xdr:sp macro="" textlink="">
      <xdr:nvSpPr>
        <xdr:cNvPr id="472" name="楕円 471"/>
        <xdr:cNvSpPr/>
      </xdr:nvSpPr>
      <xdr:spPr>
        <a:xfrm>
          <a:off x="7810500" y="163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133647</xdr:rowOff>
    </xdr:from>
    <xdr:ext cx="534377" cy="259045"/>
    <xdr:sp macro="" textlink="">
      <xdr:nvSpPr>
        <xdr:cNvPr id="473" name="テキスト ボックス 472"/>
        <xdr:cNvSpPr txBox="1"/>
      </xdr:nvSpPr>
      <xdr:spPr>
        <a:xfrm>
          <a:off x="7594111" y="160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2865</xdr:rowOff>
    </xdr:from>
    <xdr:to>
      <xdr:col>36</xdr:col>
      <xdr:colOff>165100</xdr:colOff>
      <xdr:row>95</xdr:row>
      <xdr:rowOff>104465</xdr:rowOff>
    </xdr:to>
    <xdr:sp macro="" textlink="">
      <xdr:nvSpPr>
        <xdr:cNvPr id="474" name="楕円 473"/>
        <xdr:cNvSpPr/>
      </xdr:nvSpPr>
      <xdr:spPr>
        <a:xfrm>
          <a:off x="6921500" y="162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120992</xdr:rowOff>
    </xdr:from>
    <xdr:ext cx="534377" cy="259045"/>
    <xdr:sp macro="" textlink="">
      <xdr:nvSpPr>
        <xdr:cNvPr id="475" name="テキスト ボックス 474"/>
        <xdr:cNvSpPr txBox="1"/>
      </xdr:nvSpPr>
      <xdr:spPr>
        <a:xfrm>
          <a:off x="6705111" y="1606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23332</xdr:rowOff>
    </xdr:from>
    <xdr:to>
      <xdr:col>85</xdr:col>
      <xdr:colOff>127000</xdr:colOff>
      <xdr:row>37</xdr:row>
      <xdr:rowOff>54574</xdr:rowOff>
    </xdr:to>
    <xdr:cxnSp macro="">
      <xdr:nvCxnSpPr>
        <xdr:cNvPr id="505" name="直線コネクタ 504"/>
        <xdr:cNvCxnSpPr/>
      </xdr:nvCxnSpPr>
      <xdr:spPr>
        <a:xfrm flipV="1">
          <a:off x="15481300" y="6366982"/>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54574</xdr:rowOff>
    </xdr:from>
    <xdr:to>
      <xdr:col>81</xdr:col>
      <xdr:colOff>50800</xdr:colOff>
      <xdr:row>37</xdr:row>
      <xdr:rowOff>98116</xdr:rowOff>
    </xdr:to>
    <xdr:cxnSp macro="">
      <xdr:nvCxnSpPr>
        <xdr:cNvPr id="508" name="直線コネクタ 507"/>
        <xdr:cNvCxnSpPr/>
      </xdr:nvCxnSpPr>
      <xdr:spPr>
        <a:xfrm flipV="1">
          <a:off x="14592300" y="6398224"/>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49240</xdr:rowOff>
    </xdr:from>
    <xdr:to>
      <xdr:col>76</xdr:col>
      <xdr:colOff>114300</xdr:colOff>
      <xdr:row>37</xdr:row>
      <xdr:rowOff>98116</xdr:rowOff>
    </xdr:to>
    <xdr:cxnSp macro="">
      <xdr:nvCxnSpPr>
        <xdr:cNvPr id="511" name="直線コネクタ 510"/>
        <xdr:cNvCxnSpPr/>
      </xdr:nvCxnSpPr>
      <xdr:spPr>
        <a:xfrm>
          <a:off x="13703300" y="6392890"/>
          <a:ext cx="889000" cy="4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49240</xdr:rowOff>
    </xdr:from>
    <xdr:to>
      <xdr:col>71</xdr:col>
      <xdr:colOff>177800</xdr:colOff>
      <xdr:row>38</xdr:row>
      <xdr:rowOff>23332</xdr:rowOff>
    </xdr:to>
    <xdr:cxnSp macro="">
      <xdr:nvCxnSpPr>
        <xdr:cNvPr id="514" name="直線コネクタ 513"/>
        <xdr:cNvCxnSpPr/>
      </xdr:nvCxnSpPr>
      <xdr:spPr>
        <a:xfrm flipV="1">
          <a:off x="12814300" y="6392890"/>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143982</xdr:rowOff>
    </xdr:from>
    <xdr:to>
      <xdr:col>85</xdr:col>
      <xdr:colOff>177800</xdr:colOff>
      <xdr:row>37</xdr:row>
      <xdr:rowOff>74132</xdr:rowOff>
    </xdr:to>
    <xdr:sp macro="" textlink="">
      <xdr:nvSpPr>
        <xdr:cNvPr id="524" name="楕円 523"/>
        <xdr:cNvSpPr/>
      </xdr:nvSpPr>
      <xdr:spPr>
        <a:xfrm>
          <a:off x="16268700" y="63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122409</xdr:rowOff>
    </xdr:from>
    <xdr:ext cx="534377" cy="259045"/>
    <xdr:sp macro="" textlink="">
      <xdr:nvSpPr>
        <xdr:cNvPr id="525" name="警察費該当値テキスト"/>
        <xdr:cNvSpPr txBox="1"/>
      </xdr:nvSpPr>
      <xdr:spPr>
        <a:xfrm>
          <a:off x="16370300" y="62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3774</xdr:rowOff>
    </xdr:from>
    <xdr:to>
      <xdr:col>81</xdr:col>
      <xdr:colOff>101600</xdr:colOff>
      <xdr:row>37</xdr:row>
      <xdr:rowOff>105374</xdr:rowOff>
    </xdr:to>
    <xdr:sp macro="" textlink="">
      <xdr:nvSpPr>
        <xdr:cNvPr id="526" name="楕円 525"/>
        <xdr:cNvSpPr/>
      </xdr:nvSpPr>
      <xdr:spPr>
        <a:xfrm>
          <a:off x="15430500" y="63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96501</xdr:rowOff>
    </xdr:from>
    <xdr:ext cx="534377" cy="259045"/>
    <xdr:sp macro="" textlink="">
      <xdr:nvSpPr>
        <xdr:cNvPr id="527" name="テキスト ボックス 526"/>
        <xdr:cNvSpPr txBox="1"/>
      </xdr:nvSpPr>
      <xdr:spPr>
        <a:xfrm>
          <a:off x="15201411" y="644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47316</xdr:rowOff>
    </xdr:from>
    <xdr:to>
      <xdr:col>76</xdr:col>
      <xdr:colOff>165100</xdr:colOff>
      <xdr:row>37</xdr:row>
      <xdr:rowOff>148916</xdr:rowOff>
    </xdr:to>
    <xdr:sp macro="" textlink="">
      <xdr:nvSpPr>
        <xdr:cNvPr id="528" name="楕円 527"/>
        <xdr:cNvSpPr/>
      </xdr:nvSpPr>
      <xdr:spPr>
        <a:xfrm>
          <a:off x="14541500" y="63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140043</xdr:rowOff>
    </xdr:from>
    <xdr:ext cx="534377" cy="259045"/>
    <xdr:sp macro="" textlink="">
      <xdr:nvSpPr>
        <xdr:cNvPr id="529" name="テキスト ボックス 528"/>
        <xdr:cNvSpPr txBox="1"/>
      </xdr:nvSpPr>
      <xdr:spPr>
        <a:xfrm>
          <a:off x="14325111" y="64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169890</xdr:rowOff>
    </xdr:from>
    <xdr:to>
      <xdr:col>72</xdr:col>
      <xdr:colOff>38100</xdr:colOff>
      <xdr:row>37</xdr:row>
      <xdr:rowOff>100040</xdr:rowOff>
    </xdr:to>
    <xdr:sp macro="" textlink="">
      <xdr:nvSpPr>
        <xdr:cNvPr id="530" name="楕円 529"/>
        <xdr:cNvSpPr/>
      </xdr:nvSpPr>
      <xdr:spPr>
        <a:xfrm>
          <a:off x="13652500" y="63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91167</xdr:rowOff>
    </xdr:from>
    <xdr:ext cx="534377" cy="259045"/>
    <xdr:sp macro="" textlink="">
      <xdr:nvSpPr>
        <xdr:cNvPr id="531" name="テキスト ボックス 530"/>
        <xdr:cNvSpPr txBox="1"/>
      </xdr:nvSpPr>
      <xdr:spPr>
        <a:xfrm>
          <a:off x="13436111" y="64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143982</xdr:rowOff>
    </xdr:from>
    <xdr:to>
      <xdr:col>67</xdr:col>
      <xdr:colOff>101600</xdr:colOff>
      <xdr:row>38</xdr:row>
      <xdr:rowOff>74132</xdr:rowOff>
    </xdr:to>
    <xdr:sp macro="" textlink="">
      <xdr:nvSpPr>
        <xdr:cNvPr id="532" name="楕円 531"/>
        <xdr:cNvSpPr/>
      </xdr:nvSpPr>
      <xdr:spPr>
        <a:xfrm>
          <a:off x="12763500" y="64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65259</xdr:rowOff>
    </xdr:from>
    <xdr:ext cx="534377" cy="259045"/>
    <xdr:sp macro="" textlink="">
      <xdr:nvSpPr>
        <xdr:cNvPr id="533" name="テキスト ボックス 532"/>
        <xdr:cNvSpPr txBox="1"/>
      </xdr:nvSpPr>
      <xdr:spPr>
        <a:xfrm>
          <a:off x="12547111" y="65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81217</xdr:rowOff>
    </xdr:from>
    <xdr:to>
      <xdr:col>85</xdr:col>
      <xdr:colOff>127000</xdr:colOff>
      <xdr:row>53</xdr:row>
      <xdr:rowOff>121812</xdr:rowOff>
    </xdr:to>
    <xdr:cxnSp macro="">
      <xdr:nvCxnSpPr>
        <xdr:cNvPr id="561" name="直線コネクタ 560"/>
        <xdr:cNvCxnSpPr/>
      </xdr:nvCxnSpPr>
      <xdr:spPr>
        <a:xfrm flipV="1">
          <a:off x="15481300" y="9168067"/>
          <a:ext cx="8382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2"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99619</xdr:rowOff>
    </xdr:from>
    <xdr:to>
      <xdr:col>81</xdr:col>
      <xdr:colOff>50800</xdr:colOff>
      <xdr:row>53</xdr:row>
      <xdr:rowOff>121812</xdr:rowOff>
    </xdr:to>
    <xdr:cxnSp macro="">
      <xdr:nvCxnSpPr>
        <xdr:cNvPr id="564" name="直線コネクタ 563"/>
        <xdr:cNvCxnSpPr/>
      </xdr:nvCxnSpPr>
      <xdr:spPr>
        <a:xfrm>
          <a:off x="14592300" y="9186469"/>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6" name="テキスト ボックス 565"/>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99619</xdr:rowOff>
    </xdr:from>
    <xdr:to>
      <xdr:col>76</xdr:col>
      <xdr:colOff>114300</xdr:colOff>
      <xdr:row>53</xdr:row>
      <xdr:rowOff>128365</xdr:rowOff>
    </xdr:to>
    <xdr:cxnSp macro="">
      <xdr:nvCxnSpPr>
        <xdr:cNvPr id="567" name="直線コネクタ 566"/>
        <xdr:cNvCxnSpPr/>
      </xdr:nvCxnSpPr>
      <xdr:spPr>
        <a:xfrm flipV="1">
          <a:off x="13703300" y="9186469"/>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9" name="テキスト ボックス 568"/>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128365</xdr:rowOff>
    </xdr:from>
    <xdr:to>
      <xdr:col>71</xdr:col>
      <xdr:colOff>177800</xdr:colOff>
      <xdr:row>54</xdr:row>
      <xdr:rowOff>6141</xdr:rowOff>
    </xdr:to>
    <xdr:cxnSp macro="">
      <xdr:nvCxnSpPr>
        <xdr:cNvPr id="570" name="直線コネクタ 569"/>
        <xdr:cNvCxnSpPr/>
      </xdr:nvCxnSpPr>
      <xdr:spPr>
        <a:xfrm flipV="1">
          <a:off x="12814300" y="9215215"/>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2" name="テキスト ボックス 571"/>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30417</xdr:rowOff>
    </xdr:from>
    <xdr:to>
      <xdr:col>85</xdr:col>
      <xdr:colOff>177800</xdr:colOff>
      <xdr:row>53</xdr:row>
      <xdr:rowOff>132017</xdr:rowOff>
    </xdr:to>
    <xdr:sp macro="" textlink="">
      <xdr:nvSpPr>
        <xdr:cNvPr id="580" name="楕円 579"/>
        <xdr:cNvSpPr/>
      </xdr:nvSpPr>
      <xdr:spPr>
        <a:xfrm>
          <a:off x="16268700" y="91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53294</xdr:rowOff>
    </xdr:from>
    <xdr:ext cx="534377" cy="259045"/>
    <xdr:sp macro="" textlink="">
      <xdr:nvSpPr>
        <xdr:cNvPr id="581" name="教育費該当値テキスト"/>
        <xdr:cNvSpPr txBox="1"/>
      </xdr:nvSpPr>
      <xdr:spPr>
        <a:xfrm>
          <a:off x="16370300" y="896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71012</xdr:rowOff>
    </xdr:from>
    <xdr:to>
      <xdr:col>81</xdr:col>
      <xdr:colOff>101600</xdr:colOff>
      <xdr:row>54</xdr:row>
      <xdr:rowOff>1162</xdr:rowOff>
    </xdr:to>
    <xdr:sp macro="" textlink="">
      <xdr:nvSpPr>
        <xdr:cNvPr id="582" name="楕円 581"/>
        <xdr:cNvSpPr/>
      </xdr:nvSpPr>
      <xdr:spPr>
        <a:xfrm>
          <a:off x="15430500" y="9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17689</xdr:rowOff>
    </xdr:from>
    <xdr:ext cx="534377" cy="259045"/>
    <xdr:sp macro="" textlink="">
      <xdr:nvSpPr>
        <xdr:cNvPr id="583" name="テキスト ボックス 582"/>
        <xdr:cNvSpPr txBox="1"/>
      </xdr:nvSpPr>
      <xdr:spPr>
        <a:xfrm>
          <a:off x="15201411" y="89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48819</xdr:rowOff>
    </xdr:from>
    <xdr:to>
      <xdr:col>76</xdr:col>
      <xdr:colOff>165100</xdr:colOff>
      <xdr:row>53</xdr:row>
      <xdr:rowOff>150419</xdr:rowOff>
    </xdr:to>
    <xdr:sp macro="" textlink="">
      <xdr:nvSpPr>
        <xdr:cNvPr id="584" name="楕円 583"/>
        <xdr:cNvSpPr/>
      </xdr:nvSpPr>
      <xdr:spPr>
        <a:xfrm>
          <a:off x="14541500" y="91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166946</xdr:rowOff>
    </xdr:from>
    <xdr:ext cx="534377" cy="259045"/>
    <xdr:sp macro="" textlink="">
      <xdr:nvSpPr>
        <xdr:cNvPr id="585" name="テキスト ボックス 584"/>
        <xdr:cNvSpPr txBox="1"/>
      </xdr:nvSpPr>
      <xdr:spPr>
        <a:xfrm>
          <a:off x="14325111" y="8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77565</xdr:rowOff>
    </xdr:from>
    <xdr:to>
      <xdr:col>72</xdr:col>
      <xdr:colOff>38100</xdr:colOff>
      <xdr:row>54</xdr:row>
      <xdr:rowOff>7715</xdr:rowOff>
    </xdr:to>
    <xdr:sp macro="" textlink="">
      <xdr:nvSpPr>
        <xdr:cNvPr id="586" name="楕円 585"/>
        <xdr:cNvSpPr/>
      </xdr:nvSpPr>
      <xdr:spPr>
        <a:xfrm>
          <a:off x="13652500" y="91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24242</xdr:rowOff>
    </xdr:from>
    <xdr:ext cx="534377" cy="259045"/>
    <xdr:sp macro="" textlink="">
      <xdr:nvSpPr>
        <xdr:cNvPr id="587" name="テキスト ボックス 586"/>
        <xdr:cNvSpPr txBox="1"/>
      </xdr:nvSpPr>
      <xdr:spPr>
        <a:xfrm>
          <a:off x="13436111" y="89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126791</xdr:rowOff>
    </xdr:from>
    <xdr:to>
      <xdr:col>67</xdr:col>
      <xdr:colOff>101600</xdr:colOff>
      <xdr:row>54</xdr:row>
      <xdr:rowOff>56941</xdr:rowOff>
    </xdr:to>
    <xdr:sp macro="" textlink="">
      <xdr:nvSpPr>
        <xdr:cNvPr id="588" name="楕円 587"/>
        <xdr:cNvSpPr/>
      </xdr:nvSpPr>
      <xdr:spPr>
        <a:xfrm>
          <a:off x="12763500" y="92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73468</xdr:rowOff>
    </xdr:from>
    <xdr:ext cx="534377" cy="259045"/>
    <xdr:sp macro="" textlink="">
      <xdr:nvSpPr>
        <xdr:cNvPr id="589" name="テキスト ボックス 588"/>
        <xdr:cNvSpPr txBox="1"/>
      </xdr:nvSpPr>
      <xdr:spPr>
        <a:xfrm>
          <a:off x="12547111" y="89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50180</xdr:rowOff>
    </xdr:from>
    <xdr:to>
      <xdr:col>85</xdr:col>
      <xdr:colOff>127000</xdr:colOff>
      <xdr:row>78</xdr:row>
      <xdr:rowOff>116131</xdr:rowOff>
    </xdr:to>
    <xdr:cxnSp macro="">
      <xdr:nvCxnSpPr>
        <xdr:cNvPr id="614" name="直線コネクタ 613"/>
        <xdr:cNvCxnSpPr/>
      </xdr:nvCxnSpPr>
      <xdr:spPr>
        <a:xfrm flipV="1">
          <a:off x="15481300" y="13423280"/>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5"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113754</xdr:rowOff>
    </xdr:from>
    <xdr:to>
      <xdr:col>81</xdr:col>
      <xdr:colOff>50800</xdr:colOff>
      <xdr:row>78</xdr:row>
      <xdr:rowOff>116131</xdr:rowOff>
    </xdr:to>
    <xdr:cxnSp macro="">
      <xdr:nvCxnSpPr>
        <xdr:cNvPr id="617" name="直線コネクタ 616"/>
        <xdr:cNvCxnSpPr/>
      </xdr:nvCxnSpPr>
      <xdr:spPr>
        <a:xfrm>
          <a:off x="14592300" y="1348685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59485</xdr:rowOff>
    </xdr:from>
    <xdr:to>
      <xdr:col>76</xdr:col>
      <xdr:colOff>114300</xdr:colOff>
      <xdr:row>78</xdr:row>
      <xdr:rowOff>113754</xdr:rowOff>
    </xdr:to>
    <xdr:cxnSp macro="">
      <xdr:nvCxnSpPr>
        <xdr:cNvPr id="620" name="直線コネクタ 619"/>
        <xdr:cNvCxnSpPr/>
      </xdr:nvCxnSpPr>
      <xdr:spPr>
        <a:xfrm>
          <a:off x="13703300" y="13432585"/>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59485</xdr:rowOff>
    </xdr:from>
    <xdr:to>
      <xdr:col>71</xdr:col>
      <xdr:colOff>177800</xdr:colOff>
      <xdr:row>78</xdr:row>
      <xdr:rowOff>88036</xdr:rowOff>
    </xdr:to>
    <xdr:cxnSp macro="">
      <xdr:nvCxnSpPr>
        <xdr:cNvPr id="623" name="直線コネクタ 622"/>
        <xdr:cNvCxnSpPr/>
      </xdr:nvCxnSpPr>
      <xdr:spPr>
        <a:xfrm flipV="1">
          <a:off x="12814300" y="13432585"/>
          <a:ext cx="8890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170830</xdr:rowOff>
    </xdr:from>
    <xdr:to>
      <xdr:col>85</xdr:col>
      <xdr:colOff>177800</xdr:colOff>
      <xdr:row>78</xdr:row>
      <xdr:rowOff>100980</xdr:rowOff>
    </xdr:to>
    <xdr:sp macro="" textlink="">
      <xdr:nvSpPr>
        <xdr:cNvPr id="633" name="楕円 632"/>
        <xdr:cNvSpPr/>
      </xdr:nvSpPr>
      <xdr:spPr>
        <a:xfrm>
          <a:off x="16268700" y="133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130207</xdr:rowOff>
    </xdr:from>
    <xdr:ext cx="469744" cy="259045"/>
    <xdr:sp macro="" textlink="">
      <xdr:nvSpPr>
        <xdr:cNvPr id="634" name="災害復旧費該当値テキスト"/>
        <xdr:cNvSpPr txBox="1"/>
      </xdr:nvSpPr>
      <xdr:spPr>
        <a:xfrm>
          <a:off x="16370300" y="131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65331</xdr:rowOff>
    </xdr:from>
    <xdr:to>
      <xdr:col>81</xdr:col>
      <xdr:colOff>101600</xdr:colOff>
      <xdr:row>78</xdr:row>
      <xdr:rowOff>166931</xdr:rowOff>
    </xdr:to>
    <xdr:sp macro="" textlink="">
      <xdr:nvSpPr>
        <xdr:cNvPr id="635" name="楕円 634"/>
        <xdr:cNvSpPr/>
      </xdr:nvSpPr>
      <xdr:spPr>
        <a:xfrm>
          <a:off x="15430500" y="134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158058</xdr:rowOff>
    </xdr:from>
    <xdr:ext cx="469744" cy="259045"/>
    <xdr:sp macro="" textlink="">
      <xdr:nvSpPr>
        <xdr:cNvPr id="636" name="テキスト ボックス 635"/>
        <xdr:cNvSpPr txBox="1"/>
      </xdr:nvSpPr>
      <xdr:spPr>
        <a:xfrm>
          <a:off x="15233728" y="1353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62954</xdr:rowOff>
    </xdr:from>
    <xdr:to>
      <xdr:col>76</xdr:col>
      <xdr:colOff>165100</xdr:colOff>
      <xdr:row>78</xdr:row>
      <xdr:rowOff>164554</xdr:rowOff>
    </xdr:to>
    <xdr:sp macro="" textlink="">
      <xdr:nvSpPr>
        <xdr:cNvPr id="637" name="楕円 636"/>
        <xdr:cNvSpPr/>
      </xdr:nvSpPr>
      <xdr:spPr>
        <a:xfrm>
          <a:off x="145415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155681</xdr:rowOff>
    </xdr:from>
    <xdr:ext cx="469744" cy="259045"/>
    <xdr:sp macro="" textlink="">
      <xdr:nvSpPr>
        <xdr:cNvPr id="638" name="テキスト ボックス 637"/>
        <xdr:cNvSpPr txBox="1"/>
      </xdr:nvSpPr>
      <xdr:spPr>
        <a:xfrm>
          <a:off x="14357428" y="135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8685</xdr:rowOff>
    </xdr:from>
    <xdr:to>
      <xdr:col>72</xdr:col>
      <xdr:colOff>38100</xdr:colOff>
      <xdr:row>78</xdr:row>
      <xdr:rowOff>110285</xdr:rowOff>
    </xdr:to>
    <xdr:sp macro="" textlink="">
      <xdr:nvSpPr>
        <xdr:cNvPr id="639" name="楕円 638"/>
        <xdr:cNvSpPr/>
      </xdr:nvSpPr>
      <xdr:spPr>
        <a:xfrm>
          <a:off x="13652500" y="133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101412</xdr:rowOff>
    </xdr:from>
    <xdr:ext cx="469744" cy="259045"/>
    <xdr:sp macro="" textlink="">
      <xdr:nvSpPr>
        <xdr:cNvPr id="640" name="テキスト ボックス 639"/>
        <xdr:cNvSpPr txBox="1"/>
      </xdr:nvSpPr>
      <xdr:spPr>
        <a:xfrm>
          <a:off x="13468428" y="1347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37236</xdr:rowOff>
    </xdr:from>
    <xdr:to>
      <xdr:col>67</xdr:col>
      <xdr:colOff>101600</xdr:colOff>
      <xdr:row>78</xdr:row>
      <xdr:rowOff>138836</xdr:rowOff>
    </xdr:to>
    <xdr:sp macro="" textlink="">
      <xdr:nvSpPr>
        <xdr:cNvPr id="641" name="楕円 640"/>
        <xdr:cNvSpPr/>
      </xdr:nvSpPr>
      <xdr:spPr>
        <a:xfrm>
          <a:off x="12763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129963</xdr:rowOff>
    </xdr:from>
    <xdr:ext cx="469744" cy="259045"/>
    <xdr:sp macro="" textlink="">
      <xdr:nvSpPr>
        <xdr:cNvPr id="642" name="テキスト ボックス 641"/>
        <xdr:cNvSpPr txBox="1"/>
      </xdr:nvSpPr>
      <xdr:spPr>
        <a:xfrm>
          <a:off x="12579428"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138590</xdr:rowOff>
    </xdr:from>
    <xdr:to>
      <xdr:col>85</xdr:col>
      <xdr:colOff>127000</xdr:colOff>
      <xdr:row>95</xdr:row>
      <xdr:rowOff>83138</xdr:rowOff>
    </xdr:to>
    <xdr:cxnSp macro="">
      <xdr:nvCxnSpPr>
        <xdr:cNvPr id="672" name="直線コネクタ 671"/>
        <xdr:cNvCxnSpPr/>
      </xdr:nvCxnSpPr>
      <xdr:spPr>
        <a:xfrm>
          <a:off x="15481300" y="16254890"/>
          <a:ext cx="8382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111680</xdr:rowOff>
    </xdr:from>
    <xdr:to>
      <xdr:col>81</xdr:col>
      <xdr:colOff>50800</xdr:colOff>
      <xdr:row>94</xdr:row>
      <xdr:rowOff>138590</xdr:rowOff>
    </xdr:to>
    <xdr:cxnSp macro="">
      <xdr:nvCxnSpPr>
        <xdr:cNvPr id="675" name="直線コネクタ 674"/>
        <xdr:cNvCxnSpPr/>
      </xdr:nvCxnSpPr>
      <xdr:spPr>
        <a:xfrm>
          <a:off x="14592300" y="1622798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21383</xdr:rowOff>
    </xdr:from>
    <xdr:to>
      <xdr:col>76</xdr:col>
      <xdr:colOff>114300</xdr:colOff>
      <xdr:row>94</xdr:row>
      <xdr:rowOff>111680</xdr:rowOff>
    </xdr:to>
    <xdr:cxnSp macro="">
      <xdr:nvCxnSpPr>
        <xdr:cNvPr id="678" name="直線コネクタ 677"/>
        <xdr:cNvCxnSpPr/>
      </xdr:nvCxnSpPr>
      <xdr:spPr>
        <a:xfrm>
          <a:off x="13703300" y="1613768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159784</xdr:rowOff>
    </xdr:from>
    <xdr:to>
      <xdr:col>71</xdr:col>
      <xdr:colOff>177800</xdr:colOff>
      <xdr:row>94</xdr:row>
      <xdr:rowOff>21383</xdr:rowOff>
    </xdr:to>
    <xdr:cxnSp macro="">
      <xdr:nvCxnSpPr>
        <xdr:cNvPr id="681" name="直線コネクタ 680"/>
        <xdr:cNvCxnSpPr/>
      </xdr:nvCxnSpPr>
      <xdr:spPr>
        <a:xfrm>
          <a:off x="12814300" y="16104634"/>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32338</xdr:rowOff>
    </xdr:from>
    <xdr:to>
      <xdr:col>85</xdr:col>
      <xdr:colOff>177800</xdr:colOff>
      <xdr:row>95</xdr:row>
      <xdr:rowOff>133938</xdr:rowOff>
    </xdr:to>
    <xdr:sp macro="" textlink="">
      <xdr:nvSpPr>
        <xdr:cNvPr id="691" name="楕円 690"/>
        <xdr:cNvSpPr/>
      </xdr:nvSpPr>
      <xdr:spPr>
        <a:xfrm>
          <a:off x="16268700" y="163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55215</xdr:rowOff>
    </xdr:from>
    <xdr:ext cx="534377" cy="259045"/>
    <xdr:sp macro="" textlink="">
      <xdr:nvSpPr>
        <xdr:cNvPr id="692" name="公債費該当値テキスト"/>
        <xdr:cNvSpPr txBox="1"/>
      </xdr:nvSpPr>
      <xdr:spPr>
        <a:xfrm>
          <a:off x="16370300" y="161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87790</xdr:rowOff>
    </xdr:from>
    <xdr:to>
      <xdr:col>81</xdr:col>
      <xdr:colOff>101600</xdr:colOff>
      <xdr:row>95</xdr:row>
      <xdr:rowOff>17940</xdr:rowOff>
    </xdr:to>
    <xdr:sp macro="" textlink="">
      <xdr:nvSpPr>
        <xdr:cNvPr id="693" name="楕円 692"/>
        <xdr:cNvSpPr/>
      </xdr:nvSpPr>
      <xdr:spPr>
        <a:xfrm>
          <a:off x="15430500" y="16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34467</xdr:rowOff>
    </xdr:from>
    <xdr:ext cx="534377" cy="259045"/>
    <xdr:sp macro="" textlink="">
      <xdr:nvSpPr>
        <xdr:cNvPr id="694" name="テキスト ボックス 693"/>
        <xdr:cNvSpPr txBox="1"/>
      </xdr:nvSpPr>
      <xdr:spPr>
        <a:xfrm>
          <a:off x="15201411" y="159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60880</xdr:rowOff>
    </xdr:from>
    <xdr:to>
      <xdr:col>76</xdr:col>
      <xdr:colOff>165100</xdr:colOff>
      <xdr:row>94</xdr:row>
      <xdr:rowOff>162480</xdr:rowOff>
    </xdr:to>
    <xdr:sp macro="" textlink="">
      <xdr:nvSpPr>
        <xdr:cNvPr id="695" name="楕円 694"/>
        <xdr:cNvSpPr/>
      </xdr:nvSpPr>
      <xdr:spPr>
        <a:xfrm>
          <a:off x="14541500" y="161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7557</xdr:rowOff>
    </xdr:from>
    <xdr:ext cx="534377" cy="259045"/>
    <xdr:sp macro="" textlink="">
      <xdr:nvSpPr>
        <xdr:cNvPr id="696" name="テキスト ボックス 695"/>
        <xdr:cNvSpPr txBox="1"/>
      </xdr:nvSpPr>
      <xdr:spPr>
        <a:xfrm>
          <a:off x="14325111" y="159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142033</xdr:rowOff>
    </xdr:from>
    <xdr:to>
      <xdr:col>72</xdr:col>
      <xdr:colOff>38100</xdr:colOff>
      <xdr:row>94</xdr:row>
      <xdr:rowOff>72183</xdr:rowOff>
    </xdr:to>
    <xdr:sp macro="" textlink="">
      <xdr:nvSpPr>
        <xdr:cNvPr id="697" name="楕円 696"/>
        <xdr:cNvSpPr/>
      </xdr:nvSpPr>
      <xdr:spPr>
        <a:xfrm>
          <a:off x="13652500" y="160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88710</xdr:rowOff>
    </xdr:from>
    <xdr:ext cx="534377" cy="259045"/>
    <xdr:sp macro="" textlink="">
      <xdr:nvSpPr>
        <xdr:cNvPr id="698" name="テキスト ボックス 697"/>
        <xdr:cNvSpPr txBox="1"/>
      </xdr:nvSpPr>
      <xdr:spPr>
        <a:xfrm>
          <a:off x="13436111" y="158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108984</xdr:rowOff>
    </xdr:from>
    <xdr:to>
      <xdr:col>67</xdr:col>
      <xdr:colOff>101600</xdr:colOff>
      <xdr:row>94</xdr:row>
      <xdr:rowOff>39134</xdr:rowOff>
    </xdr:to>
    <xdr:sp macro="" textlink="">
      <xdr:nvSpPr>
        <xdr:cNvPr id="699" name="楕円 698"/>
        <xdr:cNvSpPr/>
      </xdr:nvSpPr>
      <xdr:spPr>
        <a:xfrm>
          <a:off x="12763500" y="160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55661</xdr:rowOff>
    </xdr:from>
    <xdr:ext cx="534377" cy="259045"/>
    <xdr:sp macro="" textlink="">
      <xdr:nvSpPr>
        <xdr:cNvPr id="700" name="テキスト ボックス 699"/>
        <xdr:cNvSpPr txBox="1"/>
      </xdr:nvSpPr>
      <xdr:spPr>
        <a:xfrm>
          <a:off x="12547111" y="158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57,205</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円の減である一方、平成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7,237</a:t>
          </a:r>
          <a:r>
            <a:rPr kumimoji="1" lang="ja-JP" altLang="en-US" sz="1300">
              <a:latin typeface="ＭＳ Ｐゴシック" panose="020B0600070205080204" pitchFamily="50" charset="-128"/>
              <a:ea typeface="ＭＳ Ｐゴシック" panose="020B0600070205080204" pitchFamily="50" charset="-128"/>
            </a:rPr>
            <a:t>円増となっている。決算額全体でみると、民生費のうち介護保険事業の県負担金が平成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億円増額する一方、特別会計創設に伴い、国民健康保険財政調整交付金が前年度から</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億円皆減している。今後は高齢化の進展などにより、増加傾向が続くことが見込まれるため、引き続き経費の縮減に努めていく。</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92,070</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5,059</a:t>
          </a:r>
          <a:r>
            <a:rPr kumimoji="1" lang="ja-JP" altLang="en-US" sz="1300">
              <a:latin typeface="ＭＳ Ｐゴシック" panose="020B0600070205080204" pitchFamily="50" charset="-128"/>
              <a:ea typeface="ＭＳ Ｐゴシック" panose="020B0600070205080204" pitchFamily="50" charset="-128"/>
            </a:rPr>
            <a:t>円の増、前年度と比較して</a:t>
          </a:r>
          <a:r>
            <a:rPr kumimoji="1" lang="en-US" altLang="ja-JP" sz="1300">
              <a:latin typeface="ＭＳ Ｐゴシック" panose="020B0600070205080204" pitchFamily="50" charset="-128"/>
              <a:ea typeface="ＭＳ Ｐゴシック" panose="020B0600070205080204" pitchFamily="50" charset="-128"/>
            </a:rPr>
            <a:t>2,131</a:t>
          </a:r>
          <a:r>
            <a:rPr kumimoji="1" lang="ja-JP" altLang="en-US" sz="1300">
              <a:latin typeface="ＭＳ Ｐゴシック" panose="020B0600070205080204" pitchFamily="50" charset="-128"/>
              <a:ea typeface="ＭＳ Ｐゴシック" panose="020B0600070205080204" pitchFamily="50" charset="-128"/>
            </a:rPr>
            <a:t>円それぞれ増となっている。決算額全体でみると、平成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年度からの高等学校授業料の無償化に伴い、平成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年間で就学支援金が総額</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億円の増となったほか、特別支援学校の整備、改修及び高等学校校舎等の改修で前年度から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51,482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8,153</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3,552</a:t>
          </a:r>
          <a:r>
            <a:rPr kumimoji="1" lang="ja-JP" altLang="en-US" sz="1300">
              <a:latin typeface="ＭＳ Ｐゴシック" panose="020B0600070205080204" pitchFamily="50" charset="-128"/>
              <a:ea typeface="ＭＳ Ｐゴシック" panose="020B0600070205080204" pitchFamily="50" charset="-128"/>
            </a:rPr>
            <a:t>円のそれぞれ減となっている。これは県債発行額を抑制してきた結果であり、引き続き公債費減少へ向けた取組を進めていく。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ポイント増加し、実質収支額についても</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ポイント増加した。実質収支額が増加したのは、財政調整基金の積立（</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憶円）をを行ったことなどによるものである。なお、剰余金は年ごとの見積りとの差により増減するが、引き続き経費削減に取り組んでいく。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7"/>
      <c r="DK3" s="157"/>
      <c r="DL3" s="157"/>
      <c r="DM3" s="157"/>
      <c r="DN3" s="157"/>
      <c r="DO3" s="157"/>
    </row>
    <row r="4" spans="1:119" ht="18.75" customHeight="1" x14ac:dyDescent="0.15">
      <c r="A4" s="158"/>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772611001</v>
      </c>
      <c r="BO4" s="420"/>
      <c r="BP4" s="420"/>
      <c r="BQ4" s="420"/>
      <c r="BR4" s="420"/>
      <c r="BS4" s="420"/>
      <c r="BT4" s="420"/>
      <c r="BU4" s="421"/>
      <c r="BV4" s="419">
        <v>764531070</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1.4</v>
      </c>
      <c r="CU4" s="426"/>
      <c r="CV4" s="426"/>
      <c r="CW4" s="426"/>
      <c r="CX4" s="426"/>
      <c r="CY4" s="426"/>
      <c r="CZ4" s="426"/>
      <c r="DA4" s="427"/>
      <c r="DB4" s="425">
        <v>1.2</v>
      </c>
      <c r="DC4" s="426"/>
      <c r="DD4" s="426"/>
      <c r="DE4" s="426"/>
      <c r="DF4" s="426"/>
      <c r="DG4" s="426"/>
      <c r="DH4" s="426"/>
      <c r="DI4" s="427"/>
      <c r="DJ4" s="157"/>
      <c r="DK4" s="157"/>
      <c r="DL4" s="157"/>
      <c r="DM4" s="157"/>
      <c r="DN4" s="157"/>
      <c r="DO4" s="157"/>
    </row>
    <row r="5" spans="1:119" ht="18.75" customHeight="1" thickBot="1" x14ac:dyDescent="0.2">
      <c r="A5" s="158"/>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757176165</v>
      </c>
      <c r="BO5" s="432"/>
      <c r="BP5" s="432"/>
      <c r="BQ5" s="432"/>
      <c r="BR5" s="432"/>
      <c r="BS5" s="432"/>
      <c r="BT5" s="432"/>
      <c r="BU5" s="433"/>
      <c r="BV5" s="431">
        <v>750933372</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93</v>
      </c>
      <c r="CU5" s="438"/>
      <c r="CV5" s="438"/>
      <c r="CW5" s="438"/>
      <c r="CX5" s="438"/>
      <c r="CY5" s="438"/>
      <c r="CZ5" s="438"/>
      <c r="DA5" s="439"/>
      <c r="DB5" s="437">
        <v>94</v>
      </c>
      <c r="DC5" s="438"/>
      <c r="DD5" s="438"/>
      <c r="DE5" s="438"/>
      <c r="DF5" s="438"/>
      <c r="DG5" s="438"/>
      <c r="DH5" s="438"/>
      <c r="DI5" s="439"/>
      <c r="DJ5" s="157"/>
      <c r="DK5" s="157"/>
      <c r="DL5" s="157"/>
      <c r="DM5" s="157"/>
      <c r="DN5" s="157"/>
      <c r="DO5" s="157"/>
    </row>
    <row r="6" spans="1:119" ht="18.75" customHeight="1" x14ac:dyDescent="0.15">
      <c r="A6" s="158"/>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13400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15434836</v>
      </c>
      <c r="BO6" s="432"/>
      <c r="BP6" s="432"/>
      <c r="BQ6" s="432"/>
      <c r="BR6" s="432"/>
      <c r="BS6" s="432"/>
      <c r="BT6" s="432"/>
      <c r="BU6" s="433"/>
      <c r="BV6" s="431">
        <v>13597698</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101.8</v>
      </c>
      <c r="CU6" s="454"/>
      <c r="CV6" s="454"/>
      <c r="CW6" s="454"/>
      <c r="CX6" s="454"/>
      <c r="CY6" s="454"/>
      <c r="CZ6" s="454"/>
      <c r="DA6" s="455"/>
      <c r="DB6" s="453">
        <v>103.8</v>
      </c>
      <c r="DC6" s="454"/>
      <c r="DD6" s="454"/>
      <c r="DE6" s="454"/>
      <c r="DF6" s="454"/>
      <c r="DG6" s="454"/>
      <c r="DH6" s="454"/>
      <c r="DI6" s="455"/>
      <c r="DJ6" s="157"/>
      <c r="DK6" s="157"/>
      <c r="DL6" s="157"/>
      <c r="DM6" s="157"/>
      <c r="DN6" s="157"/>
      <c r="DO6" s="157"/>
    </row>
    <row r="7" spans="1:119" ht="18.75" customHeight="1" x14ac:dyDescent="0.15">
      <c r="A7" s="158"/>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10600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8587430</v>
      </c>
      <c r="BO7" s="432"/>
      <c r="BP7" s="432"/>
      <c r="BQ7" s="432"/>
      <c r="BR7" s="432"/>
      <c r="BS7" s="432"/>
      <c r="BT7" s="432"/>
      <c r="BU7" s="433"/>
      <c r="BV7" s="431">
        <v>8076509</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472985433</v>
      </c>
      <c r="CU7" s="432"/>
      <c r="CV7" s="432"/>
      <c r="CW7" s="432"/>
      <c r="CX7" s="432"/>
      <c r="CY7" s="432"/>
      <c r="CZ7" s="432"/>
      <c r="DA7" s="433"/>
      <c r="DB7" s="431">
        <v>473566973</v>
      </c>
      <c r="DC7" s="432"/>
      <c r="DD7" s="432"/>
      <c r="DE7" s="432"/>
      <c r="DF7" s="432"/>
      <c r="DG7" s="432"/>
      <c r="DH7" s="432"/>
      <c r="DI7" s="433"/>
      <c r="DJ7" s="157"/>
      <c r="DK7" s="157"/>
      <c r="DL7" s="157"/>
      <c r="DM7" s="157"/>
      <c r="DN7" s="157"/>
      <c r="DO7" s="157"/>
    </row>
    <row r="8" spans="1:119" ht="18.75" customHeight="1" thickBot="1" x14ac:dyDescent="0.2">
      <c r="A8" s="158"/>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8500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6847406</v>
      </c>
      <c r="BO8" s="432"/>
      <c r="BP8" s="432"/>
      <c r="BQ8" s="432"/>
      <c r="BR8" s="432"/>
      <c r="BS8" s="432"/>
      <c r="BT8" s="432"/>
      <c r="BU8" s="433"/>
      <c r="BV8" s="431">
        <v>5521189</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0.54901</v>
      </c>
      <c r="CU8" s="451"/>
      <c r="CV8" s="451"/>
      <c r="CW8" s="451"/>
      <c r="CX8" s="451"/>
      <c r="CY8" s="451"/>
      <c r="CZ8" s="451"/>
      <c r="DA8" s="452"/>
      <c r="DB8" s="450">
        <v>0.54366000000000003</v>
      </c>
      <c r="DC8" s="451"/>
      <c r="DD8" s="451"/>
      <c r="DE8" s="451"/>
      <c r="DF8" s="451"/>
      <c r="DG8" s="451"/>
      <c r="DH8" s="451"/>
      <c r="DI8" s="452"/>
      <c r="DJ8" s="157"/>
      <c r="DK8" s="157"/>
      <c r="DL8" s="157"/>
      <c r="DM8" s="157"/>
      <c r="DN8" s="157"/>
      <c r="DO8" s="157"/>
    </row>
    <row r="9" spans="1:119" ht="18.75" customHeight="1" thickBot="1" x14ac:dyDescent="0.2">
      <c r="A9" s="158"/>
      <c r="B9" s="456" t="s">
        <v>104</v>
      </c>
      <c r="C9" s="457"/>
      <c r="D9" s="457"/>
      <c r="E9" s="457"/>
      <c r="F9" s="457"/>
      <c r="G9" s="457"/>
      <c r="H9" s="457"/>
      <c r="I9" s="457"/>
      <c r="J9" s="457"/>
      <c r="K9" s="458"/>
      <c r="L9" s="464" t="s">
        <v>105</v>
      </c>
      <c r="M9" s="465"/>
      <c r="N9" s="465"/>
      <c r="O9" s="465"/>
      <c r="P9" s="465"/>
      <c r="Q9" s="466"/>
      <c r="R9" s="467">
        <v>2031903</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10200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1326217</v>
      </c>
      <c r="BO9" s="432"/>
      <c r="BP9" s="432"/>
      <c r="BQ9" s="432"/>
      <c r="BR9" s="432"/>
      <c r="BS9" s="432"/>
      <c r="BT9" s="432"/>
      <c r="BU9" s="433"/>
      <c r="BV9" s="431">
        <v>-980676</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18.8</v>
      </c>
      <c r="CU9" s="438"/>
      <c r="CV9" s="438"/>
      <c r="CW9" s="438"/>
      <c r="CX9" s="438"/>
      <c r="CY9" s="438"/>
      <c r="CZ9" s="438"/>
      <c r="DA9" s="439"/>
      <c r="DB9" s="437">
        <v>20.3</v>
      </c>
      <c r="DC9" s="438"/>
      <c r="DD9" s="438"/>
      <c r="DE9" s="438"/>
      <c r="DF9" s="438"/>
      <c r="DG9" s="438"/>
      <c r="DH9" s="438"/>
      <c r="DI9" s="439"/>
      <c r="DJ9" s="157"/>
      <c r="DK9" s="157"/>
      <c r="DL9" s="157"/>
      <c r="DM9" s="157"/>
      <c r="DN9" s="157"/>
      <c r="DO9" s="157"/>
    </row>
    <row r="10" spans="1:119" ht="18.75" customHeight="1" x14ac:dyDescent="0.15">
      <c r="A10" s="158"/>
      <c r="B10" s="459"/>
      <c r="C10" s="460"/>
      <c r="D10" s="460"/>
      <c r="E10" s="460"/>
      <c r="F10" s="460"/>
      <c r="G10" s="460"/>
      <c r="H10" s="460"/>
      <c r="I10" s="460"/>
      <c r="J10" s="460"/>
      <c r="K10" s="401"/>
      <c r="L10" s="500" t="s">
        <v>109</v>
      </c>
      <c r="M10" s="501"/>
      <c r="N10" s="501"/>
      <c r="O10" s="501"/>
      <c r="P10" s="501"/>
      <c r="Q10" s="502"/>
      <c r="R10" s="446">
        <v>2080773</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9200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618692</v>
      </c>
      <c r="BO10" s="432"/>
      <c r="BP10" s="432"/>
      <c r="BQ10" s="432"/>
      <c r="BR10" s="432"/>
      <c r="BS10" s="432"/>
      <c r="BT10" s="432"/>
      <c r="BU10" s="433"/>
      <c r="BV10" s="431">
        <v>16232</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44</v>
      </c>
      <c r="AJ11" s="447"/>
      <c r="AK11" s="447"/>
      <c r="AL11" s="447"/>
      <c r="AM11" s="447"/>
      <c r="AN11" s="447"/>
      <c r="AO11" s="447"/>
      <c r="AP11" s="448"/>
      <c r="AQ11" s="446">
        <v>8500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4000000</v>
      </c>
      <c r="BO11" s="432"/>
      <c r="BP11" s="432"/>
      <c r="BQ11" s="432"/>
      <c r="BR11" s="432"/>
      <c r="BS11" s="432"/>
      <c r="BT11" s="432"/>
      <c r="BU11" s="433"/>
      <c r="BV11" s="431">
        <v>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119</v>
      </c>
      <c r="DC11" s="504"/>
      <c r="DD11" s="504"/>
      <c r="DE11" s="504"/>
      <c r="DF11" s="504"/>
      <c r="DG11" s="504"/>
      <c r="DH11" s="504"/>
      <c r="DI11" s="505"/>
      <c r="DJ11" s="157"/>
      <c r="DK11" s="157"/>
      <c r="DL11" s="157"/>
      <c r="DM11" s="157"/>
      <c r="DN11" s="157"/>
      <c r="DO11" s="157"/>
    </row>
    <row r="12" spans="1:119" ht="18.75" customHeight="1" x14ac:dyDescent="0.15">
      <c r="A12" s="158"/>
      <c r="B12" s="506" t="s">
        <v>120</v>
      </c>
      <c r="C12" s="507"/>
      <c r="D12" s="507"/>
      <c r="E12" s="507"/>
      <c r="F12" s="507"/>
      <c r="G12" s="507"/>
      <c r="H12" s="507"/>
      <c r="I12" s="507"/>
      <c r="J12" s="507"/>
      <c r="K12" s="508"/>
      <c r="L12" s="515" t="s">
        <v>121</v>
      </c>
      <c r="M12" s="516"/>
      <c r="N12" s="516"/>
      <c r="O12" s="516"/>
      <c r="P12" s="516"/>
      <c r="Q12" s="517"/>
      <c r="R12" s="518">
        <v>2044114</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4348000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119</v>
      </c>
      <c r="DC12" s="504"/>
      <c r="DD12" s="504"/>
      <c r="DE12" s="504"/>
      <c r="DF12" s="504"/>
      <c r="DG12" s="504"/>
      <c r="DH12" s="504"/>
      <c r="DI12" s="505"/>
      <c r="DJ12" s="157"/>
      <c r="DK12" s="157"/>
      <c r="DL12" s="157"/>
      <c r="DM12" s="157"/>
      <c r="DN12" s="157"/>
      <c r="DO12" s="157"/>
    </row>
    <row r="13" spans="1:119" ht="18.75" customHeight="1" thickBot="1" x14ac:dyDescent="0.2">
      <c r="A13" s="158"/>
      <c r="B13" s="509"/>
      <c r="C13" s="510"/>
      <c r="D13" s="510"/>
      <c r="E13" s="510"/>
      <c r="F13" s="510"/>
      <c r="G13" s="510"/>
      <c r="H13" s="510"/>
      <c r="I13" s="510"/>
      <c r="J13" s="510"/>
      <c r="K13" s="511"/>
      <c r="L13" s="165"/>
      <c r="M13" s="525" t="s">
        <v>129</v>
      </c>
      <c r="N13" s="526"/>
      <c r="O13" s="526"/>
      <c r="P13" s="526"/>
      <c r="Q13" s="527"/>
      <c r="R13" s="528">
        <v>1990598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5944909</v>
      </c>
      <c r="BO13" s="432"/>
      <c r="BP13" s="432"/>
      <c r="BQ13" s="432"/>
      <c r="BR13" s="432"/>
      <c r="BS13" s="432"/>
      <c r="BT13" s="432"/>
      <c r="BU13" s="433"/>
      <c r="BV13" s="431">
        <v>-5312444</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8.1999999999999993</v>
      </c>
      <c r="CU13" s="438"/>
      <c r="CV13" s="438"/>
      <c r="CW13" s="438"/>
      <c r="CX13" s="438"/>
      <c r="CY13" s="438"/>
      <c r="CZ13" s="438"/>
      <c r="DA13" s="439"/>
      <c r="DB13" s="437">
        <v>10</v>
      </c>
      <c r="DC13" s="438"/>
      <c r="DD13" s="438"/>
      <c r="DE13" s="438"/>
      <c r="DF13" s="438"/>
      <c r="DG13" s="438"/>
      <c r="DH13" s="438"/>
      <c r="DI13" s="439"/>
      <c r="DJ13" s="157"/>
      <c r="DK13" s="157"/>
      <c r="DL13" s="157"/>
      <c r="DM13" s="157"/>
      <c r="DN13" s="157"/>
      <c r="DO13" s="157"/>
    </row>
    <row r="14" spans="1:119" ht="18.75" customHeight="1" thickBot="1" x14ac:dyDescent="0.2">
      <c r="A14" s="158"/>
      <c r="B14" s="509"/>
      <c r="C14" s="510"/>
      <c r="D14" s="510"/>
      <c r="E14" s="510"/>
      <c r="F14" s="510"/>
      <c r="G14" s="510"/>
      <c r="H14" s="510"/>
      <c r="I14" s="510"/>
      <c r="J14" s="510"/>
      <c r="K14" s="511"/>
      <c r="L14" s="543" t="s">
        <v>132</v>
      </c>
      <c r="M14" s="544"/>
      <c r="N14" s="544"/>
      <c r="O14" s="544"/>
      <c r="P14" s="544"/>
      <c r="Q14" s="545"/>
      <c r="R14" s="546">
        <v>2054349</v>
      </c>
      <c r="S14" s="547"/>
      <c r="T14" s="547"/>
      <c r="U14" s="547"/>
      <c r="V14" s="548"/>
      <c r="W14" s="473"/>
      <c r="X14" s="474"/>
      <c r="Y14" s="475"/>
      <c r="Z14" s="500" t="s">
        <v>133</v>
      </c>
      <c r="AA14" s="501"/>
      <c r="AB14" s="501"/>
      <c r="AC14" s="501"/>
      <c r="AD14" s="501"/>
      <c r="AE14" s="501"/>
      <c r="AF14" s="501"/>
      <c r="AG14" s="501"/>
      <c r="AH14" s="502"/>
      <c r="AI14" s="446">
        <v>5928</v>
      </c>
      <c r="AJ14" s="447"/>
      <c r="AK14" s="447"/>
      <c r="AL14" s="447"/>
      <c r="AM14" s="448"/>
      <c r="AN14" s="446">
        <v>19384560</v>
      </c>
      <c r="AO14" s="447"/>
      <c r="AP14" s="447"/>
      <c r="AQ14" s="447"/>
      <c r="AR14" s="447"/>
      <c r="AS14" s="448"/>
      <c r="AT14" s="446">
        <v>3270</v>
      </c>
      <c r="AU14" s="447"/>
      <c r="AV14" s="447"/>
      <c r="AW14" s="447"/>
      <c r="AX14" s="447"/>
      <c r="AY14" s="449"/>
      <c r="AZ14" s="440" t="s">
        <v>134</v>
      </c>
      <c r="BA14" s="441"/>
      <c r="BB14" s="441"/>
      <c r="BC14" s="441"/>
      <c r="BD14" s="441"/>
      <c r="BE14" s="441"/>
      <c r="BF14" s="441"/>
      <c r="BG14" s="441"/>
      <c r="BH14" s="441"/>
      <c r="BI14" s="441"/>
      <c r="BJ14" s="441"/>
      <c r="BK14" s="441"/>
      <c r="BL14" s="441"/>
      <c r="BM14" s="442"/>
      <c r="BN14" s="419">
        <v>210694917</v>
      </c>
      <c r="BO14" s="420"/>
      <c r="BP14" s="420"/>
      <c r="BQ14" s="420"/>
      <c r="BR14" s="420"/>
      <c r="BS14" s="420"/>
      <c r="BT14" s="420"/>
      <c r="BU14" s="421"/>
      <c r="BV14" s="419">
        <v>206259219</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206.1</v>
      </c>
      <c r="CU14" s="541"/>
      <c r="CV14" s="541"/>
      <c r="CW14" s="541"/>
      <c r="CX14" s="541"/>
      <c r="CY14" s="541"/>
      <c r="CZ14" s="541"/>
      <c r="DA14" s="542"/>
      <c r="DB14" s="540">
        <v>199.1</v>
      </c>
      <c r="DC14" s="541"/>
      <c r="DD14" s="541"/>
      <c r="DE14" s="541"/>
      <c r="DF14" s="541"/>
      <c r="DG14" s="541"/>
      <c r="DH14" s="541"/>
      <c r="DI14" s="542"/>
      <c r="DJ14" s="157"/>
      <c r="DK14" s="157"/>
      <c r="DL14" s="157"/>
      <c r="DM14" s="157"/>
      <c r="DN14" s="157"/>
      <c r="DO14" s="157"/>
    </row>
    <row r="15" spans="1:119" ht="18.75" customHeight="1" x14ac:dyDescent="0.15">
      <c r="A15" s="158"/>
      <c r="B15" s="509"/>
      <c r="C15" s="510"/>
      <c r="D15" s="510"/>
      <c r="E15" s="510"/>
      <c r="F15" s="510"/>
      <c r="G15" s="510"/>
      <c r="H15" s="510"/>
      <c r="I15" s="510"/>
      <c r="J15" s="510"/>
      <c r="K15" s="511"/>
      <c r="L15" s="165"/>
      <c r="M15" s="525" t="s">
        <v>136</v>
      </c>
      <c r="N15" s="526"/>
      <c r="O15" s="526"/>
      <c r="P15" s="526"/>
      <c r="Q15" s="527"/>
      <c r="R15" s="546">
        <v>2005181</v>
      </c>
      <c r="S15" s="547"/>
      <c r="T15" s="547"/>
      <c r="U15" s="547"/>
      <c r="V15" s="548"/>
      <c r="W15" s="473"/>
      <c r="X15" s="474"/>
      <c r="Y15" s="475"/>
      <c r="Z15" s="500" t="s">
        <v>137</v>
      </c>
      <c r="AA15" s="501"/>
      <c r="AB15" s="501"/>
      <c r="AC15" s="501"/>
      <c r="AD15" s="501"/>
      <c r="AE15" s="501"/>
      <c r="AF15" s="501"/>
      <c r="AG15" s="501"/>
      <c r="AH15" s="502"/>
      <c r="AI15" s="446" t="s">
        <v>118</v>
      </c>
      <c r="AJ15" s="447"/>
      <c r="AK15" s="447"/>
      <c r="AL15" s="447"/>
      <c r="AM15" s="448"/>
      <c r="AN15" s="446" t="s">
        <v>118</v>
      </c>
      <c r="AO15" s="447"/>
      <c r="AP15" s="447"/>
      <c r="AQ15" s="447"/>
      <c r="AR15" s="447"/>
      <c r="AS15" s="448"/>
      <c r="AT15" s="446" t="s">
        <v>118</v>
      </c>
      <c r="AU15" s="447"/>
      <c r="AV15" s="447"/>
      <c r="AW15" s="447"/>
      <c r="AX15" s="447"/>
      <c r="AY15" s="449"/>
      <c r="AZ15" s="428" t="s">
        <v>138</v>
      </c>
      <c r="BA15" s="429"/>
      <c r="BB15" s="429"/>
      <c r="BC15" s="429"/>
      <c r="BD15" s="429"/>
      <c r="BE15" s="429"/>
      <c r="BF15" s="429"/>
      <c r="BG15" s="429"/>
      <c r="BH15" s="429"/>
      <c r="BI15" s="429"/>
      <c r="BJ15" s="429"/>
      <c r="BK15" s="429"/>
      <c r="BL15" s="429"/>
      <c r="BM15" s="430"/>
      <c r="BN15" s="431">
        <v>378619233</v>
      </c>
      <c r="BO15" s="432"/>
      <c r="BP15" s="432"/>
      <c r="BQ15" s="432"/>
      <c r="BR15" s="432"/>
      <c r="BS15" s="432"/>
      <c r="BT15" s="432"/>
      <c r="BU15" s="433"/>
      <c r="BV15" s="431">
        <v>377666154</v>
      </c>
      <c r="BW15" s="432"/>
      <c r="BX15" s="432"/>
      <c r="BY15" s="432"/>
      <c r="BZ15" s="432"/>
      <c r="CA15" s="432"/>
      <c r="CB15" s="432"/>
      <c r="CC15" s="433"/>
      <c r="CD15" s="551" t="s">
        <v>139</v>
      </c>
      <c r="CE15" s="552"/>
      <c r="CF15" s="552"/>
      <c r="CG15" s="552"/>
      <c r="CH15" s="552"/>
      <c r="CI15" s="552"/>
      <c r="CJ15" s="552"/>
      <c r="CK15" s="552"/>
      <c r="CL15" s="552"/>
      <c r="CM15" s="552"/>
      <c r="CN15" s="552"/>
      <c r="CO15" s="552"/>
      <c r="CP15" s="552"/>
      <c r="CQ15" s="552"/>
      <c r="CR15" s="552"/>
      <c r="CS15" s="553"/>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09"/>
      <c r="C16" s="510"/>
      <c r="D16" s="510"/>
      <c r="E16" s="510"/>
      <c r="F16" s="510"/>
      <c r="G16" s="510"/>
      <c r="H16" s="510"/>
      <c r="I16" s="510"/>
      <c r="J16" s="510"/>
      <c r="K16" s="511"/>
      <c r="L16" s="543" t="s">
        <v>140</v>
      </c>
      <c r="M16" s="560"/>
      <c r="N16" s="560"/>
      <c r="O16" s="560"/>
      <c r="P16" s="560"/>
      <c r="Q16" s="561"/>
      <c r="R16" s="557" t="s">
        <v>141</v>
      </c>
      <c r="S16" s="558"/>
      <c r="T16" s="558"/>
      <c r="U16" s="558"/>
      <c r="V16" s="559"/>
      <c r="W16" s="473"/>
      <c r="X16" s="474"/>
      <c r="Y16" s="475"/>
      <c r="Z16" s="500" t="s">
        <v>142</v>
      </c>
      <c r="AA16" s="501"/>
      <c r="AB16" s="501"/>
      <c r="AC16" s="501"/>
      <c r="AD16" s="501"/>
      <c r="AE16" s="501"/>
      <c r="AF16" s="501"/>
      <c r="AG16" s="501"/>
      <c r="AH16" s="502"/>
      <c r="AI16" s="446">
        <v>128</v>
      </c>
      <c r="AJ16" s="447"/>
      <c r="AK16" s="447"/>
      <c r="AL16" s="447"/>
      <c r="AM16" s="448"/>
      <c r="AN16" s="446">
        <v>358016</v>
      </c>
      <c r="AO16" s="447"/>
      <c r="AP16" s="447"/>
      <c r="AQ16" s="447"/>
      <c r="AR16" s="447"/>
      <c r="AS16" s="448"/>
      <c r="AT16" s="446">
        <v>2797</v>
      </c>
      <c r="AU16" s="447"/>
      <c r="AV16" s="447"/>
      <c r="AW16" s="447"/>
      <c r="AX16" s="447"/>
      <c r="AY16" s="449"/>
      <c r="AZ16" s="428" t="s">
        <v>143</v>
      </c>
      <c r="BA16" s="429"/>
      <c r="BB16" s="429"/>
      <c r="BC16" s="429"/>
      <c r="BD16" s="429"/>
      <c r="BE16" s="429"/>
      <c r="BF16" s="429"/>
      <c r="BG16" s="429"/>
      <c r="BH16" s="429"/>
      <c r="BI16" s="429"/>
      <c r="BJ16" s="429"/>
      <c r="BK16" s="429"/>
      <c r="BL16" s="429"/>
      <c r="BM16" s="430"/>
      <c r="BN16" s="431">
        <v>263563609</v>
      </c>
      <c r="BO16" s="432"/>
      <c r="BP16" s="432"/>
      <c r="BQ16" s="432"/>
      <c r="BR16" s="432"/>
      <c r="BS16" s="432"/>
      <c r="BT16" s="432"/>
      <c r="BU16" s="433"/>
      <c r="BV16" s="431">
        <v>258075939</v>
      </c>
      <c r="BW16" s="432"/>
      <c r="BX16" s="432"/>
      <c r="BY16" s="432"/>
      <c r="BZ16" s="432"/>
      <c r="CA16" s="432"/>
      <c r="CB16" s="432"/>
      <c r="CC16" s="433"/>
      <c r="CD16" s="169"/>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7"/>
      <c r="DK16" s="157"/>
      <c r="DL16" s="157"/>
      <c r="DM16" s="157"/>
      <c r="DN16" s="157"/>
      <c r="DO16" s="157"/>
    </row>
    <row r="17" spans="1:119" ht="18.75" customHeight="1" thickBot="1" x14ac:dyDescent="0.2">
      <c r="A17" s="158"/>
      <c r="B17" s="512"/>
      <c r="C17" s="513"/>
      <c r="D17" s="513"/>
      <c r="E17" s="513"/>
      <c r="F17" s="513"/>
      <c r="G17" s="513"/>
      <c r="H17" s="513"/>
      <c r="I17" s="513"/>
      <c r="J17" s="513"/>
      <c r="K17" s="514"/>
      <c r="L17" s="170"/>
      <c r="M17" s="554" t="s">
        <v>144</v>
      </c>
      <c r="N17" s="555"/>
      <c r="O17" s="555"/>
      <c r="P17" s="555"/>
      <c r="Q17" s="556"/>
      <c r="R17" s="557" t="s">
        <v>145</v>
      </c>
      <c r="S17" s="558"/>
      <c r="T17" s="558"/>
      <c r="U17" s="558"/>
      <c r="V17" s="559"/>
      <c r="W17" s="473"/>
      <c r="X17" s="474"/>
      <c r="Y17" s="475"/>
      <c r="Z17" s="500" t="s">
        <v>146</v>
      </c>
      <c r="AA17" s="501"/>
      <c r="AB17" s="501"/>
      <c r="AC17" s="501"/>
      <c r="AD17" s="501"/>
      <c r="AE17" s="501"/>
      <c r="AF17" s="501"/>
      <c r="AG17" s="501"/>
      <c r="AH17" s="502"/>
      <c r="AI17" s="446">
        <v>3561</v>
      </c>
      <c r="AJ17" s="447"/>
      <c r="AK17" s="447"/>
      <c r="AL17" s="447"/>
      <c r="AM17" s="448"/>
      <c r="AN17" s="446">
        <v>11729934</v>
      </c>
      <c r="AO17" s="447"/>
      <c r="AP17" s="447"/>
      <c r="AQ17" s="447"/>
      <c r="AR17" s="447"/>
      <c r="AS17" s="448"/>
      <c r="AT17" s="446">
        <v>3294</v>
      </c>
      <c r="AU17" s="447"/>
      <c r="AV17" s="447"/>
      <c r="AW17" s="447"/>
      <c r="AX17" s="447"/>
      <c r="AY17" s="449"/>
      <c r="AZ17" s="428" t="s">
        <v>147</v>
      </c>
      <c r="BA17" s="429"/>
      <c r="BB17" s="429"/>
      <c r="BC17" s="429"/>
      <c r="BD17" s="429"/>
      <c r="BE17" s="429"/>
      <c r="BF17" s="429"/>
      <c r="BG17" s="429"/>
      <c r="BH17" s="429"/>
      <c r="BI17" s="429"/>
      <c r="BJ17" s="429"/>
      <c r="BK17" s="429"/>
      <c r="BL17" s="429"/>
      <c r="BM17" s="430"/>
      <c r="BN17" s="431">
        <v>446393999</v>
      </c>
      <c r="BO17" s="432"/>
      <c r="BP17" s="432"/>
      <c r="BQ17" s="432"/>
      <c r="BR17" s="432"/>
      <c r="BS17" s="432"/>
      <c r="BT17" s="432"/>
      <c r="BU17" s="433"/>
      <c r="BV17" s="431">
        <v>446994192</v>
      </c>
      <c r="BW17" s="432"/>
      <c r="BX17" s="432"/>
      <c r="BY17" s="432"/>
      <c r="BZ17" s="432"/>
      <c r="CA17" s="432"/>
      <c r="CB17" s="432"/>
      <c r="CC17" s="433"/>
      <c r="CD17" s="169"/>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7"/>
      <c r="DK17" s="157"/>
      <c r="DL17" s="157"/>
      <c r="DM17" s="157"/>
      <c r="DN17" s="157"/>
      <c r="DO17" s="157"/>
    </row>
    <row r="18" spans="1:119" ht="18.75" customHeight="1" thickBot="1" x14ac:dyDescent="0.2">
      <c r="A18" s="158"/>
      <c r="B18" s="413" t="s">
        <v>148</v>
      </c>
      <c r="C18" s="414"/>
      <c r="D18" s="414"/>
      <c r="E18" s="414"/>
      <c r="F18" s="414"/>
      <c r="G18" s="414"/>
      <c r="H18" s="414"/>
      <c r="I18" s="414"/>
      <c r="J18" s="414"/>
      <c r="K18" s="562"/>
      <c r="L18" s="563">
        <v>10621</v>
      </c>
      <c r="M18" s="564"/>
      <c r="N18" s="564"/>
      <c r="O18" s="564"/>
      <c r="P18" s="564"/>
      <c r="Q18" s="564"/>
      <c r="R18" s="564"/>
      <c r="S18" s="564"/>
      <c r="T18" s="564"/>
      <c r="U18" s="564"/>
      <c r="V18" s="564"/>
      <c r="W18" s="473"/>
      <c r="X18" s="474"/>
      <c r="Y18" s="475"/>
      <c r="Z18" s="500" t="s">
        <v>149</v>
      </c>
      <c r="AA18" s="501"/>
      <c r="AB18" s="501"/>
      <c r="AC18" s="501"/>
      <c r="AD18" s="501"/>
      <c r="AE18" s="501"/>
      <c r="AF18" s="501"/>
      <c r="AG18" s="501"/>
      <c r="AH18" s="502"/>
      <c r="AI18" s="446">
        <v>14764</v>
      </c>
      <c r="AJ18" s="447"/>
      <c r="AK18" s="447"/>
      <c r="AL18" s="447"/>
      <c r="AM18" s="448"/>
      <c r="AN18" s="446">
        <v>54028686</v>
      </c>
      <c r="AO18" s="447"/>
      <c r="AP18" s="447"/>
      <c r="AQ18" s="447"/>
      <c r="AR18" s="447"/>
      <c r="AS18" s="448"/>
      <c r="AT18" s="446">
        <v>3659</v>
      </c>
      <c r="AU18" s="447"/>
      <c r="AV18" s="447"/>
      <c r="AW18" s="447"/>
      <c r="AX18" s="447"/>
      <c r="AY18" s="449"/>
      <c r="AZ18" s="531" t="s">
        <v>150</v>
      </c>
      <c r="BA18" s="532"/>
      <c r="BB18" s="532"/>
      <c r="BC18" s="532"/>
      <c r="BD18" s="532"/>
      <c r="BE18" s="532"/>
      <c r="BF18" s="532"/>
      <c r="BG18" s="532"/>
      <c r="BH18" s="532"/>
      <c r="BI18" s="532"/>
      <c r="BJ18" s="532"/>
      <c r="BK18" s="532"/>
      <c r="BL18" s="532"/>
      <c r="BM18" s="533"/>
      <c r="BN18" s="565">
        <v>553129061</v>
      </c>
      <c r="BO18" s="566"/>
      <c r="BP18" s="566"/>
      <c r="BQ18" s="566"/>
      <c r="BR18" s="566"/>
      <c r="BS18" s="566"/>
      <c r="BT18" s="566"/>
      <c r="BU18" s="567"/>
      <c r="BV18" s="565">
        <v>549534899</v>
      </c>
      <c r="BW18" s="566"/>
      <c r="BX18" s="566"/>
      <c r="BY18" s="566"/>
      <c r="BZ18" s="566"/>
      <c r="CA18" s="566"/>
      <c r="CB18" s="566"/>
      <c r="CC18" s="567"/>
      <c r="CD18" s="169"/>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7"/>
      <c r="DK18" s="157"/>
      <c r="DL18" s="157"/>
      <c r="DM18" s="157"/>
      <c r="DN18" s="157"/>
      <c r="DO18" s="157"/>
    </row>
    <row r="19" spans="1:119" ht="18.75" customHeight="1" thickBot="1" x14ac:dyDescent="0.2">
      <c r="A19" s="158"/>
      <c r="B19" s="413" t="s">
        <v>151</v>
      </c>
      <c r="C19" s="414"/>
      <c r="D19" s="414"/>
      <c r="E19" s="414"/>
      <c r="F19" s="414"/>
      <c r="G19" s="414"/>
      <c r="H19" s="414"/>
      <c r="I19" s="414"/>
      <c r="J19" s="414"/>
      <c r="K19" s="562"/>
      <c r="L19" s="563">
        <v>192</v>
      </c>
      <c r="M19" s="564"/>
      <c r="N19" s="564"/>
      <c r="O19" s="564"/>
      <c r="P19" s="564"/>
      <c r="Q19" s="564"/>
      <c r="R19" s="564"/>
      <c r="S19" s="564"/>
      <c r="T19" s="564"/>
      <c r="U19" s="564"/>
      <c r="V19" s="564"/>
      <c r="W19" s="473"/>
      <c r="X19" s="474"/>
      <c r="Y19" s="475"/>
      <c r="Z19" s="500" t="s">
        <v>152</v>
      </c>
      <c r="AA19" s="501"/>
      <c r="AB19" s="501"/>
      <c r="AC19" s="501"/>
      <c r="AD19" s="501"/>
      <c r="AE19" s="501"/>
      <c r="AF19" s="501"/>
      <c r="AG19" s="501"/>
      <c r="AH19" s="502"/>
      <c r="AI19" s="446" t="s">
        <v>118</v>
      </c>
      <c r="AJ19" s="447"/>
      <c r="AK19" s="447"/>
      <c r="AL19" s="447"/>
      <c r="AM19" s="448"/>
      <c r="AN19" s="446" t="s">
        <v>119</v>
      </c>
      <c r="AO19" s="447"/>
      <c r="AP19" s="447"/>
      <c r="AQ19" s="447"/>
      <c r="AR19" s="447"/>
      <c r="AS19" s="448"/>
      <c r="AT19" s="446" t="s">
        <v>119</v>
      </c>
      <c r="AU19" s="447"/>
      <c r="AV19" s="447"/>
      <c r="AW19" s="447"/>
      <c r="AX19" s="447"/>
      <c r="AY19" s="449"/>
      <c r="AZ19" s="440" t="s">
        <v>153</v>
      </c>
      <c r="BA19" s="441"/>
      <c r="BB19" s="441"/>
      <c r="BC19" s="441"/>
      <c r="BD19" s="441"/>
      <c r="BE19" s="441"/>
      <c r="BF19" s="441"/>
      <c r="BG19" s="441"/>
      <c r="BH19" s="441"/>
      <c r="BI19" s="441"/>
      <c r="BJ19" s="441"/>
      <c r="BK19" s="441"/>
      <c r="BL19" s="441"/>
      <c r="BM19" s="442"/>
      <c r="BN19" s="419">
        <v>1587704970</v>
      </c>
      <c r="BO19" s="420"/>
      <c r="BP19" s="420"/>
      <c r="BQ19" s="420"/>
      <c r="BR19" s="420"/>
      <c r="BS19" s="420"/>
      <c r="BT19" s="420"/>
      <c r="BU19" s="421"/>
      <c r="BV19" s="419">
        <v>1556755174</v>
      </c>
      <c r="BW19" s="420"/>
      <c r="BX19" s="420"/>
      <c r="BY19" s="420"/>
      <c r="BZ19" s="420"/>
      <c r="CA19" s="420"/>
      <c r="CB19" s="420"/>
      <c r="CC19" s="421"/>
      <c r="CD19" s="169"/>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7"/>
      <c r="DK19" s="157"/>
      <c r="DL19" s="157"/>
      <c r="DM19" s="157"/>
      <c r="DN19" s="157"/>
      <c r="DO19" s="157"/>
    </row>
    <row r="20" spans="1:119" ht="18.75" customHeight="1" thickBot="1" x14ac:dyDescent="0.2">
      <c r="A20" s="158"/>
      <c r="B20" s="413" t="s">
        <v>154</v>
      </c>
      <c r="C20" s="414"/>
      <c r="D20" s="414"/>
      <c r="E20" s="414"/>
      <c r="F20" s="414"/>
      <c r="G20" s="414"/>
      <c r="H20" s="414"/>
      <c r="I20" s="414"/>
      <c r="J20" s="414"/>
      <c r="K20" s="562"/>
      <c r="L20" s="563">
        <v>753212</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24253</v>
      </c>
      <c r="AJ20" s="447"/>
      <c r="AK20" s="447"/>
      <c r="AL20" s="447"/>
      <c r="AM20" s="448"/>
      <c r="AN20" s="446">
        <v>85143180</v>
      </c>
      <c r="AO20" s="447"/>
      <c r="AP20" s="447"/>
      <c r="AQ20" s="447"/>
      <c r="AR20" s="447"/>
      <c r="AS20" s="448"/>
      <c r="AT20" s="446">
        <v>3511</v>
      </c>
      <c r="AU20" s="447"/>
      <c r="AV20" s="447"/>
      <c r="AW20" s="447"/>
      <c r="AX20" s="447"/>
      <c r="AY20" s="449"/>
      <c r="AZ20" s="531" t="s">
        <v>156</v>
      </c>
      <c r="BA20" s="532"/>
      <c r="BB20" s="532"/>
      <c r="BC20" s="532"/>
      <c r="BD20" s="532"/>
      <c r="BE20" s="532"/>
      <c r="BF20" s="532"/>
      <c r="BG20" s="532"/>
      <c r="BH20" s="532"/>
      <c r="BI20" s="532"/>
      <c r="BJ20" s="532"/>
      <c r="BK20" s="532"/>
      <c r="BL20" s="532"/>
      <c r="BM20" s="533"/>
      <c r="BN20" s="565">
        <v>293372462</v>
      </c>
      <c r="BO20" s="566"/>
      <c r="BP20" s="566"/>
      <c r="BQ20" s="566"/>
      <c r="BR20" s="566"/>
      <c r="BS20" s="566"/>
      <c r="BT20" s="566"/>
      <c r="BU20" s="567"/>
      <c r="BV20" s="565">
        <v>311767436</v>
      </c>
      <c r="BW20" s="566"/>
      <c r="BX20" s="566"/>
      <c r="BY20" s="566"/>
      <c r="BZ20" s="566"/>
      <c r="CA20" s="566"/>
      <c r="CB20" s="566"/>
      <c r="CC20" s="567"/>
      <c r="CD20" s="169"/>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568" t="s">
        <v>157</v>
      </c>
      <c r="X21" s="569"/>
      <c r="Y21" s="569"/>
      <c r="Z21" s="569"/>
      <c r="AA21" s="569"/>
      <c r="AB21" s="569"/>
      <c r="AC21" s="569"/>
      <c r="AD21" s="569"/>
      <c r="AE21" s="569"/>
      <c r="AF21" s="569"/>
      <c r="AG21" s="569"/>
      <c r="AH21" s="570"/>
      <c r="AI21" s="571">
        <v>99.5</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85085329</v>
      </c>
      <c r="BO21" s="420"/>
      <c r="BP21" s="420"/>
      <c r="BQ21" s="420"/>
      <c r="BR21" s="420"/>
      <c r="BS21" s="420"/>
      <c r="BT21" s="420"/>
      <c r="BU21" s="421"/>
      <c r="BV21" s="419">
        <v>91465450</v>
      </c>
      <c r="BW21" s="420"/>
      <c r="BX21" s="420"/>
      <c r="BY21" s="420"/>
      <c r="BZ21" s="420"/>
      <c r="CA21" s="420"/>
      <c r="CB21" s="420"/>
      <c r="CC21" s="421"/>
      <c r="CD21" s="169"/>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8" t="s">
        <v>159</v>
      </c>
      <c r="BA22" s="429"/>
      <c r="BB22" s="429"/>
      <c r="BC22" s="429"/>
      <c r="BD22" s="429"/>
      <c r="BE22" s="429"/>
      <c r="BF22" s="429"/>
      <c r="BG22" s="429"/>
      <c r="BH22" s="429"/>
      <c r="BI22" s="429"/>
      <c r="BJ22" s="429"/>
      <c r="BK22" s="429"/>
      <c r="BL22" s="429"/>
      <c r="BM22" s="430"/>
      <c r="BN22" s="431">
        <v>4744318</v>
      </c>
      <c r="BO22" s="432"/>
      <c r="BP22" s="432"/>
      <c r="BQ22" s="432"/>
      <c r="BR22" s="432"/>
      <c r="BS22" s="432"/>
      <c r="BT22" s="432"/>
      <c r="BU22" s="433"/>
      <c r="BV22" s="431">
        <v>4605648</v>
      </c>
      <c r="BW22" s="432"/>
      <c r="BX22" s="432"/>
      <c r="BY22" s="432"/>
      <c r="BZ22" s="432"/>
      <c r="CA22" s="432"/>
      <c r="CB22" s="432"/>
      <c r="CC22" s="433"/>
      <c r="CD22" s="169"/>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8" t="s">
        <v>160</v>
      </c>
      <c r="BA23" s="429"/>
      <c r="BB23" s="429"/>
      <c r="BC23" s="429"/>
      <c r="BD23" s="429"/>
      <c r="BE23" s="429"/>
      <c r="BF23" s="429"/>
      <c r="BG23" s="429"/>
      <c r="BH23" s="429"/>
      <c r="BI23" s="429"/>
      <c r="BJ23" s="429"/>
      <c r="BK23" s="429"/>
      <c r="BL23" s="429"/>
      <c r="BM23" s="430"/>
      <c r="BN23" s="431">
        <v>12067606</v>
      </c>
      <c r="BO23" s="432"/>
      <c r="BP23" s="432"/>
      <c r="BQ23" s="432"/>
      <c r="BR23" s="432"/>
      <c r="BS23" s="432"/>
      <c r="BT23" s="432"/>
      <c r="BU23" s="433"/>
      <c r="BV23" s="431">
        <v>12062431</v>
      </c>
      <c r="BW23" s="432"/>
      <c r="BX23" s="432"/>
      <c r="BY23" s="432"/>
      <c r="BZ23" s="432"/>
      <c r="CA23" s="432"/>
      <c r="CB23" s="432"/>
      <c r="CC23" s="433"/>
      <c r="CD23" s="169"/>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7" t="s">
        <v>161</v>
      </c>
      <c r="BA24" s="498"/>
      <c r="BB24" s="498"/>
      <c r="BC24" s="498"/>
      <c r="BD24" s="498"/>
      <c r="BE24" s="498"/>
      <c r="BF24" s="498"/>
      <c r="BG24" s="498"/>
      <c r="BH24" s="498"/>
      <c r="BI24" s="498"/>
      <c r="BJ24" s="498"/>
      <c r="BK24" s="498"/>
      <c r="BL24" s="498"/>
      <c r="BM24" s="499"/>
      <c r="BN24" s="565">
        <v>11038873</v>
      </c>
      <c r="BO24" s="566"/>
      <c r="BP24" s="566"/>
      <c r="BQ24" s="566"/>
      <c r="BR24" s="566"/>
      <c r="BS24" s="566"/>
      <c r="BT24" s="566"/>
      <c r="BU24" s="567"/>
      <c r="BV24" s="565">
        <v>11033820</v>
      </c>
      <c r="BW24" s="566"/>
      <c r="BX24" s="566"/>
      <c r="BY24" s="566"/>
      <c r="BZ24" s="566"/>
      <c r="CA24" s="566"/>
      <c r="CB24" s="566"/>
      <c r="CC24" s="567"/>
      <c r="CD24" s="169"/>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4" t="s">
        <v>162</v>
      </c>
      <c r="BA25" s="575"/>
      <c r="BB25" s="575"/>
      <c r="BC25" s="576"/>
      <c r="BD25" s="440" t="s">
        <v>45</v>
      </c>
      <c r="BE25" s="441"/>
      <c r="BF25" s="441"/>
      <c r="BG25" s="441"/>
      <c r="BH25" s="441"/>
      <c r="BI25" s="441"/>
      <c r="BJ25" s="441"/>
      <c r="BK25" s="441"/>
      <c r="BL25" s="441"/>
      <c r="BM25" s="442"/>
      <c r="BN25" s="419">
        <v>21672538</v>
      </c>
      <c r="BO25" s="420"/>
      <c r="BP25" s="420"/>
      <c r="BQ25" s="420"/>
      <c r="BR25" s="420"/>
      <c r="BS25" s="420"/>
      <c r="BT25" s="420"/>
      <c r="BU25" s="421"/>
      <c r="BV25" s="419">
        <v>21053846</v>
      </c>
      <c r="BW25" s="420"/>
      <c r="BX25" s="420"/>
      <c r="BY25" s="420"/>
      <c r="BZ25" s="420"/>
      <c r="CA25" s="420"/>
      <c r="CB25" s="420"/>
      <c r="CC25" s="421"/>
      <c r="CD25" s="169"/>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7"/>
      <c r="BA26" s="578"/>
      <c r="BB26" s="578"/>
      <c r="BC26" s="579"/>
      <c r="BD26" s="428" t="s">
        <v>163</v>
      </c>
      <c r="BE26" s="429"/>
      <c r="BF26" s="429"/>
      <c r="BG26" s="429"/>
      <c r="BH26" s="429"/>
      <c r="BI26" s="429"/>
      <c r="BJ26" s="429"/>
      <c r="BK26" s="429"/>
      <c r="BL26" s="429"/>
      <c r="BM26" s="430"/>
      <c r="BN26" s="431">
        <v>11678119</v>
      </c>
      <c r="BO26" s="432"/>
      <c r="BP26" s="432"/>
      <c r="BQ26" s="432"/>
      <c r="BR26" s="432"/>
      <c r="BS26" s="432"/>
      <c r="BT26" s="432"/>
      <c r="BU26" s="433"/>
      <c r="BV26" s="431">
        <v>11638258</v>
      </c>
      <c r="BW26" s="432"/>
      <c r="BX26" s="432"/>
      <c r="BY26" s="432"/>
      <c r="BZ26" s="432"/>
      <c r="CA26" s="432"/>
      <c r="CB26" s="432"/>
      <c r="CC26" s="433"/>
      <c r="CD26" s="169"/>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80"/>
      <c r="BA27" s="581"/>
      <c r="BB27" s="581"/>
      <c r="BC27" s="582"/>
      <c r="BD27" s="531" t="s">
        <v>47</v>
      </c>
      <c r="BE27" s="532"/>
      <c r="BF27" s="532"/>
      <c r="BG27" s="532"/>
      <c r="BH27" s="532"/>
      <c r="BI27" s="532"/>
      <c r="BJ27" s="532"/>
      <c r="BK27" s="532"/>
      <c r="BL27" s="532"/>
      <c r="BM27" s="533"/>
      <c r="BN27" s="565">
        <v>48889307</v>
      </c>
      <c r="BO27" s="566"/>
      <c r="BP27" s="566"/>
      <c r="BQ27" s="566"/>
      <c r="BR27" s="566"/>
      <c r="BS27" s="566"/>
      <c r="BT27" s="566"/>
      <c r="BU27" s="567"/>
      <c r="BV27" s="565">
        <v>47399026</v>
      </c>
      <c r="BW27" s="566"/>
      <c r="BX27" s="566"/>
      <c r="BY27" s="566"/>
      <c r="BZ27" s="566"/>
      <c r="CA27" s="566"/>
      <c r="CB27" s="566"/>
      <c r="CC27" s="567"/>
      <c r="CD27" s="189"/>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588" t="s">
        <v>170</v>
      </c>
      <c r="D30" s="588"/>
      <c r="E30" s="460" t="s">
        <v>171</v>
      </c>
      <c r="F30" s="460"/>
      <c r="G30" s="460"/>
      <c r="H30" s="460"/>
      <c r="I30" s="460"/>
      <c r="J30" s="460"/>
      <c r="K30" s="460"/>
      <c r="L30" s="460"/>
      <c r="M30" s="460"/>
      <c r="N30" s="460"/>
      <c r="O30" s="460"/>
      <c r="P30" s="460"/>
      <c r="Q30" s="460"/>
      <c r="R30" s="460"/>
      <c r="S30" s="460"/>
      <c r="T30" s="175"/>
      <c r="U30" s="588" t="s">
        <v>172</v>
      </c>
      <c r="V30" s="588"/>
      <c r="W30" s="460" t="s">
        <v>171</v>
      </c>
      <c r="X30" s="460"/>
      <c r="Y30" s="460"/>
      <c r="Z30" s="460"/>
      <c r="AA30" s="460"/>
      <c r="AB30" s="460"/>
      <c r="AC30" s="460"/>
      <c r="AD30" s="460"/>
      <c r="AE30" s="460"/>
      <c r="AF30" s="460"/>
      <c r="AG30" s="460"/>
      <c r="AH30" s="460"/>
      <c r="AI30" s="460"/>
      <c r="AJ30" s="460"/>
      <c r="AK30" s="460"/>
      <c r="AL30" s="175"/>
      <c r="AM30" s="588" t="s">
        <v>173</v>
      </c>
      <c r="AN30" s="588"/>
      <c r="AO30" s="460" t="s">
        <v>174</v>
      </c>
      <c r="AP30" s="460"/>
      <c r="AQ30" s="460"/>
      <c r="AR30" s="460"/>
      <c r="AS30" s="460"/>
      <c r="AT30" s="460"/>
      <c r="AU30" s="460"/>
      <c r="AV30" s="460"/>
      <c r="AW30" s="460"/>
      <c r="AX30" s="460"/>
      <c r="AY30" s="460"/>
      <c r="AZ30" s="460"/>
      <c r="BA30" s="460"/>
      <c r="BB30" s="460"/>
      <c r="BC30" s="460"/>
      <c r="BD30" s="200"/>
      <c r="BE30" s="588" t="s">
        <v>172</v>
      </c>
      <c r="BF30" s="588"/>
      <c r="BG30" s="460" t="s">
        <v>174</v>
      </c>
      <c r="BH30" s="460"/>
      <c r="BI30" s="460"/>
      <c r="BJ30" s="460"/>
      <c r="BK30" s="460"/>
      <c r="BL30" s="460"/>
      <c r="BM30" s="460"/>
      <c r="BN30" s="460"/>
      <c r="BO30" s="460"/>
      <c r="BP30" s="460"/>
      <c r="BQ30" s="460"/>
      <c r="BR30" s="460"/>
      <c r="BS30" s="460"/>
      <c r="BT30" s="460"/>
      <c r="BU30" s="460"/>
      <c r="BV30" s="201"/>
      <c r="BW30" s="588" t="s">
        <v>170</v>
      </c>
      <c r="BX30" s="588"/>
      <c r="BY30" s="460" t="s">
        <v>175</v>
      </c>
      <c r="BZ30" s="460"/>
      <c r="CA30" s="460"/>
      <c r="CB30" s="460"/>
      <c r="CC30" s="460"/>
      <c r="CD30" s="460"/>
      <c r="CE30" s="460"/>
      <c r="CF30" s="460"/>
      <c r="CG30" s="460"/>
      <c r="CH30" s="460"/>
      <c r="CI30" s="460"/>
      <c r="CJ30" s="460"/>
      <c r="CK30" s="460"/>
      <c r="CL30" s="460"/>
      <c r="CM30" s="460"/>
      <c r="CN30" s="175"/>
      <c r="CO30" s="588" t="s">
        <v>173</v>
      </c>
      <c r="CP30" s="588"/>
      <c r="CQ30" s="460" t="s">
        <v>176</v>
      </c>
      <c r="CR30" s="460"/>
      <c r="CS30" s="460"/>
      <c r="CT30" s="460"/>
      <c r="CU30" s="460"/>
      <c r="CV30" s="460"/>
      <c r="CW30" s="460"/>
      <c r="CX30" s="460"/>
      <c r="CY30" s="460"/>
      <c r="CZ30" s="460"/>
      <c r="DA30" s="460"/>
      <c r="DB30" s="460"/>
      <c r="DC30" s="460"/>
      <c r="DD30" s="460"/>
      <c r="DE30" s="460"/>
      <c r="DF30" s="175"/>
      <c r="DG30" s="585" t="s">
        <v>177</v>
      </c>
      <c r="DH30" s="585"/>
      <c r="DI30" s="202"/>
      <c r="DJ30" s="157"/>
      <c r="DK30" s="157"/>
      <c r="DL30" s="157"/>
      <c r="DM30" s="157"/>
      <c r="DN30" s="157"/>
      <c r="DO30" s="157"/>
    </row>
    <row r="31" spans="1:119" ht="32.25" customHeight="1" x14ac:dyDescent="0.15">
      <c r="A31" s="158"/>
      <c r="B31" s="198"/>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199"/>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199"/>
      <c r="AM31" s="586">
        <f>IF(AO31="","",MAX(C31:D40,U31:V40)+1)</f>
        <v>12</v>
      </c>
      <c r="AN31" s="586"/>
      <c r="AO31" s="587" t="str">
        <f>IF('各会計、関係団体の財政状況及び健全化判断比率'!B29="","",'各会計、関係団体の財政状況及び健全化判断比率'!B29)</f>
        <v>水道事業会計</v>
      </c>
      <c r="AP31" s="587"/>
      <c r="AQ31" s="587"/>
      <c r="AR31" s="587"/>
      <c r="AS31" s="587"/>
      <c r="AT31" s="587"/>
      <c r="AU31" s="587"/>
      <c r="AV31" s="587"/>
      <c r="AW31" s="587"/>
      <c r="AX31" s="587"/>
      <c r="AY31" s="587"/>
      <c r="AZ31" s="587"/>
      <c r="BA31" s="587"/>
      <c r="BB31" s="587"/>
      <c r="BC31" s="587"/>
      <c r="BD31" s="199"/>
      <c r="BE31" s="586">
        <f>IF(BG31="","",MAX(C31:D40,U31:V40,AM31:AN40)+1)</f>
        <v>14</v>
      </c>
      <c r="BF31" s="586"/>
      <c r="BG31" s="587" t="str">
        <f>IF('各会計、関係団体の財政状況及び健全化判断比率'!B31="","",'各会計、関係団体の財政状況及び健全化判断比率'!B31)</f>
        <v>流域下水道特別会計</v>
      </c>
      <c r="BH31" s="587"/>
      <c r="BI31" s="587"/>
      <c r="BJ31" s="587"/>
      <c r="BK31" s="587"/>
      <c r="BL31" s="587"/>
      <c r="BM31" s="587"/>
      <c r="BN31" s="587"/>
      <c r="BO31" s="587"/>
      <c r="BP31" s="587"/>
      <c r="BQ31" s="587"/>
      <c r="BR31" s="587"/>
      <c r="BS31" s="587"/>
      <c r="BT31" s="587"/>
      <c r="BU31" s="587"/>
      <c r="BV31" s="199"/>
      <c r="BW31" s="586">
        <f>IF(BY31="","",MAX(C31:D40,U31:V40,AM31:AN40,BE31:BF40)+1)</f>
        <v>15</v>
      </c>
      <c r="BX31" s="586"/>
      <c r="BY31" s="587" t="str">
        <f>IF('各会計、関係団体の財政状況及び健全化判断比率'!B68="","",'各会計、関係団体の財政状況及び健全化判断比率'!B68)</f>
        <v>岐阜県地方競馬組合</v>
      </c>
      <c r="BZ31" s="587"/>
      <c r="CA31" s="587"/>
      <c r="CB31" s="587"/>
      <c r="CC31" s="587"/>
      <c r="CD31" s="587"/>
      <c r="CE31" s="587"/>
      <c r="CF31" s="587"/>
      <c r="CG31" s="587"/>
      <c r="CH31" s="587"/>
      <c r="CI31" s="587"/>
      <c r="CJ31" s="587"/>
      <c r="CK31" s="587"/>
      <c r="CL31" s="587"/>
      <c r="CM31" s="587"/>
      <c r="CN31" s="199"/>
      <c r="CO31" s="586">
        <f>IF(CQ31="","",MAX(C31:D40,U31:V40,AM31:AN40,BE31:BF40,BW31:BX40)+1)</f>
        <v>16</v>
      </c>
      <c r="CP31" s="586"/>
      <c r="CQ31" s="587" t="str">
        <f>IF('各会計、関係団体の財政状況及び健全化判断比率'!BS7="","",'各会計、関係団体の財政状況及び健全化判断比率'!BS7)</f>
        <v>（公財）岐阜県研究開発財団</v>
      </c>
      <c r="CR31" s="587"/>
      <c r="CS31" s="587"/>
      <c r="CT31" s="587"/>
      <c r="CU31" s="587"/>
      <c r="CV31" s="587"/>
      <c r="CW31" s="587"/>
      <c r="CX31" s="587"/>
      <c r="CY31" s="587"/>
      <c r="CZ31" s="587"/>
      <c r="DA31" s="587"/>
      <c r="DB31" s="587"/>
      <c r="DC31" s="587"/>
      <c r="DD31" s="587"/>
      <c r="DE31" s="587"/>
      <c r="DF31" s="191"/>
      <c r="DG31" s="589" t="str">
        <f>IF('各会計、関係団体の財政状況及び健全化判断比率'!BR7="","",'各会計、関係団体の財政状況及び健全化判断比率'!BR7)</f>
        <v/>
      </c>
      <c r="DH31" s="589"/>
      <c r="DI31" s="202"/>
      <c r="DJ31" s="157"/>
      <c r="DK31" s="157"/>
      <c r="DL31" s="157"/>
      <c r="DM31" s="157"/>
      <c r="DN31" s="157"/>
      <c r="DO31" s="157"/>
    </row>
    <row r="32" spans="1:119" ht="32.25" customHeight="1" x14ac:dyDescent="0.15">
      <c r="A32" s="158"/>
      <c r="B32" s="198"/>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199"/>
      <c r="U32" s="586" t="str">
        <f t="shared" ref="U32:U40" si="0">IF(W32="","",U31+1)</f>
        <v/>
      </c>
      <c r="V32" s="586"/>
      <c r="W32" s="587"/>
      <c r="X32" s="587"/>
      <c r="Y32" s="587"/>
      <c r="Z32" s="587"/>
      <c r="AA32" s="587"/>
      <c r="AB32" s="587"/>
      <c r="AC32" s="587"/>
      <c r="AD32" s="587"/>
      <c r="AE32" s="587"/>
      <c r="AF32" s="587"/>
      <c r="AG32" s="587"/>
      <c r="AH32" s="587"/>
      <c r="AI32" s="587"/>
      <c r="AJ32" s="587"/>
      <c r="AK32" s="587"/>
      <c r="AL32" s="199"/>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199"/>
      <c r="BE32" s="586" t="str">
        <f t="shared" ref="BE32:BE40" si="2">IF(BG32="","",BE31+1)</f>
        <v/>
      </c>
      <c r="BF32" s="586"/>
      <c r="BG32" s="587"/>
      <c r="BH32" s="587"/>
      <c r="BI32" s="587"/>
      <c r="BJ32" s="587"/>
      <c r="BK32" s="587"/>
      <c r="BL32" s="587"/>
      <c r="BM32" s="587"/>
      <c r="BN32" s="587"/>
      <c r="BO32" s="587"/>
      <c r="BP32" s="587"/>
      <c r="BQ32" s="587"/>
      <c r="BR32" s="587"/>
      <c r="BS32" s="587"/>
      <c r="BT32" s="587"/>
      <c r="BU32" s="587"/>
      <c r="BV32" s="199"/>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199"/>
      <c r="CO32" s="586">
        <f t="shared" ref="CO32:CO40" si="4">IF(CQ32="","",CO31+1)</f>
        <v>17</v>
      </c>
      <c r="CP32" s="586"/>
      <c r="CQ32" s="587" t="str">
        <f>IF('各会計、関係団体の財政状況及び健全化判断比率'!BS8="","",'各会計、関係団体の財政状況及び健全化判断比率'!BS8)</f>
        <v>（公財）岐阜県国際交流センター</v>
      </c>
      <c r="CR32" s="587"/>
      <c r="CS32" s="587"/>
      <c r="CT32" s="587"/>
      <c r="CU32" s="587"/>
      <c r="CV32" s="587"/>
      <c r="CW32" s="587"/>
      <c r="CX32" s="587"/>
      <c r="CY32" s="587"/>
      <c r="CZ32" s="587"/>
      <c r="DA32" s="587"/>
      <c r="DB32" s="587"/>
      <c r="DC32" s="587"/>
      <c r="DD32" s="587"/>
      <c r="DE32" s="587"/>
      <c r="DF32" s="191"/>
      <c r="DG32" s="589" t="str">
        <f>IF('各会計、関係団体の財政状況及び健全化判断比率'!BR8="","",'各会計、関係団体の財政状況及び健全化判断比率'!BR8)</f>
        <v/>
      </c>
      <c r="DH32" s="589"/>
      <c r="DI32" s="202"/>
      <c r="DJ32" s="157"/>
      <c r="DK32" s="157"/>
      <c r="DL32" s="157"/>
      <c r="DM32" s="157"/>
      <c r="DN32" s="157"/>
      <c r="DO32" s="157"/>
    </row>
    <row r="33" spans="1:119" ht="32.25" customHeight="1" x14ac:dyDescent="0.15">
      <c r="A33" s="158"/>
      <c r="B33" s="198"/>
      <c r="C33" s="586">
        <f>IF(E33="","",C32+1)</f>
        <v>3</v>
      </c>
      <c r="D33" s="586"/>
      <c r="E33" s="587" t="str">
        <f>IF('各会計、関係団体の財政状況及び健全化判断比率'!B9="","",'各会計、関係団体の財政状況及び健全化判断比率'!B9)</f>
        <v>用度事業特別会計</v>
      </c>
      <c r="F33" s="587"/>
      <c r="G33" s="587"/>
      <c r="H33" s="587"/>
      <c r="I33" s="587"/>
      <c r="J33" s="587"/>
      <c r="K33" s="587"/>
      <c r="L33" s="587"/>
      <c r="M33" s="587"/>
      <c r="N33" s="587"/>
      <c r="O33" s="587"/>
      <c r="P33" s="587"/>
      <c r="Q33" s="587"/>
      <c r="R33" s="587"/>
      <c r="S33" s="587"/>
      <c r="T33" s="199"/>
      <c r="U33" s="586" t="str">
        <f t="shared" si="0"/>
        <v/>
      </c>
      <c r="V33" s="586"/>
      <c r="W33" s="587"/>
      <c r="X33" s="587"/>
      <c r="Y33" s="587"/>
      <c r="Z33" s="587"/>
      <c r="AA33" s="587"/>
      <c r="AB33" s="587"/>
      <c r="AC33" s="587"/>
      <c r="AD33" s="587"/>
      <c r="AE33" s="587"/>
      <c r="AF33" s="587"/>
      <c r="AG33" s="587"/>
      <c r="AH33" s="587"/>
      <c r="AI33" s="587"/>
      <c r="AJ33" s="587"/>
      <c r="AK33" s="587"/>
      <c r="AL33" s="199"/>
      <c r="AM33" s="586" t="str">
        <f t="shared" si="1"/>
        <v/>
      </c>
      <c r="AN33" s="586"/>
      <c r="AO33" s="587"/>
      <c r="AP33" s="587"/>
      <c r="AQ33" s="587"/>
      <c r="AR33" s="587"/>
      <c r="AS33" s="587"/>
      <c r="AT33" s="587"/>
      <c r="AU33" s="587"/>
      <c r="AV33" s="587"/>
      <c r="AW33" s="587"/>
      <c r="AX33" s="587"/>
      <c r="AY33" s="587"/>
      <c r="AZ33" s="587"/>
      <c r="BA33" s="587"/>
      <c r="BB33" s="587"/>
      <c r="BC33" s="587"/>
      <c r="BD33" s="199"/>
      <c r="BE33" s="586" t="str">
        <f t="shared" si="2"/>
        <v/>
      </c>
      <c r="BF33" s="586"/>
      <c r="BG33" s="587"/>
      <c r="BH33" s="587"/>
      <c r="BI33" s="587"/>
      <c r="BJ33" s="587"/>
      <c r="BK33" s="587"/>
      <c r="BL33" s="587"/>
      <c r="BM33" s="587"/>
      <c r="BN33" s="587"/>
      <c r="BO33" s="587"/>
      <c r="BP33" s="587"/>
      <c r="BQ33" s="587"/>
      <c r="BR33" s="587"/>
      <c r="BS33" s="587"/>
      <c r="BT33" s="587"/>
      <c r="BU33" s="587"/>
      <c r="BV33" s="199"/>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199"/>
      <c r="CO33" s="586">
        <f t="shared" si="4"/>
        <v>18</v>
      </c>
      <c r="CP33" s="586"/>
      <c r="CQ33" s="587" t="str">
        <f>IF('各会計、関係団体の財政状況及び健全化判断比率'!BS9="","",'各会計、関係団体の財政状況及び健全化判断比率'!BS9)</f>
        <v>（一財）世界遺産白川郷合掌造り保存財団</v>
      </c>
      <c r="CR33" s="587"/>
      <c r="CS33" s="587"/>
      <c r="CT33" s="587"/>
      <c r="CU33" s="587"/>
      <c r="CV33" s="587"/>
      <c r="CW33" s="587"/>
      <c r="CX33" s="587"/>
      <c r="CY33" s="587"/>
      <c r="CZ33" s="587"/>
      <c r="DA33" s="587"/>
      <c r="DB33" s="587"/>
      <c r="DC33" s="587"/>
      <c r="DD33" s="587"/>
      <c r="DE33" s="587"/>
      <c r="DF33" s="191"/>
      <c r="DG33" s="589" t="str">
        <f>IF('各会計、関係団体の財政状況及び健全化判断比率'!BR9="","",'各会計、関係団体の財政状況及び健全化判断比率'!BR9)</f>
        <v/>
      </c>
      <c r="DH33" s="589"/>
      <c r="DI33" s="202"/>
      <c r="DJ33" s="157"/>
      <c r="DK33" s="157"/>
      <c r="DL33" s="157"/>
      <c r="DM33" s="157"/>
      <c r="DN33" s="157"/>
      <c r="DO33" s="157"/>
    </row>
    <row r="34" spans="1:119" ht="32.25" customHeight="1" x14ac:dyDescent="0.15">
      <c r="A34" s="158"/>
      <c r="B34" s="198"/>
      <c r="C34" s="586">
        <f>IF(E34="","",C33+1)</f>
        <v>4</v>
      </c>
      <c r="D34" s="586"/>
      <c r="E34" s="587" t="str">
        <f>IF('各会計、関係団体の財政状況及び健全化判断比率'!B10="","",'各会計、関係団体の財政状況及び健全化判断比率'!B10)</f>
        <v>地方独立行政法人資金貸付特別会計</v>
      </c>
      <c r="F34" s="587"/>
      <c r="G34" s="587"/>
      <c r="H34" s="587"/>
      <c r="I34" s="587"/>
      <c r="J34" s="587"/>
      <c r="K34" s="587"/>
      <c r="L34" s="587"/>
      <c r="M34" s="587"/>
      <c r="N34" s="587"/>
      <c r="O34" s="587"/>
      <c r="P34" s="587"/>
      <c r="Q34" s="587"/>
      <c r="R34" s="587"/>
      <c r="S34" s="587"/>
      <c r="T34" s="199"/>
      <c r="U34" s="586" t="str">
        <f t="shared" si="0"/>
        <v/>
      </c>
      <c r="V34" s="586"/>
      <c r="W34" s="587"/>
      <c r="X34" s="587"/>
      <c r="Y34" s="587"/>
      <c r="Z34" s="587"/>
      <c r="AA34" s="587"/>
      <c r="AB34" s="587"/>
      <c r="AC34" s="587"/>
      <c r="AD34" s="587"/>
      <c r="AE34" s="587"/>
      <c r="AF34" s="587"/>
      <c r="AG34" s="587"/>
      <c r="AH34" s="587"/>
      <c r="AI34" s="587"/>
      <c r="AJ34" s="587"/>
      <c r="AK34" s="587"/>
      <c r="AL34" s="199"/>
      <c r="AM34" s="586" t="str">
        <f t="shared" si="1"/>
        <v/>
      </c>
      <c r="AN34" s="586"/>
      <c r="AO34" s="587"/>
      <c r="AP34" s="587"/>
      <c r="AQ34" s="587"/>
      <c r="AR34" s="587"/>
      <c r="AS34" s="587"/>
      <c r="AT34" s="587"/>
      <c r="AU34" s="587"/>
      <c r="AV34" s="587"/>
      <c r="AW34" s="587"/>
      <c r="AX34" s="587"/>
      <c r="AY34" s="587"/>
      <c r="AZ34" s="587"/>
      <c r="BA34" s="587"/>
      <c r="BB34" s="587"/>
      <c r="BC34" s="587"/>
      <c r="BD34" s="199"/>
      <c r="BE34" s="586" t="str">
        <f t="shared" si="2"/>
        <v/>
      </c>
      <c r="BF34" s="586"/>
      <c r="BG34" s="587"/>
      <c r="BH34" s="587"/>
      <c r="BI34" s="587"/>
      <c r="BJ34" s="587"/>
      <c r="BK34" s="587"/>
      <c r="BL34" s="587"/>
      <c r="BM34" s="587"/>
      <c r="BN34" s="587"/>
      <c r="BO34" s="587"/>
      <c r="BP34" s="587"/>
      <c r="BQ34" s="587"/>
      <c r="BR34" s="587"/>
      <c r="BS34" s="587"/>
      <c r="BT34" s="587"/>
      <c r="BU34" s="587"/>
      <c r="BV34" s="199"/>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199"/>
      <c r="CO34" s="586">
        <f t="shared" si="4"/>
        <v>19</v>
      </c>
      <c r="CP34" s="586"/>
      <c r="CQ34" s="587" t="str">
        <f>IF('各会計、関係団体の財政状況及び健全化判断比率'!BS10="","",'各会計、関係団体の財政状況及び健全化判断比率'!BS10)</f>
        <v>（一財）岐阜県市町村行政情報センター</v>
      </c>
      <c r="CR34" s="587"/>
      <c r="CS34" s="587"/>
      <c r="CT34" s="587"/>
      <c r="CU34" s="587"/>
      <c r="CV34" s="587"/>
      <c r="CW34" s="587"/>
      <c r="CX34" s="587"/>
      <c r="CY34" s="587"/>
      <c r="CZ34" s="587"/>
      <c r="DA34" s="587"/>
      <c r="DB34" s="587"/>
      <c r="DC34" s="587"/>
      <c r="DD34" s="587"/>
      <c r="DE34" s="587"/>
      <c r="DF34" s="191"/>
      <c r="DG34" s="589" t="str">
        <f>IF('各会計、関係団体の財政状況及び健全化判断比率'!BR10="","",'各会計、関係団体の財政状況及び健全化判断比率'!BR10)</f>
        <v/>
      </c>
      <c r="DH34" s="589"/>
      <c r="DI34" s="202"/>
      <c r="DJ34" s="157"/>
      <c r="DK34" s="157"/>
      <c r="DL34" s="157"/>
      <c r="DM34" s="157"/>
      <c r="DN34" s="157"/>
      <c r="DO34" s="157"/>
    </row>
    <row r="35" spans="1:119" ht="32.25" customHeight="1" x14ac:dyDescent="0.15">
      <c r="A35" s="158"/>
      <c r="B35" s="198"/>
      <c r="C35" s="586">
        <f t="shared" ref="C35:C40" si="5">IF(E35="","",C34+1)</f>
        <v>5</v>
      </c>
      <c r="D35" s="586"/>
      <c r="E35" s="587" t="str">
        <f>IF('各会計、関係団体の財政状況及び健全化判断比率'!B11="","",'各会計、関係団体の財政状況及び健全化判断比率'!B11)</f>
        <v>母子父子寡婦福祉資金貸付特別会計</v>
      </c>
      <c r="F35" s="587"/>
      <c r="G35" s="587"/>
      <c r="H35" s="587"/>
      <c r="I35" s="587"/>
      <c r="J35" s="587"/>
      <c r="K35" s="587"/>
      <c r="L35" s="587"/>
      <c r="M35" s="587"/>
      <c r="N35" s="587"/>
      <c r="O35" s="587"/>
      <c r="P35" s="587"/>
      <c r="Q35" s="587"/>
      <c r="R35" s="587"/>
      <c r="S35" s="587"/>
      <c r="T35" s="199"/>
      <c r="U35" s="586" t="str">
        <f t="shared" si="0"/>
        <v/>
      </c>
      <c r="V35" s="586"/>
      <c r="W35" s="587"/>
      <c r="X35" s="587"/>
      <c r="Y35" s="587"/>
      <c r="Z35" s="587"/>
      <c r="AA35" s="587"/>
      <c r="AB35" s="587"/>
      <c r="AC35" s="587"/>
      <c r="AD35" s="587"/>
      <c r="AE35" s="587"/>
      <c r="AF35" s="587"/>
      <c r="AG35" s="587"/>
      <c r="AH35" s="587"/>
      <c r="AI35" s="587"/>
      <c r="AJ35" s="587"/>
      <c r="AK35" s="587"/>
      <c r="AL35" s="199"/>
      <c r="AM35" s="586" t="str">
        <f t="shared" si="1"/>
        <v/>
      </c>
      <c r="AN35" s="586"/>
      <c r="AO35" s="587"/>
      <c r="AP35" s="587"/>
      <c r="AQ35" s="587"/>
      <c r="AR35" s="587"/>
      <c r="AS35" s="587"/>
      <c r="AT35" s="587"/>
      <c r="AU35" s="587"/>
      <c r="AV35" s="587"/>
      <c r="AW35" s="587"/>
      <c r="AX35" s="587"/>
      <c r="AY35" s="587"/>
      <c r="AZ35" s="587"/>
      <c r="BA35" s="587"/>
      <c r="BB35" s="587"/>
      <c r="BC35" s="587"/>
      <c r="BD35" s="199"/>
      <c r="BE35" s="586" t="str">
        <f t="shared" si="2"/>
        <v/>
      </c>
      <c r="BF35" s="586"/>
      <c r="BG35" s="587"/>
      <c r="BH35" s="587"/>
      <c r="BI35" s="587"/>
      <c r="BJ35" s="587"/>
      <c r="BK35" s="587"/>
      <c r="BL35" s="587"/>
      <c r="BM35" s="587"/>
      <c r="BN35" s="587"/>
      <c r="BO35" s="587"/>
      <c r="BP35" s="587"/>
      <c r="BQ35" s="587"/>
      <c r="BR35" s="587"/>
      <c r="BS35" s="587"/>
      <c r="BT35" s="587"/>
      <c r="BU35" s="587"/>
      <c r="BV35" s="199"/>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199"/>
      <c r="CO35" s="586">
        <f t="shared" si="4"/>
        <v>20</v>
      </c>
      <c r="CP35" s="586"/>
      <c r="CQ35" s="587" t="str">
        <f>IF('各会計、関係団体の財政状況及び健全化判断比率'!BS11="","",'各会計、関係団体の財政状況及び健全化判断比率'!BS11)</f>
        <v>（公財）岐阜県教育文化財団</v>
      </c>
      <c r="CR35" s="587"/>
      <c r="CS35" s="587"/>
      <c r="CT35" s="587"/>
      <c r="CU35" s="587"/>
      <c r="CV35" s="587"/>
      <c r="CW35" s="587"/>
      <c r="CX35" s="587"/>
      <c r="CY35" s="587"/>
      <c r="CZ35" s="587"/>
      <c r="DA35" s="587"/>
      <c r="DB35" s="587"/>
      <c r="DC35" s="587"/>
      <c r="DD35" s="587"/>
      <c r="DE35" s="587"/>
      <c r="DF35" s="191"/>
      <c r="DG35" s="589" t="str">
        <f>IF('各会計、関係団体の財政状況及び健全化判断比率'!BR11="","",'各会計、関係団体の財政状況及び健全化判断比率'!BR11)</f>
        <v/>
      </c>
      <c r="DH35" s="589"/>
      <c r="DI35" s="202"/>
      <c r="DJ35" s="157"/>
      <c r="DK35" s="157"/>
      <c r="DL35" s="157"/>
      <c r="DM35" s="157"/>
      <c r="DN35" s="157"/>
      <c r="DO35" s="157"/>
    </row>
    <row r="36" spans="1:119" ht="32.25" customHeight="1" x14ac:dyDescent="0.15">
      <c r="A36" s="158"/>
      <c r="B36" s="198"/>
      <c r="C36" s="586">
        <f t="shared" si="5"/>
        <v>6</v>
      </c>
      <c r="D36" s="586"/>
      <c r="E36" s="587" t="str">
        <f>IF('各会計、関係団体の財政状況及び健全化判断比率'!B12="","",'各会計、関係団体の財政状況及び健全化判断比率'!B12)</f>
        <v>中小企業振興資金貸付特別会計</v>
      </c>
      <c r="F36" s="587"/>
      <c r="G36" s="587"/>
      <c r="H36" s="587"/>
      <c r="I36" s="587"/>
      <c r="J36" s="587"/>
      <c r="K36" s="587"/>
      <c r="L36" s="587"/>
      <c r="M36" s="587"/>
      <c r="N36" s="587"/>
      <c r="O36" s="587"/>
      <c r="P36" s="587"/>
      <c r="Q36" s="587"/>
      <c r="R36" s="587"/>
      <c r="S36" s="587"/>
      <c r="T36" s="199"/>
      <c r="U36" s="586" t="str">
        <f t="shared" si="0"/>
        <v/>
      </c>
      <c r="V36" s="586"/>
      <c r="W36" s="587"/>
      <c r="X36" s="587"/>
      <c r="Y36" s="587"/>
      <c r="Z36" s="587"/>
      <c r="AA36" s="587"/>
      <c r="AB36" s="587"/>
      <c r="AC36" s="587"/>
      <c r="AD36" s="587"/>
      <c r="AE36" s="587"/>
      <c r="AF36" s="587"/>
      <c r="AG36" s="587"/>
      <c r="AH36" s="587"/>
      <c r="AI36" s="587"/>
      <c r="AJ36" s="587"/>
      <c r="AK36" s="587"/>
      <c r="AL36" s="199"/>
      <c r="AM36" s="586" t="str">
        <f t="shared" si="1"/>
        <v/>
      </c>
      <c r="AN36" s="586"/>
      <c r="AO36" s="587"/>
      <c r="AP36" s="587"/>
      <c r="AQ36" s="587"/>
      <c r="AR36" s="587"/>
      <c r="AS36" s="587"/>
      <c r="AT36" s="587"/>
      <c r="AU36" s="587"/>
      <c r="AV36" s="587"/>
      <c r="AW36" s="587"/>
      <c r="AX36" s="587"/>
      <c r="AY36" s="587"/>
      <c r="AZ36" s="587"/>
      <c r="BA36" s="587"/>
      <c r="BB36" s="587"/>
      <c r="BC36" s="587"/>
      <c r="BD36" s="199"/>
      <c r="BE36" s="586" t="str">
        <f t="shared" si="2"/>
        <v/>
      </c>
      <c r="BF36" s="586"/>
      <c r="BG36" s="587"/>
      <c r="BH36" s="587"/>
      <c r="BI36" s="587"/>
      <c r="BJ36" s="587"/>
      <c r="BK36" s="587"/>
      <c r="BL36" s="587"/>
      <c r="BM36" s="587"/>
      <c r="BN36" s="587"/>
      <c r="BO36" s="587"/>
      <c r="BP36" s="587"/>
      <c r="BQ36" s="587"/>
      <c r="BR36" s="587"/>
      <c r="BS36" s="587"/>
      <c r="BT36" s="587"/>
      <c r="BU36" s="587"/>
      <c r="BV36" s="199"/>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199"/>
      <c r="CO36" s="586">
        <f t="shared" si="4"/>
        <v>21</v>
      </c>
      <c r="CP36" s="586"/>
      <c r="CQ36" s="587" t="str">
        <f>IF('各会計、関係団体の財政状況及び健全化判断比率'!BS12="","",'各会計、関係団体の財政状況及び健全化判断比率'!BS12)</f>
        <v>（一財）岐阜県公衆衛生検査センター</v>
      </c>
      <c r="CR36" s="587"/>
      <c r="CS36" s="587"/>
      <c r="CT36" s="587"/>
      <c r="CU36" s="587"/>
      <c r="CV36" s="587"/>
      <c r="CW36" s="587"/>
      <c r="CX36" s="587"/>
      <c r="CY36" s="587"/>
      <c r="CZ36" s="587"/>
      <c r="DA36" s="587"/>
      <c r="DB36" s="587"/>
      <c r="DC36" s="587"/>
      <c r="DD36" s="587"/>
      <c r="DE36" s="587"/>
      <c r="DF36" s="191"/>
      <c r="DG36" s="589" t="str">
        <f>IF('各会計、関係団体の財政状況及び健全化判断比率'!BR12="","",'各会計、関係団体の財政状況及び健全化判断比率'!BR12)</f>
        <v/>
      </c>
      <c r="DH36" s="589"/>
      <c r="DI36" s="202"/>
      <c r="DJ36" s="157"/>
      <c r="DK36" s="157"/>
      <c r="DL36" s="157"/>
      <c r="DM36" s="157"/>
      <c r="DN36" s="157"/>
      <c r="DO36" s="157"/>
    </row>
    <row r="37" spans="1:119" ht="32.25" customHeight="1" x14ac:dyDescent="0.15">
      <c r="A37" s="158"/>
      <c r="B37" s="198"/>
      <c r="C37" s="586">
        <f t="shared" si="5"/>
        <v>7</v>
      </c>
      <c r="D37" s="586"/>
      <c r="E37" s="587" t="str">
        <f>IF('各会計、関係団体の財政状況及び健全化判断比率'!B13="","",'各会計、関係団体の財政状況及び健全化判断比率'!B13)</f>
        <v>就農支援資金貸付特別会計</v>
      </c>
      <c r="F37" s="587"/>
      <c r="G37" s="587"/>
      <c r="H37" s="587"/>
      <c r="I37" s="587"/>
      <c r="J37" s="587"/>
      <c r="K37" s="587"/>
      <c r="L37" s="587"/>
      <c r="M37" s="587"/>
      <c r="N37" s="587"/>
      <c r="O37" s="587"/>
      <c r="P37" s="587"/>
      <c r="Q37" s="587"/>
      <c r="R37" s="587"/>
      <c r="S37" s="587"/>
      <c r="T37" s="199"/>
      <c r="U37" s="586" t="str">
        <f t="shared" si="0"/>
        <v/>
      </c>
      <c r="V37" s="586"/>
      <c r="W37" s="587"/>
      <c r="X37" s="587"/>
      <c r="Y37" s="587"/>
      <c r="Z37" s="587"/>
      <c r="AA37" s="587"/>
      <c r="AB37" s="587"/>
      <c r="AC37" s="587"/>
      <c r="AD37" s="587"/>
      <c r="AE37" s="587"/>
      <c r="AF37" s="587"/>
      <c r="AG37" s="587"/>
      <c r="AH37" s="587"/>
      <c r="AI37" s="587"/>
      <c r="AJ37" s="587"/>
      <c r="AK37" s="587"/>
      <c r="AL37" s="199"/>
      <c r="AM37" s="586" t="str">
        <f t="shared" si="1"/>
        <v/>
      </c>
      <c r="AN37" s="586"/>
      <c r="AO37" s="587"/>
      <c r="AP37" s="587"/>
      <c r="AQ37" s="587"/>
      <c r="AR37" s="587"/>
      <c r="AS37" s="587"/>
      <c r="AT37" s="587"/>
      <c r="AU37" s="587"/>
      <c r="AV37" s="587"/>
      <c r="AW37" s="587"/>
      <c r="AX37" s="587"/>
      <c r="AY37" s="587"/>
      <c r="AZ37" s="587"/>
      <c r="BA37" s="587"/>
      <c r="BB37" s="587"/>
      <c r="BC37" s="587"/>
      <c r="BD37" s="199"/>
      <c r="BE37" s="586" t="str">
        <f t="shared" si="2"/>
        <v/>
      </c>
      <c r="BF37" s="586"/>
      <c r="BG37" s="587"/>
      <c r="BH37" s="587"/>
      <c r="BI37" s="587"/>
      <c r="BJ37" s="587"/>
      <c r="BK37" s="587"/>
      <c r="BL37" s="587"/>
      <c r="BM37" s="587"/>
      <c r="BN37" s="587"/>
      <c r="BO37" s="587"/>
      <c r="BP37" s="587"/>
      <c r="BQ37" s="587"/>
      <c r="BR37" s="587"/>
      <c r="BS37" s="587"/>
      <c r="BT37" s="587"/>
      <c r="BU37" s="587"/>
      <c r="BV37" s="199"/>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199"/>
      <c r="CO37" s="586">
        <f t="shared" si="4"/>
        <v>22</v>
      </c>
      <c r="CP37" s="586"/>
      <c r="CQ37" s="587" t="str">
        <f>IF('各会計、関係団体の財政状況及び健全化判断比率'!BS13="","",'各会計、関係団体の財政状況及び健全化判断比率'!BS13)</f>
        <v>（公財）岐阜県産業経済振興センター</v>
      </c>
      <c r="CR37" s="587"/>
      <c r="CS37" s="587"/>
      <c r="CT37" s="587"/>
      <c r="CU37" s="587"/>
      <c r="CV37" s="587"/>
      <c r="CW37" s="587"/>
      <c r="CX37" s="587"/>
      <c r="CY37" s="587"/>
      <c r="CZ37" s="587"/>
      <c r="DA37" s="587"/>
      <c r="DB37" s="587"/>
      <c r="DC37" s="587"/>
      <c r="DD37" s="587"/>
      <c r="DE37" s="587"/>
      <c r="DF37" s="191"/>
      <c r="DG37" s="589" t="str">
        <f>IF('各会計、関係団体の財政状況及び健全化判断比率'!BR13="","",'各会計、関係団体の財政状況及び健全化判断比率'!BR13)</f>
        <v>○</v>
      </c>
      <c r="DH37" s="589"/>
      <c r="DI37" s="202"/>
      <c r="DJ37" s="157"/>
      <c r="DK37" s="157"/>
      <c r="DL37" s="157"/>
      <c r="DM37" s="157"/>
      <c r="DN37" s="157"/>
      <c r="DO37" s="157"/>
    </row>
    <row r="38" spans="1:119" ht="32.25" customHeight="1" x14ac:dyDescent="0.15">
      <c r="A38" s="158"/>
      <c r="B38" s="198"/>
      <c r="C38" s="586">
        <f t="shared" si="5"/>
        <v>8</v>
      </c>
      <c r="D38" s="586"/>
      <c r="E38" s="587" t="str">
        <f>IF('各会計、関係団体の財政状況及び健全化判断比率'!B14="","",'各会計、関係団体の財政状況及び健全化判断比率'!B14)</f>
        <v>林業改善資金貸付特別会計</v>
      </c>
      <c r="F38" s="587"/>
      <c r="G38" s="587"/>
      <c r="H38" s="587"/>
      <c r="I38" s="587"/>
      <c r="J38" s="587"/>
      <c r="K38" s="587"/>
      <c r="L38" s="587"/>
      <c r="M38" s="587"/>
      <c r="N38" s="587"/>
      <c r="O38" s="587"/>
      <c r="P38" s="587"/>
      <c r="Q38" s="587"/>
      <c r="R38" s="587"/>
      <c r="S38" s="587"/>
      <c r="T38" s="199"/>
      <c r="U38" s="586" t="str">
        <f t="shared" si="0"/>
        <v/>
      </c>
      <c r="V38" s="586"/>
      <c r="W38" s="587"/>
      <c r="X38" s="587"/>
      <c r="Y38" s="587"/>
      <c r="Z38" s="587"/>
      <c r="AA38" s="587"/>
      <c r="AB38" s="587"/>
      <c r="AC38" s="587"/>
      <c r="AD38" s="587"/>
      <c r="AE38" s="587"/>
      <c r="AF38" s="587"/>
      <c r="AG38" s="587"/>
      <c r="AH38" s="587"/>
      <c r="AI38" s="587"/>
      <c r="AJ38" s="587"/>
      <c r="AK38" s="587"/>
      <c r="AL38" s="199"/>
      <c r="AM38" s="586" t="str">
        <f t="shared" si="1"/>
        <v/>
      </c>
      <c r="AN38" s="586"/>
      <c r="AO38" s="587"/>
      <c r="AP38" s="587"/>
      <c r="AQ38" s="587"/>
      <c r="AR38" s="587"/>
      <c r="AS38" s="587"/>
      <c r="AT38" s="587"/>
      <c r="AU38" s="587"/>
      <c r="AV38" s="587"/>
      <c r="AW38" s="587"/>
      <c r="AX38" s="587"/>
      <c r="AY38" s="587"/>
      <c r="AZ38" s="587"/>
      <c r="BA38" s="587"/>
      <c r="BB38" s="587"/>
      <c r="BC38" s="587"/>
      <c r="BD38" s="199"/>
      <c r="BE38" s="586" t="str">
        <f t="shared" si="2"/>
        <v/>
      </c>
      <c r="BF38" s="586"/>
      <c r="BG38" s="587"/>
      <c r="BH38" s="587"/>
      <c r="BI38" s="587"/>
      <c r="BJ38" s="587"/>
      <c r="BK38" s="587"/>
      <c r="BL38" s="587"/>
      <c r="BM38" s="587"/>
      <c r="BN38" s="587"/>
      <c r="BO38" s="587"/>
      <c r="BP38" s="587"/>
      <c r="BQ38" s="587"/>
      <c r="BR38" s="587"/>
      <c r="BS38" s="587"/>
      <c r="BT38" s="587"/>
      <c r="BU38" s="587"/>
      <c r="BV38" s="199"/>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199"/>
      <c r="CO38" s="586">
        <f t="shared" si="4"/>
        <v>23</v>
      </c>
      <c r="CP38" s="586"/>
      <c r="CQ38" s="587" t="str">
        <f>IF('各会計、関係団体の財政状況及び健全化判断比率'!BS14="","",'各会計、関係団体の財政状況及び健全化判断比率'!BS14)</f>
        <v>（公財）セラミックパーク美濃</v>
      </c>
      <c r="CR38" s="587"/>
      <c r="CS38" s="587"/>
      <c r="CT38" s="587"/>
      <c r="CU38" s="587"/>
      <c r="CV38" s="587"/>
      <c r="CW38" s="587"/>
      <c r="CX38" s="587"/>
      <c r="CY38" s="587"/>
      <c r="CZ38" s="587"/>
      <c r="DA38" s="587"/>
      <c r="DB38" s="587"/>
      <c r="DC38" s="587"/>
      <c r="DD38" s="587"/>
      <c r="DE38" s="587"/>
      <c r="DF38" s="191"/>
      <c r="DG38" s="589" t="str">
        <f>IF('各会計、関係団体の財政状況及び健全化判断比率'!BR14="","",'各会計、関係団体の財政状況及び健全化判断比率'!BR14)</f>
        <v/>
      </c>
      <c r="DH38" s="589"/>
      <c r="DI38" s="202"/>
      <c r="DJ38" s="157"/>
      <c r="DK38" s="157"/>
      <c r="DL38" s="157"/>
      <c r="DM38" s="157"/>
      <c r="DN38" s="157"/>
      <c r="DO38" s="157"/>
    </row>
    <row r="39" spans="1:119" ht="32.25" customHeight="1" x14ac:dyDescent="0.15">
      <c r="A39" s="158"/>
      <c r="B39" s="198"/>
      <c r="C39" s="586">
        <f t="shared" si="5"/>
        <v>9</v>
      </c>
      <c r="D39" s="586"/>
      <c r="E39" s="587" t="str">
        <f>IF('各会計、関係団体の財政状況及び健全化判断比率'!B15="","",'各会計、関係団体の財政状況及び健全化判断比率'!B15)</f>
        <v>徳山ダム上流域公有地化特別会計</v>
      </c>
      <c r="F39" s="587"/>
      <c r="G39" s="587"/>
      <c r="H39" s="587"/>
      <c r="I39" s="587"/>
      <c r="J39" s="587"/>
      <c r="K39" s="587"/>
      <c r="L39" s="587"/>
      <c r="M39" s="587"/>
      <c r="N39" s="587"/>
      <c r="O39" s="587"/>
      <c r="P39" s="587"/>
      <c r="Q39" s="587"/>
      <c r="R39" s="587"/>
      <c r="S39" s="587"/>
      <c r="T39" s="199"/>
      <c r="U39" s="586" t="str">
        <f t="shared" si="0"/>
        <v/>
      </c>
      <c r="V39" s="586"/>
      <c r="W39" s="587"/>
      <c r="X39" s="587"/>
      <c r="Y39" s="587"/>
      <c r="Z39" s="587"/>
      <c r="AA39" s="587"/>
      <c r="AB39" s="587"/>
      <c r="AC39" s="587"/>
      <c r="AD39" s="587"/>
      <c r="AE39" s="587"/>
      <c r="AF39" s="587"/>
      <c r="AG39" s="587"/>
      <c r="AH39" s="587"/>
      <c r="AI39" s="587"/>
      <c r="AJ39" s="587"/>
      <c r="AK39" s="587"/>
      <c r="AL39" s="199"/>
      <c r="AM39" s="586" t="str">
        <f t="shared" si="1"/>
        <v/>
      </c>
      <c r="AN39" s="586"/>
      <c r="AO39" s="587"/>
      <c r="AP39" s="587"/>
      <c r="AQ39" s="587"/>
      <c r="AR39" s="587"/>
      <c r="AS39" s="587"/>
      <c r="AT39" s="587"/>
      <c r="AU39" s="587"/>
      <c r="AV39" s="587"/>
      <c r="AW39" s="587"/>
      <c r="AX39" s="587"/>
      <c r="AY39" s="587"/>
      <c r="AZ39" s="587"/>
      <c r="BA39" s="587"/>
      <c r="BB39" s="587"/>
      <c r="BC39" s="587"/>
      <c r="BD39" s="199"/>
      <c r="BE39" s="586" t="str">
        <f t="shared" si="2"/>
        <v/>
      </c>
      <c r="BF39" s="586"/>
      <c r="BG39" s="587"/>
      <c r="BH39" s="587"/>
      <c r="BI39" s="587"/>
      <c r="BJ39" s="587"/>
      <c r="BK39" s="587"/>
      <c r="BL39" s="587"/>
      <c r="BM39" s="587"/>
      <c r="BN39" s="587"/>
      <c r="BO39" s="587"/>
      <c r="BP39" s="587"/>
      <c r="BQ39" s="587"/>
      <c r="BR39" s="587"/>
      <c r="BS39" s="587"/>
      <c r="BT39" s="587"/>
      <c r="BU39" s="587"/>
      <c r="BV39" s="199"/>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199"/>
      <c r="CO39" s="586">
        <f t="shared" si="4"/>
        <v>24</v>
      </c>
      <c r="CP39" s="586"/>
      <c r="CQ39" s="587" t="str">
        <f>IF('各会計、関係団体の財政状況及び健全化判断比率'!BS15="","",'各会計、関係団体の財政状況及び健全化判断比率'!BS15)</f>
        <v>（一財）飛騨地域地場産業振興センター</v>
      </c>
      <c r="CR39" s="587"/>
      <c r="CS39" s="587"/>
      <c r="CT39" s="587"/>
      <c r="CU39" s="587"/>
      <c r="CV39" s="587"/>
      <c r="CW39" s="587"/>
      <c r="CX39" s="587"/>
      <c r="CY39" s="587"/>
      <c r="CZ39" s="587"/>
      <c r="DA39" s="587"/>
      <c r="DB39" s="587"/>
      <c r="DC39" s="587"/>
      <c r="DD39" s="587"/>
      <c r="DE39" s="587"/>
      <c r="DF39" s="191"/>
      <c r="DG39" s="589" t="str">
        <f>IF('各会計、関係団体の財政状況及び健全化判断比率'!BR15="","",'各会計、関係団体の財政状況及び健全化判断比率'!BR15)</f>
        <v/>
      </c>
      <c r="DH39" s="589"/>
      <c r="DI39" s="202"/>
      <c r="DJ39" s="157"/>
      <c r="DK39" s="157"/>
      <c r="DL39" s="157"/>
      <c r="DM39" s="157"/>
      <c r="DN39" s="157"/>
      <c r="DO39" s="157"/>
    </row>
    <row r="40" spans="1:119" ht="32.25" customHeight="1" x14ac:dyDescent="0.15">
      <c r="A40" s="158"/>
      <c r="B40" s="198"/>
      <c r="C40" s="586">
        <f t="shared" si="5"/>
        <v>10</v>
      </c>
      <c r="D40" s="586"/>
      <c r="E40" s="587" t="str">
        <f>IF('各会計、関係団体の財政状況及び健全化判断比率'!B16="","",'各会計、関係団体の財政状況及び健全化判断比率'!B16)</f>
        <v>県営住宅特別会計</v>
      </c>
      <c r="F40" s="587"/>
      <c r="G40" s="587"/>
      <c r="H40" s="587"/>
      <c r="I40" s="587"/>
      <c r="J40" s="587"/>
      <c r="K40" s="587"/>
      <c r="L40" s="587"/>
      <c r="M40" s="587"/>
      <c r="N40" s="587"/>
      <c r="O40" s="587"/>
      <c r="P40" s="587"/>
      <c r="Q40" s="587"/>
      <c r="R40" s="587"/>
      <c r="S40" s="587"/>
      <c r="T40" s="199"/>
      <c r="U40" s="586" t="str">
        <f t="shared" si="0"/>
        <v/>
      </c>
      <c r="V40" s="586"/>
      <c r="W40" s="587"/>
      <c r="X40" s="587"/>
      <c r="Y40" s="587"/>
      <c r="Z40" s="587"/>
      <c r="AA40" s="587"/>
      <c r="AB40" s="587"/>
      <c r="AC40" s="587"/>
      <c r="AD40" s="587"/>
      <c r="AE40" s="587"/>
      <c r="AF40" s="587"/>
      <c r="AG40" s="587"/>
      <c r="AH40" s="587"/>
      <c r="AI40" s="587"/>
      <c r="AJ40" s="587"/>
      <c r="AK40" s="587"/>
      <c r="AL40" s="199"/>
      <c r="AM40" s="586" t="str">
        <f t="shared" si="1"/>
        <v/>
      </c>
      <c r="AN40" s="586"/>
      <c r="AO40" s="587"/>
      <c r="AP40" s="587"/>
      <c r="AQ40" s="587"/>
      <c r="AR40" s="587"/>
      <c r="AS40" s="587"/>
      <c r="AT40" s="587"/>
      <c r="AU40" s="587"/>
      <c r="AV40" s="587"/>
      <c r="AW40" s="587"/>
      <c r="AX40" s="587"/>
      <c r="AY40" s="587"/>
      <c r="AZ40" s="587"/>
      <c r="BA40" s="587"/>
      <c r="BB40" s="587"/>
      <c r="BC40" s="587"/>
      <c r="BD40" s="199"/>
      <c r="BE40" s="586" t="str">
        <f t="shared" si="2"/>
        <v/>
      </c>
      <c r="BF40" s="586"/>
      <c r="BG40" s="587"/>
      <c r="BH40" s="587"/>
      <c r="BI40" s="587"/>
      <c r="BJ40" s="587"/>
      <c r="BK40" s="587"/>
      <c r="BL40" s="587"/>
      <c r="BM40" s="587"/>
      <c r="BN40" s="587"/>
      <c r="BO40" s="587"/>
      <c r="BP40" s="587"/>
      <c r="BQ40" s="587"/>
      <c r="BR40" s="587"/>
      <c r="BS40" s="587"/>
      <c r="BT40" s="587"/>
      <c r="BU40" s="587"/>
      <c r="BV40" s="199"/>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199"/>
      <c r="CO40" s="586">
        <f t="shared" si="4"/>
        <v>25</v>
      </c>
      <c r="CP40" s="586"/>
      <c r="CQ40" s="587" t="str">
        <f>IF('各会計、関係団体の財政状況及び健全化判断比率'!BS16="","",'各会計、関係団体の財政状況及び健全化判断比率'!BS16)</f>
        <v>（公財）ソフトピアジャパン</v>
      </c>
      <c r="CR40" s="587"/>
      <c r="CS40" s="587"/>
      <c r="CT40" s="587"/>
      <c r="CU40" s="587"/>
      <c r="CV40" s="587"/>
      <c r="CW40" s="587"/>
      <c r="CX40" s="587"/>
      <c r="CY40" s="587"/>
      <c r="CZ40" s="587"/>
      <c r="DA40" s="587"/>
      <c r="DB40" s="587"/>
      <c r="DC40" s="587"/>
      <c r="DD40" s="587"/>
      <c r="DE40" s="587"/>
      <c r="DF40" s="191"/>
      <c r="DG40" s="589" t="str">
        <f>IF('各会計、関係団体の財政状況及び健全化判断比率'!BR16="","",'各会計、関係団体の財政状況及び健全化判断比率'!BR16)</f>
        <v/>
      </c>
      <c r="DH40" s="589"/>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183</v>
      </c>
    </row>
    <row r="48" spans="1:119" x14ac:dyDescent="0.15">
      <c r="E48" s="159" t="s">
        <v>184</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uM9sc1w74Vfft+DLyM2ggpf1YnCrye6Z7ivmXkquh+gZTeJvGrY5WqNKWqSwn1WipbXdZe7luBP76fzj5C5tWg==" saltValue="SA5VGerkva2G2/CZD4pLh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524</v>
      </c>
      <c r="G33" s="17" t="s">
        <v>525</v>
      </c>
      <c r="H33" s="17" t="s">
        <v>526</v>
      </c>
      <c r="I33" s="17" t="s">
        <v>527</v>
      </c>
      <c r="J33" s="18" t="s">
        <v>528</v>
      </c>
      <c r="K33" s="10"/>
      <c r="L33" s="10"/>
      <c r="M33" s="10"/>
      <c r="N33" s="10"/>
      <c r="O33" s="10"/>
      <c r="P33" s="10"/>
    </row>
    <row r="34" spans="1:16" ht="39" customHeight="1" x14ac:dyDescent="0.15">
      <c r="A34" s="10"/>
      <c r="B34" s="19"/>
      <c r="C34" s="1169" t="s">
        <v>531</v>
      </c>
      <c r="D34" s="1169"/>
      <c r="E34" s="1170"/>
      <c r="F34" s="20">
        <v>3.09</v>
      </c>
      <c r="G34" s="21">
        <v>3.13</v>
      </c>
      <c r="H34" s="21">
        <v>3.19</v>
      </c>
      <c r="I34" s="21">
        <v>3.23</v>
      </c>
      <c r="J34" s="22">
        <v>3.35</v>
      </c>
      <c r="K34" s="10"/>
      <c r="L34" s="10"/>
      <c r="M34" s="10"/>
      <c r="N34" s="10"/>
      <c r="O34" s="10"/>
      <c r="P34" s="10"/>
    </row>
    <row r="35" spans="1:16" ht="39" customHeight="1" x14ac:dyDescent="0.15">
      <c r="A35" s="10"/>
      <c r="B35" s="23"/>
      <c r="C35" s="1163" t="s">
        <v>532</v>
      </c>
      <c r="D35" s="1164"/>
      <c r="E35" s="1165"/>
      <c r="F35" s="24">
        <v>1.31</v>
      </c>
      <c r="G35" s="25">
        <v>1.43</v>
      </c>
      <c r="H35" s="25">
        <v>1.31</v>
      </c>
      <c r="I35" s="25">
        <v>1.07</v>
      </c>
      <c r="J35" s="26">
        <v>1.4</v>
      </c>
      <c r="K35" s="10"/>
      <c r="L35" s="10"/>
      <c r="M35" s="10"/>
      <c r="N35" s="10"/>
      <c r="O35" s="10"/>
      <c r="P35" s="10"/>
    </row>
    <row r="36" spans="1:16" ht="39" customHeight="1" x14ac:dyDescent="0.15">
      <c r="A36" s="10"/>
      <c r="B36" s="23"/>
      <c r="C36" s="1163" t="s">
        <v>533</v>
      </c>
      <c r="D36" s="1164"/>
      <c r="E36" s="1165"/>
      <c r="F36" s="24" t="s">
        <v>483</v>
      </c>
      <c r="G36" s="25" t="s">
        <v>483</v>
      </c>
      <c r="H36" s="25" t="s">
        <v>483</v>
      </c>
      <c r="I36" s="25" t="s">
        <v>483</v>
      </c>
      <c r="J36" s="26">
        <v>0.28000000000000003</v>
      </c>
      <c r="K36" s="10"/>
      <c r="L36" s="10"/>
      <c r="M36" s="10"/>
      <c r="N36" s="10"/>
      <c r="O36" s="10"/>
      <c r="P36" s="10"/>
    </row>
    <row r="37" spans="1:16" ht="39" customHeight="1" x14ac:dyDescent="0.15">
      <c r="A37" s="10"/>
      <c r="B37" s="23"/>
      <c r="C37" s="1163" t="s">
        <v>534</v>
      </c>
      <c r="D37" s="1164"/>
      <c r="E37" s="1165"/>
      <c r="F37" s="24">
        <v>0</v>
      </c>
      <c r="G37" s="25">
        <v>0</v>
      </c>
      <c r="H37" s="25">
        <v>0</v>
      </c>
      <c r="I37" s="25">
        <v>0</v>
      </c>
      <c r="J37" s="26">
        <v>0.02</v>
      </c>
      <c r="K37" s="10"/>
      <c r="L37" s="10"/>
      <c r="M37" s="10"/>
      <c r="N37" s="10"/>
      <c r="O37" s="10"/>
      <c r="P37" s="10"/>
    </row>
    <row r="38" spans="1:16" ht="39" customHeight="1" x14ac:dyDescent="0.15">
      <c r="A38" s="10"/>
      <c r="B38" s="23"/>
      <c r="C38" s="1163" t="s">
        <v>535</v>
      </c>
      <c r="D38" s="1164"/>
      <c r="E38" s="1165"/>
      <c r="F38" s="24">
        <v>0.01</v>
      </c>
      <c r="G38" s="25">
        <v>0.02</v>
      </c>
      <c r="H38" s="25">
        <v>0.02</v>
      </c>
      <c r="I38" s="25">
        <v>0.02</v>
      </c>
      <c r="J38" s="26">
        <v>0.02</v>
      </c>
      <c r="K38" s="10"/>
      <c r="L38" s="10"/>
      <c r="M38" s="10"/>
      <c r="N38" s="10"/>
      <c r="O38" s="10"/>
      <c r="P38" s="10"/>
    </row>
    <row r="39" spans="1:16" ht="39" customHeight="1" x14ac:dyDescent="0.15">
      <c r="A39" s="10"/>
      <c r="B39" s="23"/>
      <c r="C39" s="1163" t="s">
        <v>536</v>
      </c>
      <c r="D39" s="1164"/>
      <c r="E39" s="1165"/>
      <c r="F39" s="24">
        <v>0.04</v>
      </c>
      <c r="G39" s="25">
        <v>0.01</v>
      </c>
      <c r="H39" s="25">
        <v>0.04</v>
      </c>
      <c r="I39" s="25">
        <v>0.09</v>
      </c>
      <c r="J39" s="26">
        <v>0.01</v>
      </c>
      <c r="K39" s="10"/>
      <c r="L39" s="10"/>
      <c r="M39" s="10"/>
      <c r="N39" s="10"/>
      <c r="O39" s="10"/>
      <c r="P39" s="10"/>
    </row>
    <row r="40" spans="1:16" ht="39" customHeight="1" x14ac:dyDescent="0.15">
      <c r="A40" s="10"/>
      <c r="B40" s="23"/>
      <c r="C40" s="1163" t="s">
        <v>537</v>
      </c>
      <c r="D40" s="1164"/>
      <c r="E40" s="1165"/>
      <c r="F40" s="24">
        <v>0.01</v>
      </c>
      <c r="G40" s="25">
        <v>0.02</v>
      </c>
      <c r="H40" s="25">
        <v>0.02</v>
      </c>
      <c r="I40" s="25">
        <v>0.01</v>
      </c>
      <c r="J40" s="26">
        <v>0.01</v>
      </c>
      <c r="K40" s="10"/>
      <c r="L40" s="10"/>
      <c r="M40" s="10"/>
      <c r="N40" s="10"/>
      <c r="O40" s="10"/>
      <c r="P40" s="10"/>
    </row>
    <row r="41" spans="1:16" ht="39" customHeight="1" x14ac:dyDescent="0.15">
      <c r="A41" s="10"/>
      <c r="B41" s="23"/>
      <c r="C41" s="1163" t="s">
        <v>538</v>
      </c>
      <c r="D41" s="1164"/>
      <c r="E41" s="1165"/>
      <c r="F41" s="24">
        <v>0</v>
      </c>
      <c r="G41" s="25">
        <v>0</v>
      </c>
      <c r="H41" s="25">
        <v>0</v>
      </c>
      <c r="I41" s="25">
        <v>0</v>
      </c>
      <c r="J41" s="26">
        <v>0</v>
      </c>
      <c r="K41" s="10"/>
      <c r="L41" s="10"/>
      <c r="M41" s="10"/>
      <c r="N41" s="10"/>
      <c r="O41" s="10"/>
      <c r="P41" s="10"/>
    </row>
    <row r="42" spans="1:16" ht="39" customHeight="1" x14ac:dyDescent="0.15">
      <c r="A42" s="10"/>
      <c r="B42" s="27"/>
      <c r="C42" s="1163" t="s">
        <v>539</v>
      </c>
      <c r="D42" s="1164"/>
      <c r="E42" s="1165"/>
      <c r="F42" s="24" t="s">
        <v>483</v>
      </c>
      <c r="G42" s="25" t="s">
        <v>483</v>
      </c>
      <c r="H42" s="25" t="s">
        <v>483</v>
      </c>
      <c r="I42" s="25" t="s">
        <v>483</v>
      </c>
      <c r="J42" s="26" t="s">
        <v>483</v>
      </c>
      <c r="K42" s="10"/>
      <c r="L42" s="10"/>
      <c r="M42" s="10"/>
      <c r="N42" s="10"/>
      <c r="O42" s="10"/>
      <c r="P42" s="10"/>
    </row>
    <row r="43" spans="1:16" ht="39" customHeight="1" thickBot="1" x14ac:dyDescent="0.2">
      <c r="A43" s="10"/>
      <c r="B43" s="28"/>
      <c r="C43" s="1166" t="s">
        <v>540</v>
      </c>
      <c r="D43" s="1167"/>
      <c r="E43" s="1168"/>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D6nTFTFoWzeNN7XWbzEvBK4lLcGTJ75vosfQP+I2r4M3JV6eb47CO1ZKA9P7V/SHgsqfGeA6Aa4PJ9Ys+0Dg4A==" saltValue="PfKOwg/Djgq2VsMpstJ9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524</v>
      </c>
      <c r="L44" s="44" t="s">
        <v>525</v>
      </c>
      <c r="M44" s="44" t="s">
        <v>526</v>
      </c>
      <c r="N44" s="44" t="s">
        <v>527</v>
      </c>
      <c r="O44" s="45" t="s">
        <v>528</v>
      </c>
      <c r="P44" s="36"/>
      <c r="Q44" s="36"/>
      <c r="R44" s="36"/>
      <c r="S44" s="36"/>
      <c r="T44" s="36"/>
      <c r="U44" s="36"/>
    </row>
    <row r="45" spans="1:21" ht="30.75" customHeight="1" x14ac:dyDescent="0.15">
      <c r="A45" s="36"/>
      <c r="B45" s="1171" t="s">
        <v>10</v>
      </c>
      <c r="C45" s="1172"/>
      <c r="D45" s="46"/>
      <c r="E45" s="1177" t="s">
        <v>11</v>
      </c>
      <c r="F45" s="1177"/>
      <c r="G45" s="1177"/>
      <c r="H45" s="1177"/>
      <c r="I45" s="1177"/>
      <c r="J45" s="1178"/>
      <c r="K45" s="47">
        <v>109427</v>
      </c>
      <c r="L45" s="48">
        <v>107688</v>
      </c>
      <c r="M45" s="48">
        <v>101483</v>
      </c>
      <c r="N45" s="48">
        <v>94338</v>
      </c>
      <c r="O45" s="49">
        <v>88127</v>
      </c>
      <c r="P45" s="36"/>
      <c r="Q45" s="36"/>
      <c r="R45" s="36"/>
      <c r="S45" s="36"/>
      <c r="T45" s="36"/>
      <c r="U45" s="36"/>
    </row>
    <row r="46" spans="1:21" ht="30.75" customHeight="1" x14ac:dyDescent="0.15">
      <c r="A46" s="36"/>
      <c r="B46" s="1173"/>
      <c r="C46" s="1174"/>
      <c r="D46" s="50"/>
      <c r="E46" s="1179" t="s">
        <v>12</v>
      </c>
      <c r="F46" s="1179"/>
      <c r="G46" s="1179"/>
      <c r="H46" s="1179"/>
      <c r="I46" s="1179"/>
      <c r="J46" s="1180"/>
      <c r="K46" s="51" t="s">
        <v>483</v>
      </c>
      <c r="L46" s="52" t="s">
        <v>483</v>
      </c>
      <c r="M46" s="52" t="s">
        <v>483</v>
      </c>
      <c r="N46" s="52">
        <v>351</v>
      </c>
      <c r="O46" s="53" t="s">
        <v>483</v>
      </c>
      <c r="P46" s="36"/>
      <c r="Q46" s="36"/>
      <c r="R46" s="36"/>
      <c r="S46" s="36"/>
      <c r="T46" s="36"/>
      <c r="U46" s="36"/>
    </row>
    <row r="47" spans="1:21" ht="30.75" customHeight="1" x14ac:dyDescent="0.15">
      <c r="A47" s="36"/>
      <c r="B47" s="1173"/>
      <c r="C47" s="1174"/>
      <c r="D47" s="50"/>
      <c r="E47" s="1179" t="s">
        <v>13</v>
      </c>
      <c r="F47" s="1179"/>
      <c r="G47" s="1179"/>
      <c r="H47" s="1179"/>
      <c r="I47" s="1179"/>
      <c r="J47" s="1180"/>
      <c r="K47" s="51">
        <v>14885</v>
      </c>
      <c r="L47" s="52">
        <v>14304</v>
      </c>
      <c r="M47" s="52">
        <v>14264</v>
      </c>
      <c r="N47" s="52">
        <v>14151</v>
      </c>
      <c r="O47" s="53">
        <v>13495</v>
      </c>
      <c r="P47" s="36"/>
      <c r="Q47" s="36"/>
      <c r="R47" s="36"/>
      <c r="S47" s="36"/>
      <c r="T47" s="36"/>
      <c r="U47" s="36"/>
    </row>
    <row r="48" spans="1:21" ht="30.75" customHeight="1" x14ac:dyDescent="0.15">
      <c r="A48" s="36"/>
      <c r="B48" s="1173"/>
      <c r="C48" s="1174"/>
      <c r="D48" s="50"/>
      <c r="E48" s="1179" t="s">
        <v>14</v>
      </c>
      <c r="F48" s="1179"/>
      <c r="G48" s="1179"/>
      <c r="H48" s="1179"/>
      <c r="I48" s="1179"/>
      <c r="J48" s="1180"/>
      <c r="K48" s="51">
        <v>507</v>
      </c>
      <c r="L48" s="52">
        <v>502</v>
      </c>
      <c r="M48" s="52">
        <v>504</v>
      </c>
      <c r="N48" s="52">
        <v>432</v>
      </c>
      <c r="O48" s="53">
        <v>396</v>
      </c>
      <c r="P48" s="36"/>
      <c r="Q48" s="36"/>
      <c r="R48" s="36"/>
      <c r="S48" s="36"/>
      <c r="T48" s="36"/>
      <c r="U48" s="36"/>
    </row>
    <row r="49" spans="1:21" ht="30.75" customHeight="1" x14ac:dyDescent="0.15">
      <c r="A49" s="36"/>
      <c r="B49" s="1173"/>
      <c r="C49" s="1174"/>
      <c r="D49" s="50"/>
      <c r="E49" s="1179" t="s">
        <v>15</v>
      </c>
      <c r="F49" s="1179"/>
      <c r="G49" s="1179"/>
      <c r="H49" s="1179"/>
      <c r="I49" s="1179"/>
      <c r="J49" s="1180"/>
      <c r="K49" s="51" t="s">
        <v>483</v>
      </c>
      <c r="L49" s="52" t="s">
        <v>483</v>
      </c>
      <c r="M49" s="52" t="s">
        <v>483</v>
      </c>
      <c r="N49" s="52" t="s">
        <v>483</v>
      </c>
      <c r="O49" s="53" t="s">
        <v>483</v>
      </c>
      <c r="P49" s="36"/>
      <c r="Q49" s="36"/>
      <c r="R49" s="36"/>
      <c r="S49" s="36"/>
      <c r="T49" s="36"/>
      <c r="U49" s="36"/>
    </row>
    <row r="50" spans="1:21" ht="30.75" customHeight="1" x14ac:dyDescent="0.15">
      <c r="A50" s="36"/>
      <c r="B50" s="1173"/>
      <c r="C50" s="1174"/>
      <c r="D50" s="50"/>
      <c r="E50" s="1179" t="s">
        <v>16</v>
      </c>
      <c r="F50" s="1179"/>
      <c r="G50" s="1179"/>
      <c r="H50" s="1179"/>
      <c r="I50" s="1179"/>
      <c r="J50" s="1180"/>
      <c r="K50" s="51">
        <v>3546</v>
      </c>
      <c r="L50" s="52">
        <v>3448</v>
      </c>
      <c r="M50" s="52">
        <v>3311</v>
      </c>
      <c r="N50" s="52">
        <v>3103</v>
      </c>
      <c r="O50" s="53">
        <v>3020</v>
      </c>
      <c r="P50" s="36"/>
      <c r="Q50" s="36"/>
      <c r="R50" s="36"/>
      <c r="S50" s="36"/>
      <c r="T50" s="36"/>
      <c r="U50" s="36"/>
    </row>
    <row r="51" spans="1:21" ht="30.75" customHeight="1" x14ac:dyDescent="0.15">
      <c r="A51" s="36"/>
      <c r="B51" s="1175"/>
      <c r="C51" s="1176"/>
      <c r="D51" s="54"/>
      <c r="E51" s="1179" t="s">
        <v>17</v>
      </c>
      <c r="F51" s="1179"/>
      <c r="G51" s="1179"/>
      <c r="H51" s="1179"/>
      <c r="I51" s="1179"/>
      <c r="J51" s="1180"/>
      <c r="K51" s="51">
        <v>19</v>
      </c>
      <c r="L51" s="52">
        <v>22</v>
      </c>
      <c r="M51" s="52">
        <v>10</v>
      </c>
      <c r="N51" s="52">
        <v>6</v>
      </c>
      <c r="O51" s="53">
        <v>3</v>
      </c>
      <c r="P51" s="36"/>
      <c r="Q51" s="36"/>
      <c r="R51" s="36"/>
      <c r="S51" s="36"/>
      <c r="T51" s="36"/>
      <c r="U51" s="36"/>
    </row>
    <row r="52" spans="1:21" ht="30.75" customHeight="1" x14ac:dyDescent="0.15">
      <c r="A52" s="36"/>
      <c r="B52" s="1181" t="s">
        <v>18</v>
      </c>
      <c r="C52" s="1182"/>
      <c r="D52" s="54"/>
      <c r="E52" s="1179" t="s">
        <v>19</v>
      </c>
      <c r="F52" s="1179"/>
      <c r="G52" s="1179"/>
      <c r="H52" s="1179"/>
      <c r="I52" s="1179"/>
      <c r="J52" s="1180"/>
      <c r="K52" s="51">
        <v>75270</v>
      </c>
      <c r="L52" s="52">
        <v>78588</v>
      </c>
      <c r="M52" s="52">
        <v>79599</v>
      </c>
      <c r="N52" s="52">
        <v>79495</v>
      </c>
      <c r="O52" s="53">
        <v>79566</v>
      </c>
      <c r="P52" s="36"/>
      <c r="Q52" s="36"/>
      <c r="R52" s="36"/>
      <c r="S52" s="36"/>
      <c r="T52" s="36"/>
      <c r="U52" s="36"/>
    </row>
    <row r="53" spans="1:21" ht="30.75" customHeight="1" thickBot="1" x14ac:dyDescent="0.2">
      <c r="A53" s="36"/>
      <c r="B53" s="1183" t="s">
        <v>20</v>
      </c>
      <c r="C53" s="1184"/>
      <c r="D53" s="55"/>
      <c r="E53" s="1185" t="s">
        <v>21</v>
      </c>
      <c r="F53" s="1185"/>
      <c r="G53" s="1185"/>
      <c r="H53" s="1185"/>
      <c r="I53" s="1185"/>
      <c r="J53" s="1186"/>
      <c r="K53" s="56">
        <v>53114</v>
      </c>
      <c r="L53" s="57">
        <v>47376</v>
      </c>
      <c r="M53" s="57">
        <v>39973</v>
      </c>
      <c r="N53" s="57">
        <v>32886</v>
      </c>
      <c r="O53" s="58">
        <v>25475</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541</v>
      </c>
      <c r="L55" s="65" t="s">
        <v>542</v>
      </c>
      <c r="M55" s="65" t="s">
        <v>543</v>
      </c>
      <c r="N55" s="65" t="s">
        <v>544</v>
      </c>
      <c r="O55" s="66" t="s">
        <v>545</v>
      </c>
      <c r="P55" s="36"/>
      <c r="Q55" s="36"/>
      <c r="R55" s="36"/>
      <c r="S55" s="36"/>
      <c r="T55" s="36"/>
      <c r="U55" s="36"/>
    </row>
    <row r="56" spans="1:21" ht="30.75" customHeight="1" x14ac:dyDescent="0.15">
      <c r="A56" s="36"/>
      <c r="B56" s="1187" t="s">
        <v>23</v>
      </c>
      <c r="C56" s="1188"/>
      <c r="D56" s="1191" t="s">
        <v>24</v>
      </c>
      <c r="E56" s="1192"/>
      <c r="F56" s="1192"/>
      <c r="G56" s="1192"/>
      <c r="H56" s="1192"/>
      <c r="I56" s="1192"/>
      <c r="J56" s="1193"/>
      <c r="K56" s="67">
        <v>45368</v>
      </c>
      <c r="L56" s="68">
        <v>52462</v>
      </c>
      <c r="M56" s="68">
        <v>59868</v>
      </c>
      <c r="N56" s="68">
        <v>51802</v>
      </c>
      <c r="O56" s="69">
        <v>60361</v>
      </c>
      <c r="P56" s="36"/>
      <c r="Q56" s="36"/>
      <c r="R56" s="36"/>
      <c r="S56" s="36"/>
      <c r="T56" s="36"/>
      <c r="U56" s="36"/>
    </row>
    <row r="57" spans="1:21" ht="30.75" customHeight="1" thickBot="1" x14ac:dyDescent="0.2">
      <c r="A57" s="36"/>
      <c r="B57" s="1189"/>
      <c r="C57" s="1190"/>
      <c r="D57" s="1194" t="s">
        <v>25</v>
      </c>
      <c r="E57" s="1195"/>
      <c r="F57" s="1195"/>
      <c r="G57" s="1195"/>
      <c r="H57" s="1195"/>
      <c r="I57" s="1195"/>
      <c r="J57" s="1196"/>
      <c r="K57" s="70">
        <v>40701</v>
      </c>
      <c r="L57" s="71">
        <v>45645</v>
      </c>
      <c r="M57" s="71">
        <v>53542</v>
      </c>
      <c r="N57" s="71">
        <v>53488</v>
      </c>
      <c r="O57" s="72">
        <v>55135</v>
      </c>
      <c r="P57" s="36"/>
      <c r="Q57" s="36"/>
      <c r="R57" s="36"/>
      <c r="S57" s="36"/>
      <c r="T57" s="36"/>
      <c r="U57" s="36"/>
    </row>
    <row r="58" spans="1:21" ht="17.25" customHeight="1" x14ac:dyDescent="0.15">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qGA7kMEK1PIkk0cZA97tafWcOvDhPb9p8mDcPi392wzL1ifEG9qlWB4WPPLHyWqRr52v1OsUZAsl6uJSYrb9rw==" saltValue="fs3Hhkygum8tPoa4AwqUI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4"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8</v>
      </c>
    </row>
    <row r="40" spans="2:13" ht="27.75" customHeight="1" thickBot="1" x14ac:dyDescent="0.2">
      <c r="B40" s="79" t="s">
        <v>9</v>
      </c>
      <c r="C40" s="80"/>
      <c r="D40" s="80"/>
      <c r="E40" s="81"/>
      <c r="F40" s="81"/>
      <c r="G40" s="81"/>
      <c r="H40" s="82" t="s">
        <v>2</v>
      </c>
      <c r="I40" s="382" t="s">
        <v>524</v>
      </c>
      <c r="J40" s="383" t="s">
        <v>525</v>
      </c>
      <c r="K40" s="383" t="s">
        <v>526</v>
      </c>
      <c r="L40" s="383" t="s">
        <v>527</v>
      </c>
      <c r="M40" s="384" t="s">
        <v>528</v>
      </c>
    </row>
    <row r="41" spans="2:13" ht="27.75" customHeight="1" x14ac:dyDescent="0.15">
      <c r="B41" s="1197" t="s">
        <v>28</v>
      </c>
      <c r="C41" s="1198"/>
      <c r="D41" s="83"/>
      <c r="E41" s="1203" t="s">
        <v>29</v>
      </c>
      <c r="F41" s="1203"/>
      <c r="G41" s="1203"/>
      <c r="H41" s="1204"/>
      <c r="I41" s="385">
        <v>1557022</v>
      </c>
      <c r="J41" s="386">
        <v>1582539</v>
      </c>
      <c r="K41" s="386">
        <v>1607975</v>
      </c>
      <c r="L41" s="386">
        <v>1635334</v>
      </c>
      <c r="M41" s="387">
        <v>1668945</v>
      </c>
    </row>
    <row r="42" spans="2:13" ht="27.75" customHeight="1" x14ac:dyDescent="0.15">
      <c r="B42" s="1199"/>
      <c r="C42" s="1200"/>
      <c r="D42" s="84"/>
      <c r="E42" s="1205" t="s">
        <v>30</v>
      </c>
      <c r="F42" s="1205"/>
      <c r="G42" s="1205"/>
      <c r="H42" s="1206"/>
      <c r="I42" s="388">
        <v>42611</v>
      </c>
      <c r="J42" s="389">
        <v>41033</v>
      </c>
      <c r="K42" s="389">
        <v>36693</v>
      </c>
      <c r="L42" s="389">
        <v>33878</v>
      </c>
      <c r="M42" s="390">
        <v>31923</v>
      </c>
    </row>
    <row r="43" spans="2:13" ht="27.75" customHeight="1" x14ac:dyDescent="0.15">
      <c r="B43" s="1199"/>
      <c r="C43" s="1200"/>
      <c r="D43" s="84"/>
      <c r="E43" s="1205" t="s">
        <v>31</v>
      </c>
      <c r="F43" s="1205"/>
      <c r="G43" s="1205"/>
      <c r="H43" s="1206"/>
      <c r="I43" s="388">
        <v>15399</v>
      </c>
      <c r="J43" s="389">
        <v>14883</v>
      </c>
      <c r="K43" s="389">
        <v>14251</v>
      </c>
      <c r="L43" s="389">
        <v>11152</v>
      </c>
      <c r="M43" s="390">
        <v>8167</v>
      </c>
    </row>
    <row r="44" spans="2:13" ht="27.75" customHeight="1" x14ac:dyDescent="0.15">
      <c r="B44" s="1199"/>
      <c r="C44" s="1200"/>
      <c r="D44" s="84"/>
      <c r="E44" s="1205" t="s">
        <v>32</v>
      </c>
      <c r="F44" s="1205"/>
      <c r="G44" s="1205"/>
      <c r="H44" s="1206"/>
      <c r="I44" s="388" t="s">
        <v>483</v>
      </c>
      <c r="J44" s="389" t="s">
        <v>483</v>
      </c>
      <c r="K44" s="389" t="s">
        <v>483</v>
      </c>
      <c r="L44" s="389" t="s">
        <v>483</v>
      </c>
      <c r="M44" s="390" t="s">
        <v>483</v>
      </c>
    </row>
    <row r="45" spans="2:13" ht="27.75" customHeight="1" x14ac:dyDescent="0.15">
      <c r="B45" s="1199"/>
      <c r="C45" s="1200"/>
      <c r="D45" s="84"/>
      <c r="E45" s="1205" t="s">
        <v>33</v>
      </c>
      <c r="F45" s="1205"/>
      <c r="G45" s="1205"/>
      <c r="H45" s="1206"/>
      <c r="I45" s="388">
        <v>204108</v>
      </c>
      <c r="J45" s="389">
        <v>198498</v>
      </c>
      <c r="K45" s="389">
        <v>194089</v>
      </c>
      <c r="L45" s="389">
        <v>190750</v>
      </c>
      <c r="M45" s="390">
        <v>185963</v>
      </c>
    </row>
    <row r="46" spans="2:13" ht="27.75" customHeight="1" x14ac:dyDescent="0.15">
      <c r="B46" s="1199"/>
      <c r="C46" s="1200"/>
      <c r="D46" s="85"/>
      <c r="E46" s="1207" t="s">
        <v>34</v>
      </c>
      <c r="F46" s="1207"/>
      <c r="G46" s="1207"/>
      <c r="H46" s="1208"/>
      <c r="I46" s="388">
        <v>22814</v>
      </c>
      <c r="J46" s="389">
        <v>23340</v>
      </c>
      <c r="K46" s="389">
        <v>24237</v>
      </c>
      <c r="L46" s="389">
        <v>24578</v>
      </c>
      <c r="M46" s="390">
        <v>23910</v>
      </c>
    </row>
    <row r="47" spans="2:13" ht="27.75" customHeight="1" x14ac:dyDescent="0.15">
      <c r="B47" s="1199"/>
      <c r="C47" s="1200"/>
      <c r="D47" s="86"/>
      <c r="E47" s="1209" t="s">
        <v>35</v>
      </c>
      <c r="F47" s="1210"/>
      <c r="G47" s="1210"/>
      <c r="H47" s="1211"/>
      <c r="I47" s="388" t="s">
        <v>483</v>
      </c>
      <c r="J47" s="389" t="s">
        <v>483</v>
      </c>
      <c r="K47" s="389" t="s">
        <v>483</v>
      </c>
      <c r="L47" s="389" t="s">
        <v>483</v>
      </c>
      <c r="M47" s="390" t="s">
        <v>483</v>
      </c>
    </row>
    <row r="48" spans="2:13" ht="27.75" customHeight="1" x14ac:dyDescent="0.15">
      <c r="B48" s="1199"/>
      <c r="C48" s="1200"/>
      <c r="D48" s="84"/>
      <c r="E48" s="1205" t="s">
        <v>36</v>
      </c>
      <c r="F48" s="1205"/>
      <c r="G48" s="1205"/>
      <c r="H48" s="1206"/>
      <c r="I48" s="388" t="s">
        <v>483</v>
      </c>
      <c r="J48" s="389" t="s">
        <v>483</v>
      </c>
      <c r="K48" s="389" t="s">
        <v>483</v>
      </c>
      <c r="L48" s="389" t="s">
        <v>483</v>
      </c>
      <c r="M48" s="390" t="s">
        <v>483</v>
      </c>
    </row>
    <row r="49" spans="2:13" ht="27.75" customHeight="1" x14ac:dyDescent="0.15">
      <c r="B49" s="1201"/>
      <c r="C49" s="1202"/>
      <c r="D49" s="84"/>
      <c r="E49" s="1205" t="s">
        <v>37</v>
      </c>
      <c r="F49" s="1205"/>
      <c r="G49" s="1205"/>
      <c r="H49" s="1206"/>
      <c r="I49" s="388" t="s">
        <v>483</v>
      </c>
      <c r="J49" s="389" t="s">
        <v>483</v>
      </c>
      <c r="K49" s="389" t="s">
        <v>483</v>
      </c>
      <c r="L49" s="389" t="s">
        <v>483</v>
      </c>
      <c r="M49" s="390" t="s">
        <v>483</v>
      </c>
    </row>
    <row r="50" spans="2:13" ht="27.75" customHeight="1" x14ac:dyDescent="0.15">
      <c r="B50" s="1212" t="s">
        <v>38</v>
      </c>
      <c r="C50" s="1213"/>
      <c r="D50" s="87"/>
      <c r="E50" s="1205" t="s">
        <v>39</v>
      </c>
      <c r="F50" s="1205"/>
      <c r="G50" s="1205"/>
      <c r="H50" s="1206"/>
      <c r="I50" s="388">
        <v>103506</v>
      </c>
      <c r="J50" s="389">
        <v>120096</v>
      </c>
      <c r="K50" s="389">
        <v>120644</v>
      </c>
      <c r="L50" s="389">
        <v>127449</v>
      </c>
      <c r="M50" s="390">
        <v>134513</v>
      </c>
    </row>
    <row r="51" spans="2:13" ht="27.75" customHeight="1" x14ac:dyDescent="0.15">
      <c r="B51" s="1199"/>
      <c r="C51" s="1200"/>
      <c r="D51" s="84"/>
      <c r="E51" s="1205" t="s">
        <v>40</v>
      </c>
      <c r="F51" s="1205"/>
      <c r="G51" s="1205"/>
      <c r="H51" s="1206"/>
      <c r="I51" s="388">
        <v>36717</v>
      </c>
      <c r="J51" s="389">
        <v>37515</v>
      </c>
      <c r="K51" s="389">
        <v>35489</v>
      </c>
      <c r="L51" s="389">
        <v>34648</v>
      </c>
      <c r="M51" s="390">
        <v>33027</v>
      </c>
    </row>
    <row r="52" spans="2:13" ht="27.75" customHeight="1" x14ac:dyDescent="0.15">
      <c r="B52" s="1201"/>
      <c r="C52" s="1202"/>
      <c r="D52" s="84"/>
      <c r="E52" s="1205" t="s">
        <v>41</v>
      </c>
      <c r="F52" s="1205"/>
      <c r="G52" s="1205"/>
      <c r="H52" s="1206"/>
      <c r="I52" s="388">
        <v>944595</v>
      </c>
      <c r="J52" s="389">
        <v>946760</v>
      </c>
      <c r="K52" s="389">
        <v>944705</v>
      </c>
      <c r="L52" s="389">
        <v>944046</v>
      </c>
      <c r="M52" s="390">
        <v>935472</v>
      </c>
    </row>
    <row r="53" spans="2:13" ht="27.75" customHeight="1" thickBot="1" x14ac:dyDescent="0.2">
      <c r="B53" s="1214" t="s">
        <v>42</v>
      </c>
      <c r="C53" s="1215"/>
      <c r="D53" s="88"/>
      <c r="E53" s="1216" t="s">
        <v>43</v>
      </c>
      <c r="F53" s="1216"/>
      <c r="G53" s="1216"/>
      <c r="H53" s="1217"/>
      <c r="I53" s="391">
        <v>757136</v>
      </c>
      <c r="J53" s="392">
        <v>755921</v>
      </c>
      <c r="K53" s="392">
        <v>776406</v>
      </c>
      <c r="L53" s="392">
        <v>789548</v>
      </c>
      <c r="M53" s="393">
        <v>815897</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9abZ2ZPlMJsP5XEtUJSHRbP67NQkwroXifBNyKx2PJrkWyxl8yrWxOFLFjHa6gn6+chY1hcTbveyd3n3XNpwQ==" saltValue="eBOenqVkFhgyOAWUMX9U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44</v>
      </c>
    </row>
    <row r="54" spans="2:8" ht="29.25" customHeight="1" thickBot="1" x14ac:dyDescent="0.25">
      <c r="B54" s="93" t="s">
        <v>1</v>
      </c>
      <c r="C54" s="94"/>
      <c r="D54" s="94"/>
      <c r="E54" s="95" t="s">
        <v>2</v>
      </c>
      <c r="F54" s="96" t="s">
        <v>526</v>
      </c>
      <c r="G54" s="96" t="s">
        <v>527</v>
      </c>
      <c r="H54" s="97" t="s">
        <v>528</v>
      </c>
    </row>
    <row r="55" spans="2:8" ht="52.5" customHeight="1" x14ac:dyDescent="0.15">
      <c r="B55" s="98"/>
      <c r="C55" s="1226" t="s">
        <v>45</v>
      </c>
      <c r="D55" s="1226"/>
      <c r="E55" s="1227"/>
      <c r="F55" s="99">
        <v>25386</v>
      </c>
      <c r="G55" s="99">
        <v>21054</v>
      </c>
      <c r="H55" s="100">
        <v>21673</v>
      </c>
    </row>
    <row r="56" spans="2:8" ht="52.5" customHeight="1" x14ac:dyDescent="0.15">
      <c r="B56" s="101"/>
      <c r="C56" s="1228" t="s">
        <v>46</v>
      </c>
      <c r="D56" s="1228"/>
      <c r="E56" s="1229"/>
      <c r="F56" s="102">
        <v>15121</v>
      </c>
      <c r="G56" s="102">
        <v>11638</v>
      </c>
      <c r="H56" s="103">
        <v>11678</v>
      </c>
    </row>
    <row r="57" spans="2:8" ht="53.25" customHeight="1" x14ac:dyDescent="0.15">
      <c r="B57" s="101"/>
      <c r="C57" s="1230" t="s">
        <v>47</v>
      </c>
      <c r="D57" s="1230"/>
      <c r="E57" s="1231"/>
      <c r="F57" s="104">
        <v>43233</v>
      </c>
      <c r="G57" s="104">
        <v>47399</v>
      </c>
      <c r="H57" s="105">
        <v>48889</v>
      </c>
    </row>
    <row r="58" spans="2:8" ht="45.75" customHeight="1" x14ac:dyDescent="0.15">
      <c r="B58" s="106"/>
      <c r="C58" s="1218" t="s">
        <v>606</v>
      </c>
      <c r="D58" s="1219"/>
      <c r="E58" s="1220"/>
      <c r="F58" s="107">
        <v>19514</v>
      </c>
      <c r="G58" s="107">
        <v>24561</v>
      </c>
      <c r="H58" s="108">
        <v>27607</v>
      </c>
    </row>
    <row r="59" spans="2:8" ht="45.75" customHeight="1" x14ac:dyDescent="0.15">
      <c r="B59" s="106"/>
      <c r="C59" s="1218" t="s">
        <v>607</v>
      </c>
      <c r="D59" s="1219"/>
      <c r="E59" s="1220"/>
      <c r="F59" s="107">
        <v>5823</v>
      </c>
      <c r="G59" s="107">
        <v>6114</v>
      </c>
      <c r="H59" s="108">
        <v>5659</v>
      </c>
    </row>
    <row r="60" spans="2:8" ht="45.75" customHeight="1" x14ac:dyDescent="0.15">
      <c r="B60" s="106"/>
      <c r="C60" s="1218" t="s">
        <v>608</v>
      </c>
      <c r="D60" s="1219"/>
      <c r="E60" s="1220"/>
      <c r="F60" s="107">
        <v>2905</v>
      </c>
      <c r="G60" s="107">
        <v>2593</v>
      </c>
      <c r="H60" s="108">
        <v>2517</v>
      </c>
    </row>
    <row r="61" spans="2:8" ht="45.75" customHeight="1" x14ac:dyDescent="0.15">
      <c r="B61" s="106"/>
      <c r="C61" s="1218" t="s">
        <v>609</v>
      </c>
      <c r="D61" s="1219"/>
      <c r="E61" s="1220"/>
      <c r="F61" s="107">
        <v>1740</v>
      </c>
      <c r="G61" s="107">
        <v>2031</v>
      </c>
      <c r="H61" s="108">
        <v>2033</v>
      </c>
    </row>
    <row r="62" spans="2:8" ht="45.75" customHeight="1" thickBot="1" x14ac:dyDescent="0.2">
      <c r="B62" s="109"/>
      <c r="C62" s="1221" t="s">
        <v>610</v>
      </c>
      <c r="D62" s="1222"/>
      <c r="E62" s="1223"/>
      <c r="F62" s="110">
        <v>1963</v>
      </c>
      <c r="G62" s="110">
        <v>1877</v>
      </c>
      <c r="H62" s="111">
        <v>1812</v>
      </c>
    </row>
    <row r="63" spans="2:8" ht="52.5" customHeight="1" thickBot="1" x14ac:dyDescent="0.2">
      <c r="B63" s="112"/>
      <c r="C63" s="1224" t="s">
        <v>48</v>
      </c>
      <c r="D63" s="1224"/>
      <c r="E63" s="1225"/>
      <c r="F63" s="113">
        <v>83740</v>
      </c>
      <c r="G63" s="113">
        <v>80091</v>
      </c>
      <c r="H63" s="114">
        <v>82240</v>
      </c>
    </row>
    <row r="64" spans="2:8" ht="15" customHeight="1" x14ac:dyDescent="0.15"/>
    <row r="65" ht="0" hidden="1" customHeight="1" x14ac:dyDescent="0.15"/>
    <row r="66" ht="0" hidden="1" customHeight="1" x14ac:dyDescent="0.15"/>
  </sheetData>
  <sheetProtection algorithmName="SHA-512" hashValue="Xk8l9Y6GnPPn32oVKesIJrknXYB/nX2d6upWzKs2rQpHsHgMeCd7+gcb1Coy+e8APJ4zcI+PzfAJ9MlAdEWRFw==" saltValue="8qmfpl3l0QakO8q6HOAS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49</v>
      </c>
      <c r="E2" s="126"/>
      <c r="F2" s="127" t="s">
        <v>50</v>
      </c>
      <c r="G2" s="128"/>
      <c r="H2" s="129"/>
    </row>
    <row r="3" spans="1:8" x14ac:dyDescent="0.15">
      <c r="A3" s="125" t="s">
        <v>515</v>
      </c>
      <c r="B3" s="130"/>
      <c r="C3" s="131"/>
      <c r="D3" s="132">
        <v>63026</v>
      </c>
      <c r="E3" s="133"/>
      <c r="F3" s="134">
        <v>35216</v>
      </c>
      <c r="G3" s="135"/>
      <c r="H3" s="136"/>
    </row>
    <row r="4" spans="1:8" x14ac:dyDescent="0.15">
      <c r="A4" s="137"/>
      <c r="B4" s="138"/>
      <c r="C4" s="139"/>
      <c r="D4" s="140">
        <v>19854</v>
      </c>
      <c r="E4" s="141"/>
      <c r="F4" s="142">
        <v>12644</v>
      </c>
      <c r="G4" s="143"/>
      <c r="H4" s="144"/>
    </row>
    <row r="5" spans="1:8" x14ac:dyDescent="0.15">
      <c r="A5" s="125" t="s">
        <v>517</v>
      </c>
      <c r="B5" s="130"/>
      <c r="C5" s="131"/>
      <c r="D5" s="132">
        <v>61458</v>
      </c>
      <c r="E5" s="133"/>
      <c r="F5" s="134">
        <v>36736</v>
      </c>
      <c r="G5" s="135"/>
      <c r="H5" s="136"/>
    </row>
    <row r="6" spans="1:8" x14ac:dyDescent="0.15">
      <c r="A6" s="137"/>
      <c r="B6" s="138"/>
      <c r="C6" s="139"/>
      <c r="D6" s="140">
        <v>23214</v>
      </c>
      <c r="E6" s="141"/>
      <c r="F6" s="142">
        <v>13410</v>
      </c>
      <c r="G6" s="143"/>
      <c r="H6" s="144"/>
    </row>
    <row r="7" spans="1:8" x14ac:dyDescent="0.15">
      <c r="A7" s="125" t="s">
        <v>518</v>
      </c>
      <c r="B7" s="130"/>
      <c r="C7" s="131"/>
      <c r="D7" s="132">
        <v>68618</v>
      </c>
      <c r="E7" s="133"/>
      <c r="F7" s="134">
        <v>38259</v>
      </c>
      <c r="G7" s="135"/>
      <c r="H7" s="136"/>
    </row>
    <row r="8" spans="1:8" x14ac:dyDescent="0.15">
      <c r="A8" s="137"/>
      <c r="B8" s="138"/>
      <c r="C8" s="139"/>
      <c r="D8" s="140">
        <v>25796</v>
      </c>
      <c r="E8" s="141"/>
      <c r="F8" s="142">
        <v>13379</v>
      </c>
      <c r="G8" s="143"/>
      <c r="H8" s="144"/>
    </row>
    <row r="9" spans="1:8" x14ac:dyDescent="0.15">
      <c r="A9" s="125" t="s">
        <v>519</v>
      </c>
      <c r="B9" s="130"/>
      <c r="C9" s="131"/>
      <c r="D9" s="132">
        <v>64823</v>
      </c>
      <c r="E9" s="133"/>
      <c r="F9" s="134">
        <v>39075</v>
      </c>
      <c r="G9" s="135"/>
      <c r="H9" s="136"/>
    </row>
    <row r="10" spans="1:8" x14ac:dyDescent="0.15">
      <c r="A10" s="137"/>
      <c r="B10" s="138"/>
      <c r="C10" s="139"/>
      <c r="D10" s="140">
        <v>26425</v>
      </c>
      <c r="E10" s="141"/>
      <c r="F10" s="142">
        <v>13441</v>
      </c>
      <c r="G10" s="143"/>
      <c r="H10" s="144"/>
    </row>
    <row r="11" spans="1:8" x14ac:dyDescent="0.15">
      <c r="A11" s="125" t="s">
        <v>520</v>
      </c>
      <c r="B11" s="130"/>
      <c r="C11" s="131"/>
      <c r="D11" s="132">
        <v>69301</v>
      </c>
      <c r="E11" s="133"/>
      <c r="F11" s="134">
        <v>39072</v>
      </c>
      <c r="G11" s="135"/>
      <c r="H11" s="136"/>
    </row>
    <row r="12" spans="1:8" x14ac:dyDescent="0.15">
      <c r="A12" s="137"/>
      <c r="B12" s="138"/>
      <c r="C12" s="145"/>
      <c r="D12" s="140">
        <v>27837</v>
      </c>
      <c r="E12" s="141"/>
      <c r="F12" s="142">
        <v>14106</v>
      </c>
      <c r="G12" s="143"/>
      <c r="H12" s="144"/>
    </row>
    <row r="13" spans="1:8" x14ac:dyDescent="0.15">
      <c r="A13" s="125"/>
      <c r="B13" s="130"/>
      <c r="C13" s="146"/>
      <c r="D13" s="147">
        <v>65445</v>
      </c>
      <c r="E13" s="148"/>
      <c r="F13" s="149">
        <v>37672</v>
      </c>
      <c r="G13" s="150"/>
      <c r="H13" s="136"/>
    </row>
    <row r="14" spans="1:8" x14ac:dyDescent="0.15">
      <c r="A14" s="137"/>
      <c r="B14" s="138"/>
      <c r="C14" s="139"/>
      <c r="D14" s="140">
        <v>24625</v>
      </c>
      <c r="E14" s="141"/>
      <c r="F14" s="142">
        <v>13396</v>
      </c>
      <c r="G14" s="143"/>
      <c r="H14" s="144"/>
    </row>
    <row r="17" spans="1:11" x14ac:dyDescent="0.15">
      <c r="A17" s="121" t="s">
        <v>51</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52</v>
      </c>
      <c r="B19" s="151">
        <f>ROUND(VALUE(SUBSTITUTE(実質収支比率等に係る経年分析!F$48,"▲","-")),2)</f>
        <v>1.37</v>
      </c>
      <c r="C19" s="151">
        <f>ROUND(VALUE(SUBSTITUTE(実質収支比率等に係る経年分析!G$48,"▲","-")),2)</f>
        <v>1.46</v>
      </c>
      <c r="D19" s="151">
        <f>ROUND(VALUE(SUBSTITUTE(実質収支比率等に係る経年分析!H$48,"▲","-")),2)</f>
        <v>1.37</v>
      </c>
      <c r="E19" s="151">
        <f>ROUND(VALUE(SUBSTITUTE(実質収支比率等に係る経年分析!I$48,"▲","-")),2)</f>
        <v>1.17</v>
      </c>
      <c r="F19" s="151">
        <f>ROUND(VALUE(SUBSTITUTE(実質収支比率等に係る経年分析!J$48,"▲","-")),2)</f>
        <v>1.45</v>
      </c>
    </row>
    <row r="20" spans="1:11" x14ac:dyDescent="0.15">
      <c r="A20" s="151" t="s">
        <v>53</v>
      </c>
      <c r="B20" s="151">
        <f>ROUND(VALUE(SUBSTITUTE(実質収支比率等に係る経年分析!F$47,"▲","-")),2)</f>
        <v>6.12</v>
      </c>
      <c r="C20" s="151">
        <f>ROUND(VALUE(SUBSTITUTE(実質収支比率等に係る経年分析!G$47,"▲","-")),2)</f>
        <v>6.8</v>
      </c>
      <c r="D20" s="151">
        <f>ROUND(VALUE(SUBSTITUTE(実質収支比率等に係る経年分析!H$47,"▲","-")),2)</f>
        <v>5.36</v>
      </c>
      <c r="E20" s="151">
        <f>ROUND(VALUE(SUBSTITUTE(実質収支比率等に係る経年分析!I$47,"▲","-")),2)</f>
        <v>4.45</v>
      </c>
      <c r="F20" s="151">
        <f>ROUND(VALUE(SUBSTITUTE(実質収支比率等に係る経年分析!J$47,"▲","-")),2)</f>
        <v>4.58</v>
      </c>
    </row>
    <row r="21" spans="1:11" x14ac:dyDescent="0.15">
      <c r="A21" s="151" t="s">
        <v>54</v>
      </c>
      <c r="B21" s="151">
        <f>IF(ISNUMBER(VALUE(SUBSTITUTE(実質収支比率等に係る経年分析!F$49,"▲","-"))),ROUND(VALUE(SUBSTITUTE(実質収支比率等に係る経年分析!F$49,"▲","-")),2),NA())</f>
        <v>1.18</v>
      </c>
      <c r="C21" s="151">
        <f>IF(ISNUMBER(VALUE(SUBSTITUTE(実質収支比率等に係る経年分析!G$49,"▲","-"))),ROUND(VALUE(SUBSTITUTE(実質収支比率等に係る経年分析!G$49,"▲","-")),2),NA())</f>
        <v>0.98</v>
      </c>
      <c r="D21" s="151">
        <f>IF(ISNUMBER(VALUE(SUBSTITUTE(実質収支比率等に係る経年分析!H$49,"▲","-"))),ROUND(VALUE(SUBSTITUTE(実質収支比率等に係る経年分析!H$49,"▲","-")),2),NA())</f>
        <v>-1.55</v>
      </c>
      <c r="E21" s="151">
        <f>IF(ISNUMBER(VALUE(SUBSTITUTE(実質収支比率等に係る経年分析!I$49,"▲","-"))),ROUND(VALUE(SUBSTITUTE(実質収支比率等に係る経年分析!I$49,"▲","-")),2),NA())</f>
        <v>-1.1200000000000001</v>
      </c>
      <c r="F21" s="151">
        <f>IF(ISNUMBER(VALUE(SUBSTITUTE(実質収支比率等に係る経年分析!J$49,"▲","-"))),ROUND(VALUE(SUBSTITUTE(実質収支比率等に係る経年分析!J$49,"▲","-")),2),NA())</f>
        <v>1.26</v>
      </c>
    </row>
    <row r="24" spans="1:11" x14ac:dyDescent="0.15">
      <c r="A24" s="121" t="s">
        <v>55</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56</v>
      </c>
      <c r="C26" s="152" t="s">
        <v>57</v>
      </c>
      <c r="D26" s="152" t="s">
        <v>56</v>
      </c>
      <c r="E26" s="152" t="s">
        <v>57</v>
      </c>
      <c r="F26" s="152" t="s">
        <v>56</v>
      </c>
      <c r="G26" s="152" t="s">
        <v>57</v>
      </c>
      <c r="H26" s="152" t="s">
        <v>56</v>
      </c>
      <c r="I26" s="152" t="s">
        <v>57</v>
      </c>
      <c r="J26" s="152" t="s">
        <v>56</v>
      </c>
      <c r="K26" s="152" t="s">
        <v>57</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用度事業特別会計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流域下水道特別会計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0.01</v>
      </c>
    </row>
    <row r="31" spans="1:11" x14ac:dyDescent="0.15">
      <c r="A31" s="152" t="str">
        <f>IF(連結実質赤字比率に係る赤字・黒字の構成分析!C$39="",NA(),連結実質赤字比率に係る赤字・黒字の構成分析!C$39)</f>
        <v>県営住宅特別会計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0.04</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0.04</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0.09</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0.01</v>
      </c>
    </row>
    <row r="32" spans="1:11" x14ac:dyDescent="0.15">
      <c r="A32" s="152" t="str">
        <f>IF(連結実質赤字比率に係る赤字・黒字の構成分析!C$38="",NA(),連結実質赤字比率に係る赤字・黒字の構成分析!C$38)</f>
        <v>工業用水道事業会計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0.01</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0.02</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0.02</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0.02</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0.02</v>
      </c>
    </row>
    <row r="33" spans="1:16" x14ac:dyDescent="0.15">
      <c r="A33" s="152" t="str">
        <f>IF(連結実質赤字比率に係る赤字・黒字の構成分析!C$37="",NA(),連結実質赤字比率に係る赤字・黒字の構成分析!C$37)</f>
        <v>就農支援資金貸付特別会計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0.02</v>
      </c>
    </row>
    <row r="34" spans="1:16" x14ac:dyDescent="0.15">
      <c r="A34" s="152" t="str">
        <f>IF(連結実質赤字比率に係る赤字・黒字の構成分析!C$36="",NA(),連結実質赤字比率に係る赤字・黒字の構成分析!C$36)</f>
        <v>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0.28000000000000003</v>
      </c>
    </row>
    <row r="35" spans="1:16" x14ac:dyDescent="0.15">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1.31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1.43</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1.31</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1.07</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1.4</v>
      </c>
    </row>
    <row r="36" spans="1:16" x14ac:dyDescent="0.15">
      <c r="A36" s="152" t="str">
        <f>IF(連結実質赤字比率に係る赤字・黒字の構成分析!C$34="",NA(),連結実質赤字比率に係る赤字・黒字の構成分析!C$34)</f>
        <v>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3.09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3.13</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3.19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3.23</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3.35</v>
      </c>
    </row>
    <row r="39" spans="1:16" x14ac:dyDescent="0.15">
      <c r="A39" s="121" t="s">
        <v>58</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15">
      <c r="A42" s="153" t="s">
        <v>61</v>
      </c>
      <c r="B42" s="153"/>
      <c r="C42" s="153"/>
      <c r="D42" s="153">
        <f>'実質公債費比率（分子）の構造'!K$52</f>
        <v>75270</v>
      </c>
      <c r="E42" s="153"/>
      <c r="F42" s="153"/>
      <c r="G42" s="153">
        <f>'実質公債費比率（分子）の構造'!L$52</f>
        <v>78588</v>
      </c>
      <c r="H42" s="153"/>
      <c r="I42" s="153"/>
      <c r="J42" s="153">
        <f>'実質公債費比率（分子）の構造'!M$52</f>
        <v>79599</v>
      </c>
      <c r="K42" s="153"/>
      <c r="L42" s="153"/>
      <c r="M42" s="153">
        <f>'実質公債費比率（分子）の構造'!N$52</f>
        <v>79495</v>
      </c>
      <c r="N42" s="153"/>
      <c r="O42" s="153"/>
      <c r="P42" s="153">
        <f>'実質公債費比率（分子）の構造'!O$52</f>
        <v>79566</v>
      </c>
    </row>
    <row r="43" spans="1:16" x14ac:dyDescent="0.15">
      <c r="A43" s="153" t="s">
        <v>17</v>
      </c>
      <c r="B43" s="153">
        <f>'実質公債費比率（分子）の構造'!K$51</f>
        <v>19</v>
      </c>
      <c r="C43" s="153"/>
      <c r="D43" s="153"/>
      <c r="E43" s="153">
        <f>'実質公債費比率（分子）の構造'!L$51</f>
        <v>22</v>
      </c>
      <c r="F43" s="153"/>
      <c r="G43" s="153"/>
      <c r="H43" s="153">
        <f>'実質公債費比率（分子）の構造'!M$51</f>
        <v>10</v>
      </c>
      <c r="I43" s="153"/>
      <c r="J43" s="153"/>
      <c r="K43" s="153">
        <f>'実質公債費比率（分子）の構造'!N$51</f>
        <v>6</v>
      </c>
      <c r="L43" s="153"/>
      <c r="M43" s="153"/>
      <c r="N43" s="153">
        <f>'実質公債費比率（分子）の構造'!O$51</f>
        <v>3</v>
      </c>
      <c r="O43" s="153"/>
      <c r="P43" s="153"/>
    </row>
    <row r="44" spans="1:16" x14ac:dyDescent="0.15">
      <c r="A44" s="153" t="s">
        <v>62</v>
      </c>
      <c r="B44" s="153">
        <f>'実質公債費比率（分子）の構造'!K$50</f>
        <v>3546</v>
      </c>
      <c r="C44" s="153"/>
      <c r="D44" s="153"/>
      <c r="E44" s="153">
        <f>'実質公債費比率（分子）の構造'!L$50</f>
        <v>3448</v>
      </c>
      <c r="F44" s="153"/>
      <c r="G44" s="153"/>
      <c r="H44" s="153">
        <f>'実質公債費比率（分子）の構造'!M$50</f>
        <v>3311</v>
      </c>
      <c r="I44" s="153"/>
      <c r="J44" s="153"/>
      <c r="K44" s="153">
        <f>'実質公債費比率（分子）の構造'!N$50</f>
        <v>3103</v>
      </c>
      <c r="L44" s="153"/>
      <c r="M44" s="153"/>
      <c r="N44" s="153">
        <f>'実質公債費比率（分子）の構造'!O$50</f>
        <v>3020</v>
      </c>
      <c r="O44" s="153"/>
      <c r="P44" s="153"/>
    </row>
    <row r="45" spans="1:16" x14ac:dyDescent="0.15">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64</v>
      </c>
      <c r="B46" s="153">
        <f>'実質公債費比率（分子）の構造'!K$48</f>
        <v>507</v>
      </c>
      <c r="C46" s="153"/>
      <c r="D46" s="153"/>
      <c r="E46" s="153">
        <f>'実質公債費比率（分子）の構造'!L$48</f>
        <v>502</v>
      </c>
      <c r="F46" s="153"/>
      <c r="G46" s="153"/>
      <c r="H46" s="153">
        <f>'実質公債費比率（分子）の構造'!M$48</f>
        <v>504</v>
      </c>
      <c r="I46" s="153"/>
      <c r="J46" s="153"/>
      <c r="K46" s="153">
        <f>'実質公債費比率（分子）の構造'!N$48</f>
        <v>432</v>
      </c>
      <c r="L46" s="153"/>
      <c r="M46" s="153"/>
      <c r="N46" s="153">
        <f>'実質公債費比率（分子）の構造'!O$48</f>
        <v>396</v>
      </c>
      <c r="O46" s="153"/>
      <c r="P46" s="153"/>
    </row>
    <row r="47" spans="1:16" x14ac:dyDescent="0.15">
      <c r="A47" s="153" t="s">
        <v>65</v>
      </c>
      <c r="B47" s="153">
        <f>'実質公債費比率（分子）の構造'!K$47</f>
        <v>14885</v>
      </c>
      <c r="C47" s="153"/>
      <c r="D47" s="153"/>
      <c r="E47" s="153">
        <f>'実質公債費比率（分子）の構造'!L$47</f>
        <v>14304</v>
      </c>
      <c r="F47" s="153"/>
      <c r="G47" s="153"/>
      <c r="H47" s="153">
        <f>'実質公債費比率（分子）の構造'!M$47</f>
        <v>14264</v>
      </c>
      <c r="I47" s="153"/>
      <c r="J47" s="153"/>
      <c r="K47" s="153">
        <f>'実質公債費比率（分子）の構造'!N$47</f>
        <v>14151</v>
      </c>
      <c r="L47" s="153"/>
      <c r="M47" s="153"/>
      <c r="N47" s="153">
        <f>'実質公債費比率（分子）の構造'!O$47</f>
        <v>13495</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f>'実質公債費比率（分子）の構造'!N$46</f>
        <v>351</v>
      </c>
      <c r="L48" s="153"/>
      <c r="M48" s="153"/>
      <c r="N48" s="153" t="str">
        <f>'実質公債費比率（分子）の構造'!O$46</f>
        <v>-</v>
      </c>
      <c r="O48" s="153"/>
      <c r="P48" s="153"/>
    </row>
    <row r="49" spans="1:16" x14ac:dyDescent="0.15">
      <c r="A49" s="153" t="s">
        <v>67</v>
      </c>
      <c r="B49" s="153">
        <f>'実質公債費比率（分子）の構造'!K$45</f>
        <v>109427</v>
      </c>
      <c r="C49" s="153"/>
      <c r="D49" s="153"/>
      <c r="E49" s="153">
        <f>'実質公債費比率（分子）の構造'!L$45</f>
        <v>107688</v>
      </c>
      <c r="F49" s="153"/>
      <c r="G49" s="153"/>
      <c r="H49" s="153">
        <f>'実質公債費比率（分子）の構造'!M$45</f>
        <v>101483</v>
      </c>
      <c r="I49" s="153"/>
      <c r="J49" s="153"/>
      <c r="K49" s="153">
        <f>'実質公債費比率（分子）の構造'!N$45</f>
        <v>94338</v>
      </c>
      <c r="L49" s="153"/>
      <c r="M49" s="153"/>
      <c r="N49" s="153">
        <f>'実質公債費比率（分子）の構造'!O$45</f>
        <v>88127</v>
      </c>
      <c r="O49" s="153"/>
      <c r="P49" s="153"/>
    </row>
    <row r="50" spans="1:16" x14ac:dyDescent="0.15">
      <c r="A50" s="153" t="s">
        <v>68</v>
      </c>
      <c r="B50" s="153" t="e">
        <f>NA()</f>
        <v>#N/A</v>
      </c>
      <c r="C50" s="153">
        <f>IF(ISNUMBER('実質公債費比率（分子）の構造'!K$53),'実質公債費比率（分子）の構造'!K$53,NA())</f>
        <v>53114</v>
      </c>
      <c r="D50" s="153" t="e">
        <f>NA()</f>
        <v>#N/A</v>
      </c>
      <c r="E50" s="153" t="e">
        <f>NA()</f>
        <v>#N/A</v>
      </c>
      <c r="F50" s="153">
        <f>IF(ISNUMBER('実質公債費比率（分子）の構造'!L$53),'実質公債費比率（分子）の構造'!L$53,NA())</f>
        <v>47376</v>
      </c>
      <c r="G50" s="153" t="e">
        <f>NA()</f>
        <v>#N/A</v>
      </c>
      <c r="H50" s="153" t="e">
        <f>NA()</f>
        <v>#N/A</v>
      </c>
      <c r="I50" s="153">
        <f>IF(ISNUMBER('実質公債費比率（分子）の構造'!M$53),'実質公債費比率（分子）の構造'!M$53,NA())</f>
        <v>39973</v>
      </c>
      <c r="J50" s="153" t="e">
        <f>NA()</f>
        <v>#N/A</v>
      </c>
      <c r="K50" s="153" t="e">
        <f>NA()</f>
        <v>#N/A</v>
      </c>
      <c r="L50" s="153">
        <f>IF(ISNUMBER('実質公債費比率（分子）の構造'!N$53),'実質公債費比率（分子）の構造'!N$53,NA())</f>
        <v>32886</v>
      </c>
      <c r="M50" s="153" t="e">
        <f>NA()</f>
        <v>#N/A</v>
      </c>
      <c r="N50" s="153" t="e">
        <f>NA()</f>
        <v>#N/A</v>
      </c>
      <c r="O50" s="153">
        <f>IF(ISNUMBER('実質公債費比率（分子）の構造'!O$53),'実質公債費比率（分子）の構造'!O$53,NA())</f>
        <v>25475</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41</v>
      </c>
      <c r="B56" s="152"/>
      <c r="C56" s="152"/>
      <c r="D56" s="152">
        <f>'将来負担比率（分子）の構造'!I$52</f>
        <v>944595</v>
      </c>
      <c r="E56" s="152"/>
      <c r="F56" s="152"/>
      <c r="G56" s="152">
        <f>'将来負担比率（分子）の構造'!J$52</f>
        <v>946760</v>
      </c>
      <c r="H56" s="152"/>
      <c r="I56" s="152"/>
      <c r="J56" s="152">
        <f>'将来負担比率（分子）の構造'!K$52</f>
        <v>944705</v>
      </c>
      <c r="K56" s="152"/>
      <c r="L56" s="152"/>
      <c r="M56" s="152">
        <f>'将来負担比率（分子）の構造'!L$52</f>
        <v>944046</v>
      </c>
      <c r="N56" s="152"/>
      <c r="O56" s="152"/>
      <c r="P56" s="152">
        <f>'将来負担比率（分子）の構造'!M$52</f>
        <v>935472</v>
      </c>
    </row>
    <row r="57" spans="1:16" x14ac:dyDescent="0.15">
      <c r="A57" s="152" t="s">
        <v>40</v>
      </c>
      <c r="B57" s="152"/>
      <c r="C57" s="152"/>
      <c r="D57" s="152">
        <f>'将来負担比率（分子）の構造'!I$51</f>
        <v>36717</v>
      </c>
      <c r="E57" s="152"/>
      <c r="F57" s="152"/>
      <c r="G57" s="152">
        <f>'将来負担比率（分子）の構造'!J$51</f>
        <v>37515</v>
      </c>
      <c r="H57" s="152"/>
      <c r="I57" s="152"/>
      <c r="J57" s="152">
        <f>'将来負担比率（分子）の構造'!K$51</f>
        <v>35489</v>
      </c>
      <c r="K57" s="152"/>
      <c r="L57" s="152"/>
      <c r="M57" s="152">
        <f>'将来負担比率（分子）の構造'!L$51</f>
        <v>34648</v>
      </c>
      <c r="N57" s="152"/>
      <c r="O57" s="152"/>
      <c r="P57" s="152">
        <f>'将来負担比率（分子）の構造'!M$51</f>
        <v>33027</v>
      </c>
    </row>
    <row r="58" spans="1:16" x14ac:dyDescent="0.15">
      <c r="A58" s="152" t="s">
        <v>39</v>
      </c>
      <c r="B58" s="152"/>
      <c r="C58" s="152"/>
      <c r="D58" s="152">
        <f>'将来負担比率（分子）の構造'!I$50</f>
        <v>103506</v>
      </c>
      <c r="E58" s="152"/>
      <c r="F58" s="152"/>
      <c r="G58" s="152">
        <f>'将来負担比率（分子）の構造'!J$50</f>
        <v>120096</v>
      </c>
      <c r="H58" s="152"/>
      <c r="I58" s="152"/>
      <c r="J58" s="152">
        <f>'将来負担比率（分子）の構造'!K$50</f>
        <v>120644</v>
      </c>
      <c r="K58" s="152"/>
      <c r="L58" s="152"/>
      <c r="M58" s="152">
        <f>'将来負担比率（分子）の構造'!L$50</f>
        <v>127449</v>
      </c>
      <c r="N58" s="152"/>
      <c r="O58" s="152"/>
      <c r="P58" s="152">
        <f>'将来負担比率（分子）の構造'!M$50</f>
        <v>134513</v>
      </c>
    </row>
    <row r="59" spans="1:16" x14ac:dyDescent="0.15">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34</v>
      </c>
      <c r="B61" s="152">
        <f>'将来負担比率（分子）の構造'!I$46</f>
        <v>22814</v>
      </c>
      <c r="C61" s="152"/>
      <c r="D61" s="152"/>
      <c r="E61" s="152">
        <f>'将来負担比率（分子）の構造'!J$46</f>
        <v>23340</v>
      </c>
      <c r="F61" s="152"/>
      <c r="G61" s="152"/>
      <c r="H61" s="152">
        <f>'将来負担比率（分子）の構造'!K$46</f>
        <v>24237</v>
      </c>
      <c r="I61" s="152"/>
      <c r="J61" s="152"/>
      <c r="K61" s="152">
        <f>'将来負担比率（分子）の構造'!L$46</f>
        <v>24578</v>
      </c>
      <c r="L61" s="152"/>
      <c r="M61" s="152"/>
      <c r="N61" s="152">
        <f>'将来負担比率（分子）の構造'!M$46</f>
        <v>23910</v>
      </c>
      <c r="O61" s="152"/>
      <c r="P61" s="152"/>
    </row>
    <row r="62" spans="1:16" x14ac:dyDescent="0.15">
      <c r="A62" s="152" t="s">
        <v>33</v>
      </c>
      <c r="B62" s="152">
        <f>'将来負担比率（分子）の構造'!I$45</f>
        <v>204108</v>
      </c>
      <c r="C62" s="152"/>
      <c r="D62" s="152"/>
      <c r="E62" s="152">
        <f>'将来負担比率（分子）の構造'!J$45</f>
        <v>198498</v>
      </c>
      <c r="F62" s="152"/>
      <c r="G62" s="152"/>
      <c r="H62" s="152">
        <f>'将来負担比率（分子）の構造'!K$45</f>
        <v>194089</v>
      </c>
      <c r="I62" s="152"/>
      <c r="J62" s="152"/>
      <c r="K62" s="152">
        <f>'将来負担比率（分子）の構造'!L$45</f>
        <v>190750</v>
      </c>
      <c r="L62" s="152"/>
      <c r="M62" s="152"/>
      <c r="N62" s="152">
        <f>'将来負担比率（分子）の構造'!M$45</f>
        <v>185963</v>
      </c>
      <c r="O62" s="152"/>
      <c r="P62" s="152"/>
    </row>
    <row r="63" spans="1:16" x14ac:dyDescent="0.15">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31</v>
      </c>
      <c r="B64" s="152">
        <f>'将来負担比率（分子）の構造'!I$43</f>
        <v>15399</v>
      </c>
      <c r="C64" s="152"/>
      <c r="D64" s="152"/>
      <c r="E64" s="152">
        <f>'将来負担比率（分子）の構造'!J$43</f>
        <v>14883</v>
      </c>
      <c r="F64" s="152"/>
      <c r="G64" s="152"/>
      <c r="H64" s="152">
        <f>'将来負担比率（分子）の構造'!K$43</f>
        <v>14251</v>
      </c>
      <c r="I64" s="152"/>
      <c r="J64" s="152"/>
      <c r="K64" s="152">
        <f>'将来負担比率（分子）の構造'!L$43</f>
        <v>11152</v>
      </c>
      <c r="L64" s="152"/>
      <c r="M64" s="152"/>
      <c r="N64" s="152">
        <f>'将来負担比率（分子）の構造'!M$43</f>
        <v>8167</v>
      </c>
      <c r="O64" s="152"/>
      <c r="P64" s="152"/>
    </row>
    <row r="65" spans="1:16" x14ac:dyDescent="0.15">
      <c r="A65" s="152" t="s">
        <v>30</v>
      </c>
      <c r="B65" s="152">
        <f>'将来負担比率（分子）の構造'!I$42</f>
        <v>42611</v>
      </c>
      <c r="C65" s="152"/>
      <c r="D65" s="152"/>
      <c r="E65" s="152">
        <f>'将来負担比率（分子）の構造'!J$42</f>
        <v>41033</v>
      </c>
      <c r="F65" s="152"/>
      <c r="G65" s="152"/>
      <c r="H65" s="152">
        <f>'将来負担比率（分子）の構造'!K$42</f>
        <v>36693</v>
      </c>
      <c r="I65" s="152"/>
      <c r="J65" s="152"/>
      <c r="K65" s="152">
        <f>'将来負担比率（分子）の構造'!L$42</f>
        <v>33878</v>
      </c>
      <c r="L65" s="152"/>
      <c r="M65" s="152"/>
      <c r="N65" s="152">
        <f>'将来負担比率（分子）の構造'!M$42</f>
        <v>31923</v>
      </c>
      <c r="O65" s="152"/>
      <c r="P65" s="152"/>
    </row>
    <row r="66" spans="1:16" x14ac:dyDescent="0.15">
      <c r="A66" s="152" t="s">
        <v>29</v>
      </c>
      <c r="B66" s="152">
        <f>'将来負担比率（分子）の構造'!I$41</f>
        <v>1557022</v>
      </c>
      <c r="C66" s="152"/>
      <c r="D66" s="152"/>
      <c r="E66" s="152">
        <f>'将来負担比率（分子）の構造'!J$41</f>
        <v>1582539</v>
      </c>
      <c r="F66" s="152"/>
      <c r="G66" s="152"/>
      <c r="H66" s="152">
        <f>'将来負担比率（分子）の構造'!K$41</f>
        <v>1607975</v>
      </c>
      <c r="I66" s="152"/>
      <c r="J66" s="152"/>
      <c r="K66" s="152">
        <f>'将来負担比率（分子）の構造'!L$41</f>
        <v>1635334</v>
      </c>
      <c r="L66" s="152"/>
      <c r="M66" s="152"/>
      <c r="N66" s="152">
        <f>'将来負担比率（分子）の構造'!M$41</f>
        <v>1668945</v>
      </c>
      <c r="O66" s="152"/>
      <c r="P66" s="152"/>
    </row>
    <row r="67" spans="1:16" x14ac:dyDescent="0.15">
      <c r="A67" s="152" t="s">
        <v>72</v>
      </c>
      <c r="B67" s="152" t="e">
        <f>NA()</f>
        <v>#N/A</v>
      </c>
      <c r="C67" s="152">
        <f>IF(ISNUMBER('将来負担比率（分子）の構造'!I$53), IF('将来負担比率（分子）の構造'!I$53 &lt; 0, 0, '将来負担比率（分子）の構造'!I$53), NA())</f>
        <v>757136</v>
      </c>
      <c r="D67" s="152" t="e">
        <f>NA()</f>
        <v>#N/A</v>
      </c>
      <c r="E67" s="152" t="e">
        <f>NA()</f>
        <v>#N/A</v>
      </c>
      <c r="F67" s="152">
        <f>IF(ISNUMBER('将来負担比率（分子）の構造'!J$53), IF('将来負担比率（分子）の構造'!J$53 &lt; 0, 0, '将来負担比率（分子）の構造'!J$53), NA())</f>
        <v>755921</v>
      </c>
      <c r="G67" s="152" t="e">
        <f>NA()</f>
        <v>#N/A</v>
      </c>
      <c r="H67" s="152" t="e">
        <f>NA()</f>
        <v>#N/A</v>
      </c>
      <c r="I67" s="152">
        <f>IF(ISNUMBER('将来負担比率（分子）の構造'!K$53), IF('将来負担比率（分子）の構造'!K$53 &lt; 0, 0, '将来負担比率（分子）の構造'!K$53), NA())</f>
        <v>776406</v>
      </c>
      <c r="J67" s="152" t="e">
        <f>NA()</f>
        <v>#N/A</v>
      </c>
      <c r="K67" s="152" t="e">
        <f>NA()</f>
        <v>#N/A</v>
      </c>
      <c r="L67" s="152">
        <f>IF(ISNUMBER('将来負担比率（分子）の構造'!L$53), IF('将来負担比率（分子）の構造'!L$53 &lt; 0, 0, '将来負担比率（分子）の構造'!L$53), NA())</f>
        <v>789548</v>
      </c>
      <c r="M67" s="152" t="e">
        <f>NA()</f>
        <v>#N/A</v>
      </c>
      <c r="N67" s="152" t="e">
        <f>NA()</f>
        <v>#N/A</v>
      </c>
      <c r="O67" s="152">
        <f>IF(ISNUMBER('将来負担比率（分子）の構造'!M$53), IF('将来負担比率（分子）の構造'!M$53 &lt; 0, 0, '将来負担比率（分子）の構造'!M$53), NA())</f>
        <v>815897</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25386</v>
      </c>
      <c r="C72" s="156">
        <f>基金残高に係る経年分析!G55</f>
        <v>21054</v>
      </c>
      <c r="D72" s="156">
        <f>基金残高に係る経年分析!H55</f>
        <v>21673</v>
      </c>
    </row>
    <row r="73" spans="1:16" x14ac:dyDescent="0.15">
      <c r="A73" s="155" t="s">
        <v>75</v>
      </c>
      <c r="B73" s="156">
        <f>基金残高に係る経年分析!F56</f>
        <v>15121</v>
      </c>
      <c r="C73" s="156">
        <f>基金残高に係る経年分析!G56</f>
        <v>11638</v>
      </c>
      <c r="D73" s="156">
        <f>基金残高に係る経年分析!H56</f>
        <v>11678</v>
      </c>
    </row>
    <row r="74" spans="1:16" x14ac:dyDescent="0.15">
      <c r="A74" s="155" t="s">
        <v>76</v>
      </c>
      <c r="B74" s="156">
        <f>基金残高に係る経年分析!F57</f>
        <v>43233</v>
      </c>
      <c r="C74" s="156">
        <f>基金残高に係る経年分析!G57</f>
        <v>47399</v>
      </c>
      <c r="D74" s="156">
        <f>基金残高に係る経年分析!H57</f>
        <v>48889</v>
      </c>
    </row>
  </sheetData>
  <sheetProtection algorithmName="SHA-512" hashValue="Ck2FVWpWh/dIVqd/nNswffuKB5RZoH9pEm68tGxiBqkEpgURuFlcLRgtw6FlOSXatdO5xZ1Euep/Zompr3pmEQ==" saltValue="3HYLN2ZdLSo3TNkaF+qr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90" t="s">
        <v>185</v>
      </c>
      <c r="DD1" s="591"/>
      <c r="DE1" s="591"/>
      <c r="DF1" s="591"/>
      <c r="DG1" s="591"/>
      <c r="DH1" s="591"/>
      <c r="DI1" s="592"/>
      <c r="DK1" s="590" t="s">
        <v>186</v>
      </c>
      <c r="DL1" s="591"/>
      <c r="DM1" s="591"/>
      <c r="DN1" s="591"/>
      <c r="DO1" s="591"/>
      <c r="DP1" s="591"/>
      <c r="DQ1" s="591"/>
      <c r="DR1" s="591"/>
      <c r="DS1" s="591"/>
      <c r="DT1" s="591"/>
      <c r="DU1" s="591"/>
      <c r="DV1" s="591"/>
      <c r="DW1" s="591"/>
      <c r="DX1" s="592"/>
      <c r="DY1" s="207"/>
      <c r="DZ1" s="207"/>
      <c r="EA1" s="207"/>
      <c r="EB1" s="207"/>
      <c r="EC1" s="207"/>
      <c r="ED1" s="207"/>
      <c r="EE1" s="207"/>
      <c r="EF1" s="207"/>
      <c r="EG1" s="207"/>
      <c r="EH1" s="207"/>
    </row>
    <row r="2" spans="2:138" ht="22.5" customHeight="1" x14ac:dyDescent="0.15">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593" t="s">
        <v>188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189</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190</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1</v>
      </c>
      <c r="C4" s="594"/>
      <c r="D4" s="594"/>
      <c r="E4" s="594"/>
      <c r="F4" s="594"/>
      <c r="G4" s="594"/>
      <c r="H4" s="594"/>
      <c r="I4" s="594"/>
      <c r="J4" s="594"/>
      <c r="K4" s="594"/>
      <c r="L4" s="594"/>
      <c r="M4" s="594"/>
      <c r="N4" s="594"/>
      <c r="O4" s="594"/>
      <c r="P4" s="594"/>
      <c r="Q4" s="595"/>
      <c r="R4" s="593" t="s">
        <v>191</v>
      </c>
      <c r="S4" s="594"/>
      <c r="T4" s="594"/>
      <c r="U4" s="594"/>
      <c r="V4" s="594"/>
      <c r="W4" s="594"/>
      <c r="X4" s="594"/>
      <c r="Y4" s="595"/>
      <c r="Z4" s="593" t="s">
        <v>192</v>
      </c>
      <c r="AA4" s="594"/>
      <c r="AB4" s="594"/>
      <c r="AC4" s="595"/>
      <c r="AD4" s="593" t="s">
        <v>193</v>
      </c>
      <c r="AE4" s="594"/>
      <c r="AF4" s="594"/>
      <c r="AG4" s="594"/>
      <c r="AH4" s="594"/>
      <c r="AI4" s="594"/>
      <c r="AJ4" s="594"/>
      <c r="AK4" s="595"/>
      <c r="AL4" s="593" t="s">
        <v>192</v>
      </c>
      <c r="AM4" s="594"/>
      <c r="AN4" s="594"/>
      <c r="AO4" s="595"/>
      <c r="AP4" s="596" t="s">
        <v>194</v>
      </c>
      <c r="AQ4" s="596"/>
      <c r="AR4" s="596"/>
      <c r="AS4" s="596"/>
      <c r="AT4" s="596"/>
      <c r="AU4" s="596"/>
      <c r="AV4" s="596"/>
      <c r="AW4" s="596"/>
      <c r="AX4" s="596"/>
      <c r="AY4" s="596"/>
      <c r="AZ4" s="596"/>
      <c r="BA4" s="596"/>
      <c r="BB4" s="596"/>
      <c r="BC4" s="596"/>
      <c r="BD4" s="596" t="s">
        <v>195</v>
      </c>
      <c r="BE4" s="596"/>
      <c r="BF4" s="596"/>
      <c r="BG4" s="596"/>
      <c r="BH4" s="596"/>
      <c r="BI4" s="596"/>
      <c r="BJ4" s="596"/>
      <c r="BK4" s="596"/>
      <c r="BL4" s="596" t="s">
        <v>192</v>
      </c>
      <c r="BM4" s="596"/>
      <c r="BN4" s="596"/>
      <c r="BO4" s="596"/>
      <c r="BP4" s="596" t="s">
        <v>196</v>
      </c>
      <c r="BQ4" s="596"/>
      <c r="BR4" s="596"/>
      <c r="BS4" s="596"/>
      <c r="BT4" s="596"/>
      <c r="BU4" s="596"/>
      <c r="BV4" s="596"/>
      <c r="BW4" s="596"/>
      <c r="BY4" s="593" t="s">
        <v>197</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2" customFormat="1" ht="11.25" customHeight="1" x14ac:dyDescent="0.15">
      <c r="B5" s="597" t="s">
        <v>198</v>
      </c>
      <c r="C5" s="598"/>
      <c r="D5" s="598"/>
      <c r="E5" s="598"/>
      <c r="F5" s="598"/>
      <c r="G5" s="598"/>
      <c r="H5" s="598"/>
      <c r="I5" s="598"/>
      <c r="J5" s="598"/>
      <c r="K5" s="598"/>
      <c r="L5" s="598"/>
      <c r="M5" s="598"/>
      <c r="N5" s="598"/>
      <c r="O5" s="598"/>
      <c r="P5" s="598"/>
      <c r="Q5" s="599"/>
      <c r="R5" s="600">
        <v>275571603</v>
      </c>
      <c r="S5" s="601"/>
      <c r="T5" s="601"/>
      <c r="U5" s="601"/>
      <c r="V5" s="601"/>
      <c r="W5" s="601"/>
      <c r="X5" s="601"/>
      <c r="Y5" s="602"/>
      <c r="Z5" s="603">
        <v>35.700000000000003</v>
      </c>
      <c r="AA5" s="603"/>
      <c r="AB5" s="603"/>
      <c r="AC5" s="603"/>
      <c r="AD5" s="604">
        <v>228051028</v>
      </c>
      <c r="AE5" s="604"/>
      <c r="AF5" s="604"/>
      <c r="AG5" s="604"/>
      <c r="AH5" s="604"/>
      <c r="AI5" s="604"/>
      <c r="AJ5" s="604"/>
      <c r="AK5" s="604"/>
      <c r="AL5" s="605">
        <v>52</v>
      </c>
      <c r="AM5" s="606"/>
      <c r="AN5" s="606"/>
      <c r="AO5" s="607"/>
      <c r="AP5" s="597" t="s">
        <v>199</v>
      </c>
      <c r="AQ5" s="598"/>
      <c r="AR5" s="598"/>
      <c r="AS5" s="598"/>
      <c r="AT5" s="598"/>
      <c r="AU5" s="598"/>
      <c r="AV5" s="598"/>
      <c r="AW5" s="598"/>
      <c r="AX5" s="598"/>
      <c r="AY5" s="598"/>
      <c r="AZ5" s="598"/>
      <c r="BA5" s="598"/>
      <c r="BB5" s="598"/>
      <c r="BC5" s="599"/>
      <c r="BD5" s="611">
        <v>275538449</v>
      </c>
      <c r="BE5" s="612"/>
      <c r="BF5" s="612"/>
      <c r="BG5" s="612"/>
      <c r="BH5" s="612"/>
      <c r="BI5" s="612"/>
      <c r="BJ5" s="612"/>
      <c r="BK5" s="613"/>
      <c r="BL5" s="614">
        <v>100</v>
      </c>
      <c r="BM5" s="614"/>
      <c r="BN5" s="614"/>
      <c r="BO5" s="614"/>
      <c r="BP5" s="615">
        <v>2475259</v>
      </c>
      <c r="BQ5" s="615"/>
      <c r="BR5" s="615"/>
      <c r="BS5" s="615"/>
      <c r="BT5" s="615"/>
      <c r="BU5" s="615"/>
      <c r="BV5" s="615"/>
      <c r="BW5" s="619"/>
      <c r="BY5" s="593" t="s">
        <v>194</v>
      </c>
      <c r="BZ5" s="594"/>
      <c r="CA5" s="594"/>
      <c r="CB5" s="594"/>
      <c r="CC5" s="594"/>
      <c r="CD5" s="594"/>
      <c r="CE5" s="594"/>
      <c r="CF5" s="594"/>
      <c r="CG5" s="594"/>
      <c r="CH5" s="594"/>
      <c r="CI5" s="594"/>
      <c r="CJ5" s="594"/>
      <c r="CK5" s="594"/>
      <c r="CL5" s="595"/>
      <c r="CM5" s="593" t="s">
        <v>200</v>
      </c>
      <c r="CN5" s="594"/>
      <c r="CO5" s="594"/>
      <c r="CP5" s="594"/>
      <c r="CQ5" s="594"/>
      <c r="CR5" s="594"/>
      <c r="CS5" s="594"/>
      <c r="CT5" s="595"/>
      <c r="CU5" s="593" t="s">
        <v>192</v>
      </c>
      <c r="CV5" s="594"/>
      <c r="CW5" s="594"/>
      <c r="CX5" s="595"/>
      <c r="CY5" s="593" t="s">
        <v>201</v>
      </c>
      <c r="CZ5" s="594"/>
      <c r="DA5" s="594"/>
      <c r="DB5" s="594"/>
      <c r="DC5" s="594"/>
      <c r="DD5" s="594"/>
      <c r="DE5" s="594"/>
      <c r="DF5" s="594"/>
      <c r="DG5" s="594"/>
      <c r="DH5" s="594"/>
      <c r="DI5" s="594"/>
      <c r="DJ5" s="594"/>
      <c r="DK5" s="595"/>
      <c r="DL5" s="593" t="s">
        <v>202</v>
      </c>
      <c r="DM5" s="594"/>
      <c r="DN5" s="594"/>
      <c r="DO5" s="594"/>
      <c r="DP5" s="594"/>
      <c r="DQ5" s="594"/>
      <c r="DR5" s="594"/>
      <c r="DS5" s="594"/>
      <c r="DT5" s="594"/>
      <c r="DU5" s="594"/>
      <c r="DV5" s="594"/>
      <c r="DW5" s="594"/>
      <c r="DX5" s="595"/>
    </row>
    <row r="6" spans="2:138" ht="11.25" customHeight="1" x14ac:dyDescent="0.15">
      <c r="B6" s="608" t="s">
        <v>203</v>
      </c>
      <c r="C6" s="609"/>
      <c r="D6" s="609"/>
      <c r="E6" s="609"/>
      <c r="F6" s="609"/>
      <c r="G6" s="609"/>
      <c r="H6" s="609"/>
      <c r="I6" s="609"/>
      <c r="J6" s="609"/>
      <c r="K6" s="609"/>
      <c r="L6" s="609"/>
      <c r="M6" s="609"/>
      <c r="N6" s="609"/>
      <c r="O6" s="609"/>
      <c r="P6" s="609"/>
      <c r="Q6" s="610"/>
      <c r="R6" s="611">
        <v>36391059</v>
      </c>
      <c r="S6" s="612"/>
      <c r="T6" s="612"/>
      <c r="U6" s="612"/>
      <c r="V6" s="612"/>
      <c r="W6" s="612"/>
      <c r="X6" s="612"/>
      <c r="Y6" s="613"/>
      <c r="Z6" s="614">
        <v>4.7</v>
      </c>
      <c r="AA6" s="614"/>
      <c r="AB6" s="614"/>
      <c r="AC6" s="614"/>
      <c r="AD6" s="615">
        <v>36391059</v>
      </c>
      <c r="AE6" s="615"/>
      <c r="AF6" s="615"/>
      <c r="AG6" s="615"/>
      <c r="AH6" s="615"/>
      <c r="AI6" s="615"/>
      <c r="AJ6" s="615"/>
      <c r="AK6" s="615"/>
      <c r="AL6" s="616">
        <v>8.3000000000000007</v>
      </c>
      <c r="AM6" s="617"/>
      <c r="AN6" s="617"/>
      <c r="AO6" s="618"/>
      <c r="AP6" s="608" t="s">
        <v>204</v>
      </c>
      <c r="AQ6" s="609"/>
      <c r="AR6" s="609"/>
      <c r="AS6" s="609"/>
      <c r="AT6" s="609"/>
      <c r="AU6" s="609"/>
      <c r="AV6" s="609"/>
      <c r="AW6" s="609"/>
      <c r="AX6" s="609"/>
      <c r="AY6" s="609"/>
      <c r="AZ6" s="609"/>
      <c r="BA6" s="609"/>
      <c r="BB6" s="609"/>
      <c r="BC6" s="610"/>
      <c r="BD6" s="611">
        <v>275538449</v>
      </c>
      <c r="BE6" s="612"/>
      <c r="BF6" s="612"/>
      <c r="BG6" s="612"/>
      <c r="BH6" s="612"/>
      <c r="BI6" s="612"/>
      <c r="BJ6" s="612"/>
      <c r="BK6" s="613"/>
      <c r="BL6" s="614">
        <v>100</v>
      </c>
      <c r="BM6" s="614"/>
      <c r="BN6" s="614"/>
      <c r="BO6" s="614"/>
      <c r="BP6" s="615">
        <v>2475259</v>
      </c>
      <c r="BQ6" s="615"/>
      <c r="BR6" s="615"/>
      <c r="BS6" s="615"/>
      <c r="BT6" s="615"/>
      <c r="BU6" s="615"/>
      <c r="BV6" s="615"/>
      <c r="BW6" s="619"/>
      <c r="BY6" s="597" t="s">
        <v>205</v>
      </c>
      <c r="BZ6" s="598"/>
      <c r="CA6" s="598"/>
      <c r="CB6" s="598"/>
      <c r="CC6" s="598"/>
      <c r="CD6" s="598"/>
      <c r="CE6" s="598"/>
      <c r="CF6" s="598"/>
      <c r="CG6" s="598"/>
      <c r="CH6" s="598"/>
      <c r="CI6" s="598"/>
      <c r="CJ6" s="598"/>
      <c r="CK6" s="598"/>
      <c r="CL6" s="599"/>
      <c r="CM6" s="611">
        <v>1212098</v>
      </c>
      <c r="CN6" s="612"/>
      <c r="CO6" s="612"/>
      <c r="CP6" s="612"/>
      <c r="CQ6" s="612"/>
      <c r="CR6" s="612"/>
      <c r="CS6" s="612"/>
      <c r="CT6" s="613"/>
      <c r="CU6" s="614">
        <v>0.2</v>
      </c>
      <c r="CV6" s="614"/>
      <c r="CW6" s="614"/>
      <c r="CX6" s="614"/>
      <c r="CY6" s="620">
        <v>8170</v>
      </c>
      <c r="CZ6" s="612"/>
      <c r="DA6" s="612"/>
      <c r="DB6" s="612"/>
      <c r="DC6" s="612"/>
      <c r="DD6" s="612"/>
      <c r="DE6" s="612"/>
      <c r="DF6" s="612"/>
      <c r="DG6" s="612"/>
      <c r="DH6" s="612"/>
      <c r="DI6" s="612"/>
      <c r="DJ6" s="612"/>
      <c r="DK6" s="613"/>
      <c r="DL6" s="620">
        <v>1212068</v>
      </c>
      <c r="DM6" s="612"/>
      <c r="DN6" s="612"/>
      <c r="DO6" s="612"/>
      <c r="DP6" s="612"/>
      <c r="DQ6" s="612"/>
      <c r="DR6" s="612"/>
      <c r="DS6" s="612"/>
      <c r="DT6" s="612"/>
      <c r="DU6" s="612"/>
      <c r="DV6" s="612"/>
      <c r="DW6" s="612"/>
      <c r="DX6" s="621"/>
    </row>
    <row r="7" spans="2:138" ht="11.25" customHeight="1" x14ac:dyDescent="0.15">
      <c r="B7" s="608" t="s">
        <v>206</v>
      </c>
      <c r="C7" s="609"/>
      <c r="D7" s="609"/>
      <c r="E7" s="609"/>
      <c r="F7" s="609"/>
      <c r="G7" s="609"/>
      <c r="H7" s="609"/>
      <c r="I7" s="609"/>
      <c r="J7" s="609"/>
      <c r="K7" s="609"/>
      <c r="L7" s="609"/>
      <c r="M7" s="609"/>
      <c r="N7" s="609"/>
      <c r="O7" s="609"/>
      <c r="P7" s="609"/>
      <c r="Q7" s="610"/>
      <c r="R7" s="611">
        <v>3421595</v>
      </c>
      <c r="S7" s="612"/>
      <c r="T7" s="612"/>
      <c r="U7" s="612"/>
      <c r="V7" s="612"/>
      <c r="W7" s="612"/>
      <c r="X7" s="612"/>
      <c r="Y7" s="613"/>
      <c r="Z7" s="614">
        <v>0.4</v>
      </c>
      <c r="AA7" s="614"/>
      <c r="AB7" s="614"/>
      <c r="AC7" s="614"/>
      <c r="AD7" s="615">
        <v>3421595</v>
      </c>
      <c r="AE7" s="615"/>
      <c r="AF7" s="615"/>
      <c r="AG7" s="615"/>
      <c r="AH7" s="615"/>
      <c r="AI7" s="615"/>
      <c r="AJ7" s="615"/>
      <c r="AK7" s="615"/>
      <c r="AL7" s="616">
        <v>0.8</v>
      </c>
      <c r="AM7" s="617"/>
      <c r="AN7" s="617"/>
      <c r="AO7" s="618"/>
      <c r="AP7" s="608" t="s">
        <v>207</v>
      </c>
      <c r="AQ7" s="609"/>
      <c r="AR7" s="609"/>
      <c r="AS7" s="609"/>
      <c r="AT7" s="609"/>
      <c r="AU7" s="609"/>
      <c r="AV7" s="609"/>
      <c r="AW7" s="609"/>
      <c r="AX7" s="609"/>
      <c r="AY7" s="609"/>
      <c r="AZ7" s="609"/>
      <c r="BA7" s="609"/>
      <c r="BB7" s="609"/>
      <c r="BC7" s="610"/>
      <c r="BD7" s="611">
        <v>84738400</v>
      </c>
      <c r="BE7" s="612"/>
      <c r="BF7" s="612"/>
      <c r="BG7" s="612"/>
      <c r="BH7" s="612"/>
      <c r="BI7" s="612"/>
      <c r="BJ7" s="612"/>
      <c r="BK7" s="613"/>
      <c r="BL7" s="614">
        <v>30.8</v>
      </c>
      <c r="BM7" s="614"/>
      <c r="BN7" s="614"/>
      <c r="BO7" s="614"/>
      <c r="BP7" s="615">
        <v>2475259</v>
      </c>
      <c r="BQ7" s="615"/>
      <c r="BR7" s="615"/>
      <c r="BS7" s="615"/>
      <c r="BT7" s="615"/>
      <c r="BU7" s="615"/>
      <c r="BV7" s="615"/>
      <c r="BW7" s="619"/>
      <c r="BY7" s="608" t="s">
        <v>208</v>
      </c>
      <c r="BZ7" s="609"/>
      <c r="CA7" s="609"/>
      <c r="CB7" s="609"/>
      <c r="CC7" s="609"/>
      <c r="CD7" s="609"/>
      <c r="CE7" s="609"/>
      <c r="CF7" s="609"/>
      <c r="CG7" s="609"/>
      <c r="CH7" s="609"/>
      <c r="CI7" s="609"/>
      <c r="CJ7" s="609"/>
      <c r="CK7" s="609"/>
      <c r="CL7" s="610"/>
      <c r="CM7" s="611">
        <v>38746666</v>
      </c>
      <c r="CN7" s="612"/>
      <c r="CO7" s="612"/>
      <c r="CP7" s="612"/>
      <c r="CQ7" s="612"/>
      <c r="CR7" s="612"/>
      <c r="CS7" s="612"/>
      <c r="CT7" s="613"/>
      <c r="CU7" s="614">
        <v>5.0999999999999996</v>
      </c>
      <c r="CV7" s="614"/>
      <c r="CW7" s="614"/>
      <c r="CX7" s="614"/>
      <c r="CY7" s="620">
        <v>7624802</v>
      </c>
      <c r="CZ7" s="612"/>
      <c r="DA7" s="612"/>
      <c r="DB7" s="612"/>
      <c r="DC7" s="612"/>
      <c r="DD7" s="612"/>
      <c r="DE7" s="612"/>
      <c r="DF7" s="612"/>
      <c r="DG7" s="612"/>
      <c r="DH7" s="612"/>
      <c r="DI7" s="612"/>
      <c r="DJ7" s="612"/>
      <c r="DK7" s="613"/>
      <c r="DL7" s="620">
        <v>31581200</v>
      </c>
      <c r="DM7" s="612"/>
      <c r="DN7" s="612"/>
      <c r="DO7" s="612"/>
      <c r="DP7" s="612"/>
      <c r="DQ7" s="612"/>
      <c r="DR7" s="612"/>
      <c r="DS7" s="612"/>
      <c r="DT7" s="612"/>
      <c r="DU7" s="612"/>
      <c r="DV7" s="612"/>
      <c r="DW7" s="612"/>
      <c r="DX7" s="621"/>
    </row>
    <row r="8" spans="2:138" ht="11.25" customHeight="1" x14ac:dyDescent="0.15">
      <c r="B8" s="608" t="s">
        <v>209</v>
      </c>
      <c r="C8" s="609"/>
      <c r="D8" s="609"/>
      <c r="E8" s="609"/>
      <c r="F8" s="609"/>
      <c r="G8" s="609"/>
      <c r="H8" s="609"/>
      <c r="I8" s="609"/>
      <c r="J8" s="609"/>
      <c r="K8" s="609"/>
      <c r="L8" s="609"/>
      <c r="M8" s="609"/>
      <c r="N8" s="609"/>
      <c r="O8" s="609"/>
      <c r="P8" s="609"/>
      <c r="Q8" s="610"/>
      <c r="R8" s="611" t="s">
        <v>210</v>
      </c>
      <c r="S8" s="612"/>
      <c r="T8" s="612"/>
      <c r="U8" s="612"/>
      <c r="V8" s="612"/>
      <c r="W8" s="612"/>
      <c r="X8" s="612"/>
      <c r="Y8" s="613"/>
      <c r="Z8" s="614" t="s">
        <v>210</v>
      </c>
      <c r="AA8" s="614"/>
      <c r="AB8" s="614"/>
      <c r="AC8" s="614"/>
      <c r="AD8" s="615" t="s">
        <v>210</v>
      </c>
      <c r="AE8" s="615"/>
      <c r="AF8" s="615"/>
      <c r="AG8" s="615"/>
      <c r="AH8" s="615"/>
      <c r="AI8" s="615"/>
      <c r="AJ8" s="615"/>
      <c r="AK8" s="615"/>
      <c r="AL8" s="616" t="s">
        <v>210</v>
      </c>
      <c r="AM8" s="617"/>
      <c r="AN8" s="617"/>
      <c r="AO8" s="618"/>
      <c r="AP8" s="608" t="s">
        <v>211</v>
      </c>
      <c r="AQ8" s="609"/>
      <c r="AR8" s="609"/>
      <c r="AS8" s="609"/>
      <c r="AT8" s="609"/>
      <c r="AU8" s="609"/>
      <c r="AV8" s="609"/>
      <c r="AW8" s="609"/>
      <c r="AX8" s="609"/>
      <c r="AY8" s="609"/>
      <c r="AZ8" s="609"/>
      <c r="BA8" s="609"/>
      <c r="BB8" s="609"/>
      <c r="BC8" s="610"/>
      <c r="BD8" s="611">
        <v>2604440</v>
      </c>
      <c r="BE8" s="612"/>
      <c r="BF8" s="612"/>
      <c r="BG8" s="612"/>
      <c r="BH8" s="612"/>
      <c r="BI8" s="612"/>
      <c r="BJ8" s="612"/>
      <c r="BK8" s="613"/>
      <c r="BL8" s="614">
        <v>0.9</v>
      </c>
      <c r="BM8" s="614"/>
      <c r="BN8" s="614"/>
      <c r="BO8" s="614"/>
      <c r="BP8" s="615">
        <v>1025818</v>
      </c>
      <c r="BQ8" s="615"/>
      <c r="BR8" s="615"/>
      <c r="BS8" s="615"/>
      <c r="BT8" s="615"/>
      <c r="BU8" s="615"/>
      <c r="BV8" s="615"/>
      <c r="BW8" s="619"/>
      <c r="BY8" s="608" t="s">
        <v>212</v>
      </c>
      <c r="BZ8" s="609"/>
      <c r="CA8" s="609"/>
      <c r="CB8" s="609"/>
      <c r="CC8" s="609"/>
      <c r="CD8" s="609"/>
      <c r="CE8" s="609"/>
      <c r="CF8" s="609"/>
      <c r="CG8" s="609"/>
      <c r="CH8" s="609"/>
      <c r="CI8" s="609"/>
      <c r="CJ8" s="609"/>
      <c r="CK8" s="609"/>
      <c r="CL8" s="610"/>
      <c r="CM8" s="611">
        <v>116933932</v>
      </c>
      <c r="CN8" s="612"/>
      <c r="CO8" s="612"/>
      <c r="CP8" s="612"/>
      <c r="CQ8" s="612"/>
      <c r="CR8" s="612"/>
      <c r="CS8" s="612"/>
      <c r="CT8" s="613"/>
      <c r="CU8" s="614">
        <v>15.4</v>
      </c>
      <c r="CV8" s="614"/>
      <c r="CW8" s="614"/>
      <c r="CX8" s="614"/>
      <c r="CY8" s="620">
        <v>5144259</v>
      </c>
      <c r="CZ8" s="612"/>
      <c r="DA8" s="612"/>
      <c r="DB8" s="612"/>
      <c r="DC8" s="612"/>
      <c r="DD8" s="612"/>
      <c r="DE8" s="612"/>
      <c r="DF8" s="612"/>
      <c r="DG8" s="612"/>
      <c r="DH8" s="612"/>
      <c r="DI8" s="612"/>
      <c r="DJ8" s="612"/>
      <c r="DK8" s="613"/>
      <c r="DL8" s="620">
        <v>106307502</v>
      </c>
      <c r="DM8" s="612"/>
      <c r="DN8" s="612"/>
      <c r="DO8" s="612"/>
      <c r="DP8" s="612"/>
      <c r="DQ8" s="612"/>
      <c r="DR8" s="612"/>
      <c r="DS8" s="612"/>
      <c r="DT8" s="612"/>
      <c r="DU8" s="612"/>
      <c r="DV8" s="612"/>
      <c r="DW8" s="612"/>
      <c r="DX8" s="621"/>
    </row>
    <row r="9" spans="2:138" ht="11.25" customHeight="1" x14ac:dyDescent="0.15">
      <c r="B9" s="608" t="s">
        <v>213</v>
      </c>
      <c r="C9" s="609"/>
      <c r="D9" s="609"/>
      <c r="E9" s="609"/>
      <c r="F9" s="609"/>
      <c r="G9" s="609"/>
      <c r="H9" s="609"/>
      <c r="I9" s="609"/>
      <c r="J9" s="609"/>
      <c r="K9" s="609"/>
      <c r="L9" s="609"/>
      <c r="M9" s="609"/>
      <c r="N9" s="609"/>
      <c r="O9" s="609"/>
      <c r="P9" s="609"/>
      <c r="Q9" s="610"/>
      <c r="R9" s="611" t="s">
        <v>210</v>
      </c>
      <c r="S9" s="612"/>
      <c r="T9" s="612"/>
      <c r="U9" s="612"/>
      <c r="V9" s="612"/>
      <c r="W9" s="612"/>
      <c r="X9" s="612"/>
      <c r="Y9" s="613"/>
      <c r="Z9" s="614" t="s">
        <v>119</v>
      </c>
      <c r="AA9" s="614"/>
      <c r="AB9" s="614"/>
      <c r="AC9" s="614"/>
      <c r="AD9" s="615" t="s">
        <v>210</v>
      </c>
      <c r="AE9" s="615"/>
      <c r="AF9" s="615"/>
      <c r="AG9" s="615"/>
      <c r="AH9" s="615"/>
      <c r="AI9" s="615"/>
      <c r="AJ9" s="615"/>
      <c r="AK9" s="615"/>
      <c r="AL9" s="616" t="s">
        <v>210</v>
      </c>
      <c r="AM9" s="617"/>
      <c r="AN9" s="617"/>
      <c r="AO9" s="618"/>
      <c r="AP9" s="608" t="s">
        <v>214</v>
      </c>
      <c r="AQ9" s="609"/>
      <c r="AR9" s="609"/>
      <c r="AS9" s="609"/>
      <c r="AT9" s="609"/>
      <c r="AU9" s="609"/>
      <c r="AV9" s="609"/>
      <c r="AW9" s="609"/>
      <c r="AX9" s="609"/>
      <c r="AY9" s="609"/>
      <c r="AZ9" s="609"/>
      <c r="BA9" s="609"/>
      <c r="BB9" s="609"/>
      <c r="BC9" s="610"/>
      <c r="BD9" s="611">
        <v>68582905</v>
      </c>
      <c r="BE9" s="612"/>
      <c r="BF9" s="612"/>
      <c r="BG9" s="612"/>
      <c r="BH9" s="612"/>
      <c r="BI9" s="612"/>
      <c r="BJ9" s="612"/>
      <c r="BK9" s="613"/>
      <c r="BL9" s="614">
        <v>24.9</v>
      </c>
      <c r="BM9" s="614"/>
      <c r="BN9" s="614"/>
      <c r="BO9" s="614"/>
      <c r="BP9" s="615" t="s">
        <v>118</v>
      </c>
      <c r="BQ9" s="615"/>
      <c r="BR9" s="615"/>
      <c r="BS9" s="615"/>
      <c r="BT9" s="615"/>
      <c r="BU9" s="615"/>
      <c r="BV9" s="615"/>
      <c r="BW9" s="619"/>
      <c r="BY9" s="608" t="s">
        <v>215</v>
      </c>
      <c r="BZ9" s="609"/>
      <c r="CA9" s="609"/>
      <c r="CB9" s="609"/>
      <c r="CC9" s="609"/>
      <c r="CD9" s="609"/>
      <c r="CE9" s="609"/>
      <c r="CF9" s="609"/>
      <c r="CG9" s="609"/>
      <c r="CH9" s="609"/>
      <c r="CI9" s="609"/>
      <c r="CJ9" s="609"/>
      <c r="CK9" s="609"/>
      <c r="CL9" s="610"/>
      <c r="CM9" s="611">
        <v>22304316</v>
      </c>
      <c r="CN9" s="612"/>
      <c r="CO9" s="612"/>
      <c r="CP9" s="612"/>
      <c r="CQ9" s="612"/>
      <c r="CR9" s="612"/>
      <c r="CS9" s="612"/>
      <c r="CT9" s="613"/>
      <c r="CU9" s="614">
        <v>2.9</v>
      </c>
      <c r="CV9" s="614"/>
      <c r="CW9" s="614"/>
      <c r="CX9" s="614"/>
      <c r="CY9" s="620">
        <v>2048645</v>
      </c>
      <c r="CZ9" s="612"/>
      <c r="DA9" s="612"/>
      <c r="DB9" s="612"/>
      <c r="DC9" s="612"/>
      <c r="DD9" s="612"/>
      <c r="DE9" s="612"/>
      <c r="DF9" s="612"/>
      <c r="DG9" s="612"/>
      <c r="DH9" s="612"/>
      <c r="DI9" s="612"/>
      <c r="DJ9" s="612"/>
      <c r="DK9" s="613"/>
      <c r="DL9" s="620">
        <v>15764276</v>
      </c>
      <c r="DM9" s="612"/>
      <c r="DN9" s="612"/>
      <c r="DO9" s="612"/>
      <c r="DP9" s="612"/>
      <c r="DQ9" s="612"/>
      <c r="DR9" s="612"/>
      <c r="DS9" s="612"/>
      <c r="DT9" s="612"/>
      <c r="DU9" s="612"/>
      <c r="DV9" s="612"/>
      <c r="DW9" s="612"/>
      <c r="DX9" s="621"/>
    </row>
    <row r="10" spans="2:138" ht="11.25" customHeight="1" x14ac:dyDescent="0.15">
      <c r="B10" s="608" t="s">
        <v>216</v>
      </c>
      <c r="C10" s="609"/>
      <c r="D10" s="609"/>
      <c r="E10" s="609"/>
      <c r="F10" s="609"/>
      <c r="G10" s="609"/>
      <c r="H10" s="609"/>
      <c r="I10" s="609"/>
      <c r="J10" s="609"/>
      <c r="K10" s="609"/>
      <c r="L10" s="609"/>
      <c r="M10" s="609"/>
      <c r="N10" s="609"/>
      <c r="O10" s="609"/>
      <c r="P10" s="609"/>
      <c r="Q10" s="610"/>
      <c r="R10" s="611">
        <v>153366</v>
      </c>
      <c r="S10" s="612"/>
      <c r="T10" s="612"/>
      <c r="U10" s="612"/>
      <c r="V10" s="612"/>
      <c r="W10" s="612"/>
      <c r="X10" s="612"/>
      <c r="Y10" s="613"/>
      <c r="Z10" s="614">
        <v>0</v>
      </c>
      <c r="AA10" s="614"/>
      <c r="AB10" s="614"/>
      <c r="AC10" s="614"/>
      <c r="AD10" s="615">
        <v>153366</v>
      </c>
      <c r="AE10" s="615"/>
      <c r="AF10" s="615"/>
      <c r="AG10" s="615"/>
      <c r="AH10" s="615"/>
      <c r="AI10" s="615"/>
      <c r="AJ10" s="615"/>
      <c r="AK10" s="615"/>
      <c r="AL10" s="616">
        <v>0</v>
      </c>
      <c r="AM10" s="617"/>
      <c r="AN10" s="617"/>
      <c r="AO10" s="618"/>
      <c r="AP10" s="608" t="s">
        <v>217</v>
      </c>
      <c r="AQ10" s="609"/>
      <c r="AR10" s="609"/>
      <c r="AS10" s="609"/>
      <c r="AT10" s="609"/>
      <c r="AU10" s="609"/>
      <c r="AV10" s="609"/>
      <c r="AW10" s="609"/>
      <c r="AX10" s="609"/>
      <c r="AY10" s="609"/>
      <c r="AZ10" s="609"/>
      <c r="BA10" s="609"/>
      <c r="BB10" s="609"/>
      <c r="BC10" s="610"/>
      <c r="BD10" s="611">
        <v>2246681</v>
      </c>
      <c r="BE10" s="612"/>
      <c r="BF10" s="612"/>
      <c r="BG10" s="612"/>
      <c r="BH10" s="612"/>
      <c r="BI10" s="612"/>
      <c r="BJ10" s="612"/>
      <c r="BK10" s="613"/>
      <c r="BL10" s="614">
        <v>0.8</v>
      </c>
      <c r="BM10" s="614"/>
      <c r="BN10" s="614"/>
      <c r="BO10" s="614"/>
      <c r="BP10" s="615">
        <v>203646</v>
      </c>
      <c r="BQ10" s="615"/>
      <c r="BR10" s="615"/>
      <c r="BS10" s="615"/>
      <c r="BT10" s="615"/>
      <c r="BU10" s="615"/>
      <c r="BV10" s="615"/>
      <c r="BW10" s="619"/>
      <c r="BY10" s="608" t="s">
        <v>218</v>
      </c>
      <c r="BZ10" s="609"/>
      <c r="CA10" s="609"/>
      <c r="CB10" s="609"/>
      <c r="CC10" s="609"/>
      <c r="CD10" s="609"/>
      <c r="CE10" s="609"/>
      <c r="CF10" s="609"/>
      <c r="CG10" s="609"/>
      <c r="CH10" s="609"/>
      <c r="CI10" s="609"/>
      <c r="CJ10" s="609"/>
      <c r="CK10" s="609"/>
      <c r="CL10" s="610"/>
      <c r="CM10" s="611">
        <v>1682416</v>
      </c>
      <c r="CN10" s="612"/>
      <c r="CO10" s="612"/>
      <c r="CP10" s="612"/>
      <c r="CQ10" s="612"/>
      <c r="CR10" s="612"/>
      <c r="CS10" s="612"/>
      <c r="CT10" s="613"/>
      <c r="CU10" s="614">
        <v>0.2</v>
      </c>
      <c r="CV10" s="614"/>
      <c r="CW10" s="614"/>
      <c r="CX10" s="614"/>
      <c r="CY10" s="620">
        <v>232474</v>
      </c>
      <c r="CZ10" s="612"/>
      <c r="DA10" s="612"/>
      <c r="DB10" s="612"/>
      <c r="DC10" s="612"/>
      <c r="DD10" s="612"/>
      <c r="DE10" s="612"/>
      <c r="DF10" s="612"/>
      <c r="DG10" s="612"/>
      <c r="DH10" s="612"/>
      <c r="DI10" s="612"/>
      <c r="DJ10" s="612"/>
      <c r="DK10" s="613"/>
      <c r="DL10" s="620">
        <v>976817</v>
      </c>
      <c r="DM10" s="612"/>
      <c r="DN10" s="612"/>
      <c r="DO10" s="612"/>
      <c r="DP10" s="612"/>
      <c r="DQ10" s="612"/>
      <c r="DR10" s="612"/>
      <c r="DS10" s="612"/>
      <c r="DT10" s="612"/>
      <c r="DU10" s="612"/>
      <c r="DV10" s="612"/>
      <c r="DW10" s="612"/>
      <c r="DX10" s="621"/>
    </row>
    <row r="11" spans="2:138" ht="11.25" customHeight="1" x14ac:dyDescent="0.15">
      <c r="B11" s="608" t="s">
        <v>219</v>
      </c>
      <c r="C11" s="609"/>
      <c r="D11" s="609"/>
      <c r="E11" s="609"/>
      <c r="F11" s="609"/>
      <c r="G11" s="609"/>
      <c r="H11" s="609"/>
      <c r="I11" s="609"/>
      <c r="J11" s="609"/>
      <c r="K11" s="609"/>
      <c r="L11" s="609"/>
      <c r="M11" s="609"/>
      <c r="N11" s="609"/>
      <c r="O11" s="609"/>
      <c r="P11" s="609"/>
      <c r="Q11" s="610"/>
      <c r="R11" s="611" t="s">
        <v>119</v>
      </c>
      <c r="S11" s="612"/>
      <c r="T11" s="612"/>
      <c r="U11" s="612"/>
      <c r="V11" s="612"/>
      <c r="W11" s="612"/>
      <c r="X11" s="612"/>
      <c r="Y11" s="613"/>
      <c r="Z11" s="614" t="s">
        <v>119</v>
      </c>
      <c r="AA11" s="614"/>
      <c r="AB11" s="614"/>
      <c r="AC11" s="614"/>
      <c r="AD11" s="615" t="s">
        <v>210</v>
      </c>
      <c r="AE11" s="615"/>
      <c r="AF11" s="615"/>
      <c r="AG11" s="615"/>
      <c r="AH11" s="615"/>
      <c r="AI11" s="615"/>
      <c r="AJ11" s="615"/>
      <c r="AK11" s="615"/>
      <c r="AL11" s="616" t="s">
        <v>119</v>
      </c>
      <c r="AM11" s="617"/>
      <c r="AN11" s="617"/>
      <c r="AO11" s="618"/>
      <c r="AP11" s="608" t="s">
        <v>220</v>
      </c>
      <c r="AQ11" s="609"/>
      <c r="AR11" s="609"/>
      <c r="AS11" s="609"/>
      <c r="AT11" s="609"/>
      <c r="AU11" s="609"/>
      <c r="AV11" s="609"/>
      <c r="AW11" s="609"/>
      <c r="AX11" s="609"/>
      <c r="AY11" s="609"/>
      <c r="AZ11" s="609"/>
      <c r="BA11" s="609"/>
      <c r="BB11" s="609"/>
      <c r="BC11" s="610"/>
      <c r="BD11" s="611">
        <v>6799679</v>
      </c>
      <c r="BE11" s="612"/>
      <c r="BF11" s="612"/>
      <c r="BG11" s="612"/>
      <c r="BH11" s="612"/>
      <c r="BI11" s="612"/>
      <c r="BJ11" s="612"/>
      <c r="BK11" s="613"/>
      <c r="BL11" s="614">
        <v>2.5</v>
      </c>
      <c r="BM11" s="614"/>
      <c r="BN11" s="614"/>
      <c r="BO11" s="614"/>
      <c r="BP11" s="615">
        <v>1245795</v>
      </c>
      <c r="BQ11" s="615"/>
      <c r="BR11" s="615"/>
      <c r="BS11" s="615"/>
      <c r="BT11" s="615"/>
      <c r="BU11" s="615"/>
      <c r="BV11" s="615"/>
      <c r="BW11" s="619"/>
      <c r="BY11" s="608" t="s">
        <v>221</v>
      </c>
      <c r="BZ11" s="609"/>
      <c r="CA11" s="609"/>
      <c r="CB11" s="609"/>
      <c r="CC11" s="609"/>
      <c r="CD11" s="609"/>
      <c r="CE11" s="609"/>
      <c r="CF11" s="609"/>
      <c r="CG11" s="609"/>
      <c r="CH11" s="609"/>
      <c r="CI11" s="609"/>
      <c r="CJ11" s="609"/>
      <c r="CK11" s="609"/>
      <c r="CL11" s="610"/>
      <c r="CM11" s="611">
        <v>44847867</v>
      </c>
      <c r="CN11" s="612"/>
      <c r="CO11" s="612"/>
      <c r="CP11" s="612"/>
      <c r="CQ11" s="612"/>
      <c r="CR11" s="612"/>
      <c r="CS11" s="612"/>
      <c r="CT11" s="613"/>
      <c r="CU11" s="614">
        <v>5.9</v>
      </c>
      <c r="CV11" s="614"/>
      <c r="CW11" s="614"/>
      <c r="CX11" s="614"/>
      <c r="CY11" s="620">
        <v>28384812</v>
      </c>
      <c r="CZ11" s="612"/>
      <c r="DA11" s="612"/>
      <c r="DB11" s="612"/>
      <c r="DC11" s="612"/>
      <c r="DD11" s="612"/>
      <c r="DE11" s="612"/>
      <c r="DF11" s="612"/>
      <c r="DG11" s="612"/>
      <c r="DH11" s="612"/>
      <c r="DI11" s="612"/>
      <c r="DJ11" s="612"/>
      <c r="DK11" s="613"/>
      <c r="DL11" s="620">
        <v>16723074</v>
      </c>
      <c r="DM11" s="612"/>
      <c r="DN11" s="612"/>
      <c r="DO11" s="612"/>
      <c r="DP11" s="612"/>
      <c r="DQ11" s="612"/>
      <c r="DR11" s="612"/>
      <c r="DS11" s="612"/>
      <c r="DT11" s="612"/>
      <c r="DU11" s="612"/>
      <c r="DV11" s="612"/>
      <c r="DW11" s="612"/>
      <c r="DX11" s="621"/>
    </row>
    <row r="12" spans="2:138" ht="11.25" customHeight="1" x14ac:dyDescent="0.15">
      <c r="B12" s="608" t="s">
        <v>222</v>
      </c>
      <c r="C12" s="609"/>
      <c r="D12" s="609"/>
      <c r="E12" s="609"/>
      <c r="F12" s="609"/>
      <c r="G12" s="609"/>
      <c r="H12" s="609"/>
      <c r="I12" s="609"/>
      <c r="J12" s="609"/>
      <c r="K12" s="609"/>
      <c r="L12" s="609"/>
      <c r="M12" s="609"/>
      <c r="N12" s="609"/>
      <c r="O12" s="609"/>
      <c r="P12" s="609"/>
      <c r="Q12" s="610"/>
      <c r="R12" s="611">
        <v>32816098</v>
      </c>
      <c r="S12" s="612"/>
      <c r="T12" s="612"/>
      <c r="U12" s="612"/>
      <c r="V12" s="612"/>
      <c r="W12" s="612"/>
      <c r="X12" s="612"/>
      <c r="Y12" s="613"/>
      <c r="Z12" s="614">
        <v>4.2</v>
      </c>
      <c r="AA12" s="614"/>
      <c r="AB12" s="614"/>
      <c r="AC12" s="614"/>
      <c r="AD12" s="615">
        <v>32816098</v>
      </c>
      <c r="AE12" s="615"/>
      <c r="AF12" s="615"/>
      <c r="AG12" s="615"/>
      <c r="AH12" s="615"/>
      <c r="AI12" s="615"/>
      <c r="AJ12" s="615"/>
      <c r="AK12" s="615"/>
      <c r="AL12" s="616">
        <v>7.5</v>
      </c>
      <c r="AM12" s="617"/>
      <c r="AN12" s="617"/>
      <c r="AO12" s="618"/>
      <c r="AP12" s="608" t="s">
        <v>223</v>
      </c>
      <c r="AQ12" s="609"/>
      <c r="AR12" s="609"/>
      <c r="AS12" s="609"/>
      <c r="AT12" s="609"/>
      <c r="AU12" s="609"/>
      <c r="AV12" s="609"/>
      <c r="AW12" s="609"/>
      <c r="AX12" s="609"/>
      <c r="AY12" s="609"/>
      <c r="AZ12" s="609"/>
      <c r="BA12" s="609"/>
      <c r="BB12" s="609"/>
      <c r="BC12" s="610"/>
      <c r="BD12" s="611">
        <v>1119104</v>
      </c>
      <c r="BE12" s="612"/>
      <c r="BF12" s="612"/>
      <c r="BG12" s="612"/>
      <c r="BH12" s="612"/>
      <c r="BI12" s="612"/>
      <c r="BJ12" s="612"/>
      <c r="BK12" s="613"/>
      <c r="BL12" s="614">
        <v>0.4</v>
      </c>
      <c r="BM12" s="614"/>
      <c r="BN12" s="614"/>
      <c r="BO12" s="614"/>
      <c r="BP12" s="615" t="s">
        <v>210</v>
      </c>
      <c r="BQ12" s="615"/>
      <c r="BR12" s="615"/>
      <c r="BS12" s="615"/>
      <c r="BT12" s="615"/>
      <c r="BU12" s="615"/>
      <c r="BV12" s="615"/>
      <c r="BW12" s="619"/>
      <c r="BY12" s="608" t="s">
        <v>224</v>
      </c>
      <c r="BZ12" s="609"/>
      <c r="CA12" s="609"/>
      <c r="CB12" s="609"/>
      <c r="CC12" s="609"/>
      <c r="CD12" s="609"/>
      <c r="CE12" s="609"/>
      <c r="CF12" s="609"/>
      <c r="CG12" s="609"/>
      <c r="CH12" s="609"/>
      <c r="CI12" s="609"/>
      <c r="CJ12" s="609"/>
      <c r="CK12" s="609"/>
      <c r="CL12" s="610"/>
      <c r="CM12" s="611">
        <v>41874090</v>
      </c>
      <c r="CN12" s="612"/>
      <c r="CO12" s="612"/>
      <c r="CP12" s="612"/>
      <c r="CQ12" s="612"/>
      <c r="CR12" s="612"/>
      <c r="CS12" s="612"/>
      <c r="CT12" s="613"/>
      <c r="CU12" s="614">
        <v>5.5</v>
      </c>
      <c r="CV12" s="614"/>
      <c r="CW12" s="614"/>
      <c r="CX12" s="614"/>
      <c r="CY12" s="620">
        <v>8711382</v>
      </c>
      <c r="CZ12" s="612"/>
      <c r="DA12" s="612"/>
      <c r="DB12" s="612"/>
      <c r="DC12" s="612"/>
      <c r="DD12" s="612"/>
      <c r="DE12" s="612"/>
      <c r="DF12" s="612"/>
      <c r="DG12" s="612"/>
      <c r="DH12" s="612"/>
      <c r="DI12" s="612"/>
      <c r="DJ12" s="612"/>
      <c r="DK12" s="613"/>
      <c r="DL12" s="620">
        <v>13743648</v>
      </c>
      <c r="DM12" s="612"/>
      <c r="DN12" s="612"/>
      <c r="DO12" s="612"/>
      <c r="DP12" s="612"/>
      <c r="DQ12" s="612"/>
      <c r="DR12" s="612"/>
      <c r="DS12" s="612"/>
      <c r="DT12" s="612"/>
      <c r="DU12" s="612"/>
      <c r="DV12" s="612"/>
      <c r="DW12" s="612"/>
      <c r="DX12" s="621"/>
    </row>
    <row r="13" spans="2:138" ht="11.25" customHeight="1" x14ac:dyDescent="0.15">
      <c r="B13" s="608" t="s">
        <v>225</v>
      </c>
      <c r="C13" s="609"/>
      <c r="D13" s="609"/>
      <c r="E13" s="609"/>
      <c r="F13" s="609"/>
      <c r="G13" s="609"/>
      <c r="H13" s="609"/>
      <c r="I13" s="609"/>
      <c r="J13" s="609"/>
      <c r="K13" s="609"/>
      <c r="L13" s="609"/>
      <c r="M13" s="609"/>
      <c r="N13" s="609"/>
      <c r="O13" s="609"/>
      <c r="P13" s="609"/>
      <c r="Q13" s="610"/>
      <c r="R13" s="611" t="s">
        <v>210</v>
      </c>
      <c r="S13" s="612"/>
      <c r="T13" s="612"/>
      <c r="U13" s="612"/>
      <c r="V13" s="612"/>
      <c r="W13" s="612"/>
      <c r="X13" s="612"/>
      <c r="Y13" s="613"/>
      <c r="Z13" s="614" t="s">
        <v>119</v>
      </c>
      <c r="AA13" s="614"/>
      <c r="AB13" s="614"/>
      <c r="AC13" s="614"/>
      <c r="AD13" s="615" t="s">
        <v>119</v>
      </c>
      <c r="AE13" s="615"/>
      <c r="AF13" s="615"/>
      <c r="AG13" s="615"/>
      <c r="AH13" s="615"/>
      <c r="AI13" s="615"/>
      <c r="AJ13" s="615"/>
      <c r="AK13" s="615"/>
      <c r="AL13" s="616" t="s">
        <v>118</v>
      </c>
      <c r="AM13" s="617"/>
      <c r="AN13" s="617"/>
      <c r="AO13" s="618"/>
      <c r="AP13" s="608" t="s">
        <v>226</v>
      </c>
      <c r="AQ13" s="609"/>
      <c r="AR13" s="609"/>
      <c r="AS13" s="609"/>
      <c r="AT13" s="609"/>
      <c r="AU13" s="609"/>
      <c r="AV13" s="609"/>
      <c r="AW13" s="609"/>
      <c r="AX13" s="609"/>
      <c r="AY13" s="609"/>
      <c r="AZ13" s="609"/>
      <c r="BA13" s="609"/>
      <c r="BB13" s="609"/>
      <c r="BC13" s="610"/>
      <c r="BD13" s="611">
        <v>1828766</v>
      </c>
      <c r="BE13" s="612"/>
      <c r="BF13" s="612"/>
      <c r="BG13" s="612"/>
      <c r="BH13" s="612"/>
      <c r="BI13" s="612"/>
      <c r="BJ13" s="612"/>
      <c r="BK13" s="613"/>
      <c r="BL13" s="614">
        <v>0.7</v>
      </c>
      <c r="BM13" s="614"/>
      <c r="BN13" s="614"/>
      <c r="BO13" s="614"/>
      <c r="BP13" s="615" t="s">
        <v>210</v>
      </c>
      <c r="BQ13" s="615"/>
      <c r="BR13" s="615"/>
      <c r="BS13" s="615"/>
      <c r="BT13" s="615"/>
      <c r="BU13" s="615"/>
      <c r="BV13" s="615"/>
      <c r="BW13" s="619"/>
      <c r="BY13" s="608" t="s">
        <v>227</v>
      </c>
      <c r="BZ13" s="609"/>
      <c r="CA13" s="609"/>
      <c r="CB13" s="609"/>
      <c r="CC13" s="609"/>
      <c r="CD13" s="609"/>
      <c r="CE13" s="609"/>
      <c r="CF13" s="609"/>
      <c r="CG13" s="609"/>
      <c r="CH13" s="609"/>
      <c r="CI13" s="609"/>
      <c r="CJ13" s="609"/>
      <c r="CK13" s="609"/>
      <c r="CL13" s="610"/>
      <c r="CM13" s="611">
        <v>98447874</v>
      </c>
      <c r="CN13" s="612"/>
      <c r="CO13" s="612"/>
      <c r="CP13" s="612"/>
      <c r="CQ13" s="612"/>
      <c r="CR13" s="612"/>
      <c r="CS13" s="612"/>
      <c r="CT13" s="613"/>
      <c r="CU13" s="614">
        <v>13</v>
      </c>
      <c r="CV13" s="614"/>
      <c r="CW13" s="614"/>
      <c r="CX13" s="614"/>
      <c r="CY13" s="620">
        <v>80624330</v>
      </c>
      <c r="CZ13" s="612"/>
      <c r="DA13" s="612"/>
      <c r="DB13" s="612"/>
      <c r="DC13" s="612"/>
      <c r="DD13" s="612"/>
      <c r="DE13" s="612"/>
      <c r="DF13" s="612"/>
      <c r="DG13" s="612"/>
      <c r="DH13" s="612"/>
      <c r="DI13" s="612"/>
      <c r="DJ13" s="612"/>
      <c r="DK13" s="613"/>
      <c r="DL13" s="620">
        <v>21476677</v>
      </c>
      <c r="DM13" s="612"/>
      <c r="DN13" s="612"/>
      <c r="DO13" s="612"/>
      <c r="DP13" s="612"/>
      <c r="DQ13" s="612"/>
      <c r="DR13" s="612"/>
      <c r="DS13" s="612"/>
      <c r="DT13" s="612"/>
      <c r="DU13" s="612"/>
      <c r="DV13" s="612"/>
      <c r="DW13" s="612"/>
      <c r="DX13" s="621"/>
    </row>
    <row r="14" spans="2:138" ht="11.25" customHeight="1" x14ac:dyDescent="0.15">
      <c r="B14" s="608" t="s">
        <v>228</v>
      </c>
      <c r="C14" s="609"/>
      <c r="D14" s="609"/>
      <c r="E14" s="609"/>
      <c r="F14" s="609"/>
      <c r="G14" s="609"/>
      <c r="H14" s="609"/>
      <c r="I14" s="609"/>
      <c r="J14" s="609"/>
      <c r="K14" s="609"/>
      <c r="L14" s="609"/>
      <c r="M14" s="609"/>
      <c r="N14" s="609"/>
      <c r="O14" s="609"/>
      <c r="P14" s="609"/>
      <c r="Q14" s="610"/>
      <c r="R14" s="611">
        <v>1041667</v>
      </c>
      <c r="S14" s="612"/>
      <c r="T14" s="612"/>
      <c r="U14" s="612"/>
      <c r="V14" s="612"/>
      <c r="W14" s="612"/>
      <c r="X14" s="612"/>
      <c r="Y14" s="613"/>
      <c r="Z14" s="614">
        <v>0.1</v>
      </c>
      <c r="AA14" s="614"/>
      <c r="AB14" s="614"/>
      <c r="AC14" s="614"/>
      <c r="AD14" s="615">
        <v>1041667</v>
      </c>
      <c r="AE14" s="615"/>
      <c r="AF14" s="615"/>
      <c r="AG14" s="615"/>
      <c r="AH14" s="615"/>
      <c r="AI14" s="615"/>
      <c r="AJ14" s="615"/>
      <c r="AK14" s="615"/>
      <c r="AL14" s="616">
        <v>0.2</v>
      </c>
      <c r="AM14" s="617"/>
      <c r="AN14" s="617"/>
      <c r="AO14" s="618"/>
      <c r="AP14" s="608" t="s">
        <v>229</v>
      </c>
      <c r="AQ14" s="609"/>
      <c r="AR14" s="609"/>
      <c r="AS14" s="609"/>
      <c r="AT14" s="609"/>
      <c r="AU14" s="609"/>
      <c r="AV14" s="609"/>
      <c r="AW14" s="609"/>
      <c r="AX14" s="609"/>
      <c r="AY14" s="609"/>
      <c r="AZ14" s="609"/>
      <c r="BA14" s="609"/>
      <c r="BB14" s="609"/>
      <c r="BC14" s="610"/>
      <c r="BD14" s="611">
        <v>1556825</v>
      </c>
      <c r="BE14" s="612"/>
      <c r="BF14" s="612"/>
      <c r="BG14" s="612"/>
      <c r="BH14" s="612"/>
      <c r="BI14" s="612"/>
      <c r="BJ14" s="612"/>
      <c r="BK14" s="613"/>
      <c r="BL14" s="614">
        <v>0.6</v>
      </c>
      <c r="BM14" s="614"/>
      <c r="BN14" s="614"/>
      <c r="BO14" s="614"/>
      <c r="BP14" s="615" t="s">
        <v>210</v>
      </c>
      <c r="BQ14" s="615"/>
      <c r="BR14" s="615"/>
      <c r="BS14" s="615"/>
      <c r="BT14" s="615"/>
      <c r="BU14" s="615"/>
      <c r="BV14" s="615"/>
      <c r="BW14" s="619"/>
      <c r="BY14" s="608" t="s">
        <v>230</v>
      </c>
      <c r="BZ14" s="609"/>
      <c r="CA14" s="609"/>
      <c r="CB14" s="609"/>
      <c r="CC14" s="609"/>
      <c r="CD14" s="609"/>
      <c r="CE14" s="609"/>
      <c r="CF14" s="609"/>
      <c r="CG14" s="609"/>
      <c r="CH14" s="609"/>
      <c r="CI14" s="609"/>
      <c r="CJ14" s="609"/>
      <c r="CK14" s="609"/>
      <c r="CL14" s="610"/>
      <c r="CM14" s="611">
        <v>44652556</v>
      </c>
      <c r="CN14" s="612"/>
      <c r="CO14" s="612"/>
      <c r="CP14" s="612"/>
      <c r="CQ14" s="612"/>
      <c r="CR14" s="612"/>
      <c r="CS14" s="612"/>
      <c r="CT14" s="613"/>
      <c r="CU14" s="614">
        <v>5.9</v>
      </c>
      <c r="CV14" s="614"/>
      <c r="CW14" s="614"/>
      <c r="CX14" s="614"/>
      <c r="CY14" s="620">
        <v>2812459</v>
      </c>
      <c r="CZ14" s="612"/>
      <c r="DA14" s="612"/>
      <c r="DB14" s="612"/>
      <c r="DC14" s="612"/>
      <c r="DD14" s="612"/>
      <c r="DE14" s="612"/>
      <c r="DF14" s="612"/>
      <c r="DG14" s="612"/>
      <c r="DH14" s="612"/>
      <c r="DI14" s="612"/>
      <c r="DJ14" s="612"/>
      <c r="DK14" s="613"/>
      <c r="DL14" s="620">
        <v>40405329</v>
      </c>
      <c r="DM14" s="612"/>
      <c r="DN14" s="612"/>
      <c r="DO14" s="612"/>
      <c r="DP14" s="612"/>
      <c r="DQ14" s="612"/>
      <c r="DR14" s="612"/>
      <c r="DS14" s="612"/>
      <c r="DT14" s="612"/>
      <c r="DU14" s="612"/>
      <c r="DV14" s="612"/>
      <c r="DW14" s="612"/>
      <c r="DX14" s="621"/>
    </row>
    <row r="15" spans="2:138" ht="11.25" customHeight="1" x14ac:dyDescent="0.15">
      <c r="B15" s="608" t="s">
        <v>231</v>
      </c>
      <c r="C15" s="609"/>
      <c r="D15" s="609"/>
      <c r="E15" s="609"/>
      <c r="F15" s="609"/>
      <c r="G15" s="609"/>
      <c r="H15" s="609"/>
      <c r="I15" s="609"/>
      <c r="J15" s="609"/>
      <c r="K15" s="609"/>
      <c r="L15" s="609"/>
      <c r="M15" s="609"/>
      <c r="N15" s="609"/>
      <c r="O15" s="609"/>
      <c r="P15" s="609"/>
      <c r="Q15" s="610"/>
      <c r="R15" s="611">
        <v>172325381</v>
      </c>
      <c r="S15" s="612"/>
      <c r="T15" s="612"/>
      <c r="U15" s="612"/>
      <c r="V15" s="612"/>
      <c r="W15" s="612"/>
      <c r="X15" s="612"/>
      <c r="Y15" s="613"/>
      <c r="Z15" s="614">
        <v>22.3</v>
      </c>
      <c r="AA15" s="614"/>
      <c r="AB15" s="614"/>
      <c r="AC15" s="614"/>
      <c r="AD15" s="615">
        <v>167878839</v>
      </c>
      <c r="AE15" s="615"/>
      <c r="AF15" s="615"/>
      <c r="AG15" s="615"/>
      <c r="AH15" s="615"/>
      <c r="AI15" s="615"/>
      <c r="AJ15" s="615"/>
      <c r="AK15" s="615"/>
      <c r="AL15" s="616">
        <v>38.299999999999997</v>
      </c>
      <c r="AM15" s="617"/>
      <c r="AN15" s="617"/>
      <c r="AO15" s="618"/>
      <c r="AP15" s="608" t="s">
        <v>232</v>
      </c>
      <c r="AQ15" s="609"/>
      <c r="AR15" s="609"/>
      <c r="AS15" s="609"/>
      <c r="AT15" s="609"/>
      <c r="AU15" s="609"/>
      <c r="AV15" s="609"/>
      <c r="AW15" s="609"/>
      <c r="AX15" s="609"/>
      <c r="AY15" s="609"/>
      <c r="AZ15" s="609"/>
      <c r="BA15" s="609"/>
      <c r="BB15" s="609"/>
      <c r="BC15" s="610"/>
      <c r="BD15" s="611">
        <v>51948028</v>
      </c>
      <c r="BE15" s="612"/>
      <c r="BF15" s="612"/>
      <c r="BG15" s="612"/>
      <c r="BH15" s="612"/>
      <c r="BI15" s="612"/>
      <c r="BJ15" s="612"/>
      <c r="BK15" s="613"/>
      <c r="BL15" s="614">
        <v>18.899999999999999</v>
      </c>
      <c r="BM15" s="614"/>
      <c r="BN15" s="614"/>
      <c r="BO15" s="614"/>
      <c r="BP15" s="615" t="s">
        <v>210</v>
      </c>
      <c r="BQ15" s="615"/>
      <c r="BR15" s="615"/>
      <c r="BS15" s="615"/>
      <c r="BT15" s="615"/>
      <c r="BU15" s="615"/>
      <c r="BV15" s="615"/>
      <c r="BW15" s="619"/>
      <c r="BY15" s="608" t="s">
        <v>233</v>
      </c>
      <c r="BZ15" s="609"/>
      <c r="CA15" s="609"/>
      <c r="CB15" s="609"/>
      <c r="CC15" s="609"/>
      <c r="CD15" s="609"/>
      <c r="CE15" s="609"/>
      <c r="CF15" s="609"/>
      <c r="CG15" s="609"/>
      <c r="CH15" s="609"/>
      <c r="CI15" s="609"/>
      <c r="CJ15" s="609"/>
      <c r="CK15" s="609"/>
      <c r="CL15" s="610"/>
      <c r="CM15" s="611" t="s">
        <v>210</v>
      </c>
      <c r="CN15" s="612"/>
      <c r="CO15" s="612"/>
      <c r="CP15" s="612"/>
      <c r="CQ15" s="612"/>
      <c r="CR15" s="612"/>
      <c r="CS15" s="612"/>
      <c r="CT15" s="613"/>
      <c r="CU15" s="614" t="s">
        <v>210</v>
      </c>
      <c r="CV15" s="614"/>
      <c r="CW15" s="614"/>
      <c r="CX15" s="614"/>
      <c r="CY15" s="620" t="s">
        <v>210</v>
      </c>
      <c r="CZ15" s="612"/>
      <c r="DA15" s="612"/>
      <c r="DB15" s="612"/>
      <c r="DC15" s="612"/>
      <c r="DD15" s="612"/>
      <c r="DE15" s="612"/>
      <c r="DF15" s="612"/>
      <c r="DG15" s="612"/>
      <c r="DH15" s="612"/>
      <c r="DI15" s="612"/>
      <c r="DJ15" s="612"/>
      <c r="DK15" s="613"/>
      <c r="DL15" s="620" t="s">
        <v>210</v>
      </c>
      <c r="DM15" s="612"/>
      <c r="DN15" s="612"/>
      <c r="DO15" s="612"/>
      <c r="DP15" s="612"/>
      <c r="DQ15" s="612"/>
      <c r="DR15" s="612"/>
      <c r="DS15" s="612"/>
      <c r="DT15" s="612"/>
      <c r="DU15" s="612"/>
      <c r="DV15" s="612"/>
      <c r="DW15" s="612"/>
      <c r="DX15" s="621"/>
    </row>
    <row r="16" spans="2:138" ht="11.25" customHeight="1" x14ac:dyDescent="0.15">
      <c r="B16" s="608" t="s">
        <v>234</v>
      </c>
      <c r="C16" s="609"/>
      <c r="D16" s="609"/>
      <c r="E16" s="609"/>
      <c r="F16" s="609"/>
      <c r="G16" s="609"/>
      <c r="H16" s="609"/>
      <c r="I16" s="609"/>
      <c r="J16" s="609"/>
      <c r="K16" s="609"/>
      <c r="L16" s="609"/>
      <c r="M16" s="609"/>
      <c r="N16" s="609"/>
      <c r="O16" s="609"/>
      <c r="P16" s="609"/>
      <c r="Q16" s="610"/>
      <c r="R16" s="611">
        <v>167878839</v>
      </c>
      <c r="S16" s="612"/>
      <c r="T16" s="612"/>
      <c r="U16" s="612"/>
      <c r="V16" s="612"/>
      <c r="W16" s="612"/>
      <c r="X16" s="612"/>
      <c r="Y16" s="613"/>
      <c r="Z16" s="616">
        <v>21.7</v>
      </c>
      <c r="AA16" s="617"/>
      <c r="AB16" s="617"/>
      <c r="AC16" s="622"/>
      <c r="AD16" s="620">
        <v>167878839</v>
      </c>
      <c r="AE16" s="612"/>
      <c r="AF16" s="612"/>
      <c r="AG16" s="612"/>
      <c r="AH16" s="612"/>
      <c r="AI16" s="612"/>
      <c r="AJ16" s="612"/>
      <c r="AK16" s="613"/>
      <c r="AL16" s="616">
        <v>38.299999999999997</v>
      </c>
      <c r="AM16" s="617"/>
      <c r="AN16" s="617"/>
      <c r="AO16" s="618"/>
      <c r="AP16" s="608" t="s">
        <v>235</v>
      </c>
      <c r="AQ16" s="609"/>
      <c r="AR16" s="609"/>
      <c r="AS16" s="609"/>
      <c r="AT16" s="609"/>
      <c r="AU16" s="609"/>
      <c r="AV16" s="609"/>
      <c r="AW16" s="609"/>
      <c r="AX16" s="609"/>
      <c r="AY16" s="609"/>
      <c r="AZ16" s="609"/>
      <c r="BA16" s="609"/>
      <c r="BB16" s="609"/>
      <c r="BC16" s="610"/>
      <c r="BD16" s="611">
        <v>2650145</v>
      </c>
      <c r="BE16" s="612"/>
      <c r="BF16" s="612"/>
      <c r="BG16" s="612"/>
      <c r="BH16" s="612"/>
      <c r="BI16" s="612"/>
      <c r="BJ16" s="612"/>
      <c r="BK16" s="613"/>
      <c r="BL16" s="614">
        <v>1</v>
      </c>
      <c r="BM16" s="614"/>
      <c r="BN16" s="614"/>
      <c r="BO16" s="614"/>
      <c r="BP16" s="615" t="s">
        <v>210</v>
      </c>
      <c r="BQ16" s="615"/>
      <c r="BR16" s="615"/>
      <c r="BS16" s="615"/>
      <c r="BT16" s="615"/>
      <c r="BU16" s="615"/>
      <c r="BV16" s="615"/>
      <c r="BW16" s="619"/>
      <c r="BY16" s="608" t="s">
        <v>236</v>
      </c>
      <c r="BZ16" s="609"/>
      <c r="CA16" s="609"/>
      <c r="CB16" s="609"/>
      <c r="CC16" s="609"/>
      <c r="CD16" s="609"/>
      <c r="CE16" s="609"/>
      <c r="CF16" s="609"/>
      <c r="CG16" s="609"/>
      <c r="CH16" s="609"/>
      <c r="CI16" s="609"/>
      <c r="CJ16" s="609"/>
      <c r="CK16" s="609"/>
      <c r="CL16" s="610"/>
      <c r="CM16" s="611">
        <v>188200710</v>
      </c>
      <c r="CN16" s="612"/>
      <c r="CO16" s="612"/>
      <c r="CP16" s="612"/>
      <c r="CQ16" s="612"/>
      <c r="CR16" s="612"/>
      <c r="CS16" s="612"/>
      <c r="CT16" s="613"/>
      <c r="CU16" s="614">
        <v>24.9</v>
      </c>
      <c r="CV16" s="614"/>
      <c r="CW16" s="614"/>
      <c r="CX16" s="614"/>
      <c r="CY16" s="620">
        <v>6068202</v>
      </c>
      <c r="CZ16" s="612"/>
      <c r="DA16" s="612"/>
      <c r="DB16" s="612"/>
      <c r="DC16" s="612"/>
      <c r="DD16" s="612"/>
      <c r="DE16" s="612"/>
      <c r="DF16" s="612"/>
      <c r="DG16" s="612"/>
      <c r="DH16" s="612"/>
      <c r="DI16" s="612"/>
      <c r="DJ16" s="612"/>
      <c r="DK16" s="613"/>
      <c r="DL16" s="620">
        <v>142573172</v>
      </c>
      <c r="DM16" s="612"/>
      <c r="DN16" s="612"/>
      <c r="DO16" s="612"/>
      <c r="DP16" s="612"/>
      <c r="DQ16" s="612"/>
      <c r="DR16" s="612"/>
      <c r="DS16" s="612"/>
      <c r="DT16" s="612"/>
      <c r="DU16" s="612"/>
      <c r="DV16" s="612"/>
      <c r="DW16" s="612"/>
      <c r="DX16" s="621"/>
    </row>
    <row r="17" spans="2:128" ht="11.25" customHeight="1" x14ac:dyDescent="0.15">
      <c r="B17" s="608" t="s">
        <v>237</v>
      </c>
      <c r="C17" s="609"/>
      <c r="D17" s="609"/>
      <c r="E17" s="609"/>
      <c r="F17" s="609"/>
      <c r="G17" s="609"/>
      <c r="H17" s="609"/>
      <c r="I17" s="609"/>
      <c r="J17" s="609"/>
      <c r="K17" s="609"/>
      <c r="L17" s="609"/>
      <c r="M17" s="609"/>
      <c r="N17" s="609"/>
      <c r="O17" s="609"/>
      <c r="P17" s="609"/>
      <c r="Q17" s="610"/>
      <c r="R17" s="611">
        <v>4429047</v>
      </c>
      <c r="S17" s="612"/>
      <c r="T17" s="612"/>
      <c r="U17" s="612"/>
      <c r="V17" s="612"/>
      <c r="W17" s="612"/>
      <c r="X17" s="612"/>
      <c r="Y17" s="613"/>
      <c r="Z17" s="616">
        <v>0.6</v>
      </c>
      <c r="AA17" s="617"/>
      <c r="AB17" s="617"/>
      <c r="AC17" s="622"/>
      <c r="AD17" s="620" t="s">
        <v>119</v>
      </c>
      <c r="AE17" s="612"/>
      <c r="AF17" s="612"/>
      <c r="AG17" s="612"/>
      <c r="AH17" s="612"/>
      <c r="AI17" s="612"/>
      <c r="AJ17" s="612"/>
      <c r="AK17" s="613"/>
      <c r="AL17" s="616" t="s">
        <v>119</v>
      </c>
      <c r="AM17" s="617"/>
      <c r="AN17" s="617"/>
      <c r="AO17" s="618"/>
      <c r="AP17" s="608" t="s">
        <v>238</v>
      </c>
      <c r="AQ17" s="609"/>
      <c r="AR17" s="609"/>
      <c r="AS17" s="609"/>
      <c r="AT17" s="609"/>
      <c r="AU17" s="609"/>
      <c r="AV17" s="609"/>
      <c r="AW17" s="609"/>
      <c r="AX17" s="609"/>
      <c r="AY17" s="609"/>
      <c r="AZ17" s="609"/>
      <c r="BA17" s="609"/>
      <c r="BB17" s="609"/>
      <c r="BC17" s="610"/>
      <c r="BD17" s="611">
        <v>49297883</v>
      </c>
      <c r="BE17" s="612"/>
      <c r="BF17" s="612"/>
      <c r="BG17" s="612"/>
      <c r="BH17" s="612"/>
      <c r="BI17" s="612"/>
      <c r="BJ17" s="612"/>
      <c r="BK17" s="613"/>
      <c r="BL17" s="614">
        <v>17.899999999999999</v>
      </c>
      <c r="BM17" s="614"/>
      <c r="BN17" s="614"/>
      <c r="BO17" s="614"/>
      <c r="BP17" s="615" t="s">
        <v>119</v>
      </c>
      <c r="BQ17" s="615"/>
      <c r="BR17" s="615"/>
      <c r="BS17" s="615"/>
      <c r="BT17" s="615"/>
      <c r="BU17" s="615"/>
      <c r="BV17" s="615"/>
      <c r="BW17" s="619"/>
      <c r="BY17" s="608" t="s">
        <v>239</v>
      </c>
      <c r="BZ17" s="609"/>
      <c r="CA17" s="609"/>
      <c r="CB17" s="609"/>
      <c r="CC17" s="609"/>
      <c r="CD17" s="609"/>
      <c r="CE17" s="609"/>
      <c r="CF17" s="609"/>
      <c r="CG17" s="609"/>
      <c r="CH17" s="609"/>
      <c r="CI17" s="609"/>
      <c r="CJ17" s="609"/>
      <c r="CK17" s="609"/>
      <c r="CL17" s="610"/>
      <c r="CM17" s="611">
        <v>8005680</v>
      </c>
      <c r="CN17" s="612"/>
      <c r="CO17" s="612"/>
      <c r="CP17" s="612"/>
      <c r="CQ17" s="612"/>
      <c r="CR17" s="612"/>
      <c r="CS17" s="612"/>
      <c r="CT17" s="613"/>
      <c r="CU17" s="614">
        <v>1.1000000000000001</v>
      </c>
      <c r="CV17" s="614"/>
      <c r="CW17" s="614"/>
      <c r="CX17" s="614"/>
      <c r="CY17" s="620" t="s">
        <v>210</v>
      </c>
      <c r="CZ17" s="612"/>
      <c r="DA17" s="612"/>
      <c r="DB17" s="612"/>
      <c r="DC17" s="612"/>
      <c r="DD17" s="612"/>
      <c r="DE17" s="612"/>
      <c r="DF17" s="612"/>
      <c r="DG17" s="612"/>
      <c r="DH17" s="612"/>
      <c r="DI17" s="612"/>
      <c r="DJ17" s="612"/>
      <c r="DK17" s="613"/>
      <c r="DL17" s="620">
        <v>451140</v>
      </c>
      <c r="DM17" s="612"/>
      <c r="DN17" s="612"/>
      <c r="DO17" s="612"/>
      <c r="DP17" s="612"/>
      <c r="DQ17" s="612"/>
      <c r="DR17" s="612"/>
      <c r="DS17" s="612"/>
      <c r="DT17" s="612"/>
      <c r="DU17" s="612"/>
      <c r="DV17" s="612"/>
      <c r="DW17" s="612"/>
      <c r="DX17" s="621"/>
    </row>
    <row r="18" spans="2:128" ht="11.25" customHeight="1" x14ac:dyDescent="0.15">
      <c r="B18" s="608" t="s">
        <v>240</v>
      </c>
      <c r="C18" s="609"/>
      <c r="D18" s="609"/>
      <c r="E18" s="609"/>
      <c r="F18" s="609"/>
      <c r="G18" s="609"/>
      <c r="H18" s="609"/>
      <c r="I18" s="609"/>
      <c r="J18" s="609"/>
      <c r="K18" s="609"/>
      <c r="L18" s="609"/>
      <c r="M18" s="609"/>
      <c r="N18" s="609"/>
      <c r="O18" s="609"/>
      <c r="P18" s="609"/>
      <c r="Q18" s="610"/>
      <c r="R18" s="611">
        <v>17495</v>
      </c>
      <c r="S18" s="612"/>
      <c r="T18" s="612"/>
      <c r="U18" s="612"/>
      <c r="V18" s="612"/>
      <c r="W18" s="612"/>
      <c r="X18" s="612"/>
      <c r="Y18" s="613"/>
      <c r="Z18" s="616">
        <v>0</v>
      </c>
      <c r="AA18" s="617"/>
      <c r="AB18" s="617"/>
      <c r="AC18" s="622"/>
      <c r="AD18" s="620" t="s">
        <v>210</v>
      </c>
      <c r="AE18" s="612"/>
      <c r="AF18" s="612"/>
      <c r="AG18" s="612"/>
      <c r="AH18" s="612"/>
      <c r="AI18" s="612"/>
      <c r="AJ18" s="612"/>
      <c r="AK18" s="613"/>
      <c r="AL18" s="616" t="s">
        <v>210</v>
      </c>
      <c r="AM18" s="617"/>
      <c r="AN18" s="617"/>
      <c r="AO18" s="618"/>
      <c r="AP18" s="608" t="s">
        <v>241</v>
      </c>
      <c r="AQ18" s="609"/>
      <c r="AR18" s="609"/>
      <c r="AS18" s="609"/>
      <c r="AT18" s="609"/>
      <c r="AU18" s="609"/>
      <c r="AV18" s="609"/>
      <c r="AW18" s="609"/>
      <c r="AX18" s="609"/>
      <c r="AY18" s="609"/>
      <c r="AZ18" s="609"/>
      <c r="BA18" s="609"/>
      <c r="BB18" s="609"/>
      <c r="BC18" s="610"/>
      <c r="BD18" s="611">
        <v>77224053</v>
      </c>
      <c r="BE18" s="612"/>
      <c r="BF18" s="612"/>
      <c r="BG18" s="612"/>
      <c r="BH18" s="612"/>
      <c r="BI18" s="612"/>
      <c r="BJ18" s="612"/>
      <c r="BK18" s="613"/>
      <c r="BL18" s="614">
        <v>28</v>
      </c>
      <c r="BM18" s="614"/>
      <c r="BN18" s="614"/>
      <c r="BO18" s="614"/>
      <c r="BP18" s="615" t="s">
        <v>210</v>
      </c>
      <c r="BQ18" s="615"/>
      <c r="BR18" s="615"/>
      <c r="BS18" s="615"/>
      <c r="BT18" s="615"/>
      <c r="BU18" s="615"/>
      <c r="BV18" s="615"/>
      <c r="BW18" s="619"/>
      <c r="BY18" s="608" t="s">
        <v>242</v>
      </c>
      <c r="BZ18" s="609"/>
      <c r="CA18" s="609"/>
      <c r="CB18" s="609"/>
      <c r="CC18" s="609"/>
      <c r="CD18" s="609"/>
      <c r="CE18" s="609"/>
      <c r="CF18" s="609"/>
      <c r="CG18" s="609"/>
      <c r="CH18" s="609"/>
      <c r="CI18" s="609"/>
      <c r="CJ18" s="609"/>
      <c r="CK18" s="609"/>
      <c r="CL18" s="610"/>
      <c r="CM18" s="611">
        <v>105234765</v>
      </c>
      <c r="CN18" s="612"/>
      <c r="CO18" s="612"/>
      <c r="CP18" s="612"/>
      <c r="CQ18" s="612"/>
      <c r="CR18" s="612"/>
      <c r="CS18" s="612"/>
      <c r="CT18" s="613"/>
      <c r="CU18" s="614">
        <v>13.9</v>
      </c>
      <c r="CV18" s="614"/>
      <c r="CW18" s="614"/>
      <c r="CX18" s="614"/>
      <c r="CY18" s="620" t="s">
        <v>210</v>
      </c>
      <c r="CZ18" s="612"/>
      <c r="DA18" s="612"/>
      <c r="DB18" s="612"/>
      <c r="DC18" s="612"/>
      <c r="DD18" s="612"/>
      <c r="DE18" s="612"/>
      <c r="DF18" s="612"/>
      <c r="DG18" s="612"/>
      <c r="DH18" s="612"/>
      <c r="DI18" s="612"/>
      <c r="DJ18" s="612"/>
      <c r="DK18" s="613"/>
      <c r="DL18" s="620">
        <v>104042795</v>
      </c>
      <c r="DM18" s="612"/>
      <c r="DN18" s="612"/>
      <c r="DO18" s="612"/>
      <c r="DP18" s="612"/>
      <c r="DQ18" s="612"/>
      <c r="DR18" s="612"/>
      <c r="DS18" s="612"/>
      <c r="DT18" s="612"/>
      <c r="DU18" s="612"/>
      <c r="DV18" s="612"/>
      <c r="DW18" s="612"/>
      <c r="DX18" s="621"/>
    </row>
    <row r="19" spans="2:128" ht="11.25" customHeight="1" x14ac:dyDescent="0.15">
      <c r="B19" s="608" t="s">
        <v>243</v>
      </c>
      <c r="C19" s="609"/>
      <c r="D19" s="609"/>
      <c r="E19" s="609"/>
      <c r="F19" s="609"/>
      <c r="G19" s="609"/>
      <c r="H19" s="609"/>
      <c r="I19" s="609"/>
      <c r="J19" s="609"/>
      <c r="K19" s="609"/>
      <c r="L19" s="609"/>
      <c r="M19" s="609"/>
      <c r="N19" s="609"/>
      <c r="O19" s="609"/>
      <c r="P19" s="609"/>
      <c r="Q19" s="610"/>
      <c r="R19" s="611">
        <v>485329710</v>
      </c>
      <c r="S19" s="612"/>
      <c r="T19" s="612"/>
      <c r="U19" s="612"/>
      <c r="V19" s="612"/>
      <c r="W19" s="612"/>
      <c r="X19" s="612"/>
      <c r="Y19" s="613"/>
      <c r="Z19" s="616">
        <v>62.8</v>
      </c>
      <c r="AA19" s="617"/>
      <c r="AB19" s="617"/>
      <c r="AC19" s="622"/>
      <c r="AD19" s="620">
        <v>433362593</v>
      </c>
      <c r="AE19" s="612"/>
      <c r="AF19" s="612"/>
      <c r="AG19" s="612"/>
      <c r="AH19" s="612"/>
      <c r="AI19" s="612"/>
      <c r="AJ19" s="612"/>
      <c r="AK19" s="613"/>
      <c r="AL19" s="616">
        <v>98.8</v>
      </c>
      <c r="AM19" s="617"/>
      <c r="AN19" s="617"/>
      <c r="AO19" s="618"/>
      <c r="AP19" s="608" t="s">
        <v>244</v>
      </c>
      <c r="AQ19" s="609"/>
      <c r="AR19" s="609"/>
      <c r="AS19" s="609"/>
      <c r="AT19" s="609"/>
      <c r="AU19" s="609"/>
      <c r="AV19" s="609"/>
      <c r="AW19" s="609"/>
      <c r="AX19" s="609"/>
      <c r="AY19" s="609"/>
      <c r="AZ19" s="609"/>
      <c r="BA19" s="609"/>
      <c r="BB19" s="609"/>
      <c r="BC19" s="610"/>
      <c r="BD19" s="611">
        <v>5196947</v>
      </c>
      <c r="BE19" s="612"/>
      <c r="BF19" s="612"/>
      <c r="BG19" s="612"/>
      <c r="BH19" s="612"/>
      <c r="BI19" s="612"/>
      <c r="BJ19" s="612"/>
      <c r="BK19" s="613"/>
      <c r="BL19" s="614">
        <v>1.9</v>
      </c>
      <c r="BM19" s="614"/>
      <c r="BN19" s="614"/>
      <c r="BO19" s="614"/>
      <c r="BP19" s="615" t="s">
        <v>210</v>
      </c>
      <c r="BQ19" s="615"/>
      <c r="BR19" s="615"/>
      <c r="BS19" s="615"/>
      <c r="BT19" s="615"/>
      <c r="BU19" s="615"/>
      <c r="BV19" s="615"/>
      <c r="BW19" s="619"/>
      <c r="BY19" s="608" t="s">
        <v>245</v>
      </c>
      <c r="BZ19" s="609"/>
      <c r="CA19" s="609"/>
      <c r="CB19" s="609"/>
      <c r="CC19" s="609"/>
      <c r="CD19" s="609"/>
      <c r="CE19" s="609"/>
      <c r="CF19" s="609"/>
      <c r="CG19" s="609"/>
      <c r="CH19" s="609"/>
      <c r="CI19" s="609"/>
      <c r="CJ19" s="609"/>
      <c r="CK19" s="609"/>
      <c r="CL19" s="610"/>
      <c r="CM19" s="611" t="s">
        <v>119</v>
      </c>
      <c r="CN19" s="612"/>
      <c r="CO19" s="612"/>
      <c r="CP19" s="612"/>
      <c r="CQ19" s="612"/>
      <c r="CR19" s="612"/>
      <c r="CS19" s="612"/>
      <c r="CT19" s="613"/>
      <c r="CU19" s="614" t="s">
        <v>210</v>
      </c>
      <c r="CV19" s="614"/>
      <c r="CW19" s="614"/>
      <c r="CX19" s="614"/>
      <c r="CY19" s="620" t="s">
        <v>210</v>
      </c>
      <c r="CZ19" s="612"/>
      <c r="DA19" s="612"/>
      <c r="DB19" s="612"/>
      <c r="DC19" s="612"/>
      <c r="DD19" s="612"/>
      <c r="DE19" s="612"/>
      <c r="DF19" s="612"/>
      <c r="DG19" s="612"/>
      <c r="DH19" s="612"/>
      <c r="DI19" s="612"/>
      <c r="DJ19" s="612"/>
      <c r="DK19" s="613"/>
      <c r="DL19" s="620" t="s">
        <v>210</v>
      </c>
      <c r="DM19" s="612"/>
      <c r="DN19" s="612"/>
      <c r="DO19" s="612"/>
      <c r="DP19" s="612"/>
      <c r="DQ19" s="612"/>
      <c r="DR19" s="612"/>
      <c r="DS19" s="612"/>
      <c r="DT19" s="612"/>
      <c r="DU19" s="612"/>
      <c r="DV19" s="612"/>
      <c r="DW19" s="612"/>
      <c r="DX19" s="621"/>
    </row>
    <row r="20" spans="2:128" ht="11.25" customHeight="1" x14ac:dyDescent="0.15">
      <c r="B20" s="608" t="s">
        <v>246</v>
      </c>
      <c r="C20" s="609"/>
      <c r="D20" s="609"/>
      <c r="E20" s="609"/>
      <c r="F20" s="609"/>
      <c r="G20" s="609"/>
      <c r="H20" s="609"/>
      <c r="I20" s="609"/>
      <c r="J20" s="609"/>
      <c r="K20" s="609"/>
      <c r="L20" s="609"/>
      <c r="M20" s="609"/>
      <c r="N20" s="609"/>
      <c r="O20" s="609"/>
      <c r="P20" s="609"/>
      <c r="Q20" s="610"/>
      <c r="R20" s="611">
        <v>496493</v>
      </c>
      <c r="S20" s="612"/>
      <c r="T20" s="612"/>
      <c r="U20" s="612"/>
      <c r="V20" s="612"/>
      <c r="W20" s="612"/>
      <c r="X20" s="612"/>
      <c r="Y20" s="613"/>
      <c r="Z20" s="616">
        <v>0.1</v>
      </c>
      <c r="AA20" s="617"/>
      <c r="AB20" s="617"/>
      <c r="AC20" s="622"/>
      <c r="AD20" s="620">
        <v>496493</v>
      </c>
      <c r="AE20" s="612"/>
      <c r="AF20" s="612"/>
      <c r="AG20" s="612"/>
      <c r="AH20" s="612"/>
      <c r="AI20" s="612"/>
      <c r="AJ20" s="612"/>
      <c r="AK20" s="613"/>
      <c r="AL20" s="616">
        <v>0.1</v>
      </c>
      <c r="AM20" s="617"/>
      <c r="AN20" s="617"/>
      <c r="AO20" s="618"/>
      <c r="AP20" s="623" t="s">
        <v>247</v>
      </c>
      <c r="AQ20" s="624"/>
      <c r="AR20" s="624"/>
      <c r="AS20" s="624"/>
      <c r="AT20" s="624"/>
      <c r="AU20" s="624"/>
      <c r="AV20" s="624"/>
      <c r="AW20" s="624"/>
      <c r="AX20" s="624"/>
      <c r="AY20" s="624"/>
      <c r="AZ20" s="624"/>
      <c r="BA20" s="624"/>
      <c r="BB20" s="624"/>
      <c r="BC20" s="625"/>
      <c r="BD20" s="611">
        <v>1942968</v>
      </c>
      <c r="BE20" s="612"/>
      <c r="BF20" s="612"/>
      <c r="BG20" s="612"/>
      <c r="BH20" s="612"/>
      <c r="BI20" s="612"/>
      <c r="BJ20" s="612"/>
      <c r="BK20" s="613"/>
      <c r="BL20" s="614">
        <v>0.7</v>
      </c>
      <c r="BM20" s="614"/>
      <c r="BN20" s="614"/>
      <c r="BO20" s="614"/>
      <c r="BP20" s="615" t="s">
        <v>119</v>
      </c>
      <c r="BQ20" s="615"/>
      <c r="BR20" s="615"/>
      <c r="BS20" s="615"/>
      <c r="BT20" s="615"/>
      <c r="BU20" s="615"/>
      <c r="BV20" s="615"/>
      <c r="BW20" s="619"/>
      <c r="BY20" s="623" t="s">
        <v>248</v>
      </c>
      <c r="BZ20" s="624"/>
      <c r="CA20" s="624"/>
      <c r="CB20" s="624"/>
      <c r="CC20" s="624"/>
      <c r="CD20" s="624"/>
      <c r="CE20" s="624"/>
      <c r="CF20" s="624"/>
      <c r="CG20" s="624"/>
      <c r="CH20" s="624"/>
      <c r="CI20" s="624"/>
      <c r="CJ20" s="624"/>
      <c r="CK20" s="624"/>
      <c r="CL20" s="625"/>
      <c r="CM20" s="611" t="s">
        <v>119</v>
      </c>
      <c r="CN20" s="612"/>
      <c r="CO20" s="612"/>
      <c r="CP20" s="612"/>
      <c r="CQ20" s="612"/>
      <c r="CR20" s="612"/>
      <c r="CS20" s="612"/>
      <c r="CT20" s="613"/>
      <c r="CU20" s="614" t="s">
        <v>119</v>
      </c>
      <c r="CV20" s="614"/>
      <c r="CW20" s="614"/>
      <c r="CX20" s="614"/>
      <c r="CY20" s="620" t="s">
        <v>210</v>
      </c>
      <c r="CZ20" s="612"/>
      <c r="DA20" s="612"/>
      <c r="DB20" s="612"/>
      <c r="DC20" s="612"/>
      <c r="DD20" s="612"/>
      <c r="DE20" s="612"/>
      <c r="DF20" s="612"/>
      <c r="DG20" s="612"/>
      <c r="DH20" s="612"/>
      <c r="DI20" s="612"/>
      <c r="DJ20" s="612"/>
      <c r="DK20" s="613"/>
      <c r="DL20" s="620" t="s">
        <v>210</v>
      </c>
      <c r="DM20" s="612"/>
      <c r="DN20" s="612"/>
      <c r="DO20" s="612"/>
      <c r="DP20" s="612"/>
      <c r="DQ20" s="612"/>
      <c r="DR20" s="612"/>
      <c r="DS20" s="612"/>
      <c r="DT20" s="612"/>
      <c r="DU20" s="612"/>
      <c r="DV20" s="612"/>
      <c r="DW20" s="612"/>
      <c r="DX20" s="621"/>
    </row>
    <row r="21" spans="2:128" ht="11.25" customHeight="1" x14ac:dyDescent="0.15">
      <c r="B21" s="608" t="s">
        <v>249</v>
      </c>
      <c r="C21" s="609"/>
      <c r="D21" s="609"/>
      <c r="E21" s="609"/>
      <c r="F21" s="609"/>
      <c r="G21" s="609"/>
      <c r="H21" s="609"/>
      <c r="I21" s="609"/>
      <c r="J21" s="609"/>
      <c r="K21" s="609"/>
      <c r="L21" s="609"/>
      <c r="M21" s="609"/>
      <c r="N21" s="609"/>
      <c r="O21" s="609"/>
      <c r="P21" s="609"/>
      <c r="Q21" s="610"/>
      <c r="R21" s="611">
        <v>2889726</v>
      </c>
      <c r="S21" s="612"/>
      <c r="T21" s="612"/>
      <c r="U21" s="612"/>
      <c r="V21" s="612"/>
      <c r="W21" s="612"/>
      <c r="X21" s="612"/>
      <c r="Y21" s="613"/>
      <c r="Z21" s="616">
        <v>0.4</v>
      </c>
      <c r="AA21" s="617"/>
      <c r="AB21" s="617"/>
      <c r="AC21" s="622"/>
      <c r="AD21" s="620" t="s">
        <v>210</v>
      </c>
      <c r="AE21" s="612"/>
      <c r="AF21" s="612"/>
      <c r="AG21" s="612"/>
      <c r="AH21" s="612"/>
      <c r="AI21" s="612"/>
      <c r="AJ21" s="612"/>
      <c r="AK21" s="613"/>
      <c r="AL21" s="616" t="s">
        <v>210</v>
      </c>
      <c r="AM21" s="617"/>
      <c r="AN21" s="617"/>
      <c r="AO21" s="618"/>
      <c r="AP21" s="623" t="s">
        <v>250</v>
      </c>
      <c r="AQ21" s="624"/>
      <c r="AR21" s="624"/>
      <c r="AS21" s="624"/>
      <c r="AT21" s="624"/>
      <c r="AU21" s="624"/>
      <c r="AV21" s="624"/>
      <c r="AW21" s="624"/>
      <c r="AX21" s="624"/>
      <c r="AY21" s="624"/>
      <c r="AZ21" s="624"/>
      <c r="BA21" s="624"/>
      <c r="BB21" s="624"/>
      <c r="BC21" s="625"/>
      <c r="BD21" s="611">
        <v>1671647</v>
      </c>
      <c r="BE21" s="612"/>
      <c r="BF21" s="612"/>
      <c r="BG21" s="612"/>
      <c r="BH21" s="612"/>
      <c r="BI21" s="612"/>
      <c r="BJ21" s="612"/>
      <c r="BK21" s="613"/>
      <c r="BL21" s="614">
        <v>0.6</v>
      </c>
      <c r="BM21" s="614"/>
      <c r="BN21" s="614"/>
      <c r="BO21" s="614"/>
      <c r="BP21" s="615" t="s">
        <v>118</v>
      </c>
      <c r="BQ21" s="615"/>
      <c r="BR21" s="615"/>
      <c r="BS21" s="615"/>
      <c r="BT21" s="615"/>
      <c r="BU21" s="615"/>
      <c r="BV21" s="615"/>
      <c r="BW21" s="619"/>
      <c r="BY21" s="623" t="s">
        <v>251</v>
      </c>
      <c r="BZ21" s="624"/>
      <c r="CA21" s="624"/>
      <c r="CB21" s="624"/>
      <c r="CC21" s="624"/>
      <c r="CD21" s="624"/>
      <c r="CE21" s="624"/>
      <c r="CF21" s="624"/>
      <c r="CG21" s="624"/>
      <c r="CH21" s="624"/>
      <c r="CI21" s="624"/>
      <c r="CJ21" s="624"/>
      <c r="CK21" s="624"/>
      <c r="CL21" s="625"/>
      <c r="CM21" s="611">
        <v>703168</v>
      </c>
      <c r="CN21" s="612"/>
      <c r="CO21" s="612"/>
      <c r="CP21" s="612"/>
      <c r="CQ21" s="612"/>
      <c r="CR21" s="612"/>
      <c r="CS21" s="612"/>
      <c r="CT21" s="613"/>
      <c r="CU21" s="614">
        <v>0.1</v>
      </c>
      <c r="CV21" s="614"/>
      <c r="CW21" s="614"/>
      <c r="CX21" s="614"/>
      <c r="CY21" s="620" t="s">
        <v>119</v>
      </c>
      <c r="CZ21" s="612"/>
      <c r="DA21" s="612"/>
      <c r="DB21" s="612"/>
      <c r="DC21" s="612"/>
      <c r="DD21" s="612"/>
      <c r="DE21" s="612"/>
      <c r="DF21" s="612"/>
      <c r="DG21" s="612"/>
      <c r="DH21" s="612"/>
      <c r="DI21" s="612"/>
      <c r="DJ21" s="612"/>
      <c r="DK21" s="613"/>
      <c r="DL21" s="620">
        <v>703168</v>
      </c>
      <c r="DM21" s="612"/>
      <c r="DN21" s="612"/>
      <c r="DO21" s="612"/>
      <c r="DP21" s="612"/>
      <c r="DQ21" s="612"/>
      <c r="DR21" s="612"/>
      <c r="DS21" s="612"/>
      <c r="DT21" s="612"/>
      <c r="DU21" s="612"/>
      <c r="DV21" s="612"/>
      <c r="DW21" s="612"/>
      <c r="DX21" s="621"/>
    </row>
    <row r="22" spans="2:128" ht="11.25" customHeight="1" x14ac:dyDescent="0.15">
      <c r="B22" s="608" t="s">
        <v>252</v>
      </c>
      <c r="C22" s="609"/>
      <c r="D22" s="609"/>
      <c r="E22" s="609"/>
      <c r="F22" s="609"/>
      <c r="G22" s="609"/>
      <c r="H22" s="609"/>
      <c r="I22" s="609"/>
      <c r="J22" s="609"/>
      <c r="K22" s="609"/>
      <c r="L22" s="609"/>
      <c r="M22" s="609"/>
      <c r="N22" s="609"/>
      <c r="O22" s="609"/>
      <c r="P22" s="609"/>
      <c r="Q22" s="610"/>
      <c r="R22" s="611">
        <v>10916202</v>
      </c>
      <c r="S22" s="612"/>
      <c r="T22" s="612"/>
      <c r="U22" s="612"/>
      <c r="V22" s="612"/>
      <c r="W22" s="612"/>
      <c r="X22" s="612"/>
      <c r="Y22" s="613"/>
      <c r="Z22" s="616">
        <v>1.4</v>
      </c>
      <c r="AA22" s="617"/>
      <c r="AB22" s="617"/>
      <c r="AC22" s="622"/>
      <c r="AD22" s="620">
        <v>4155820</v>
      </c>
      <c r="AE22" s="612"/>
      <c r="AF22" s="612"/>
      <c r="AG22" s="612"/>
      <c r="AH22" s="612"/>
      <c r="AI22" s="612"/>
      <c r="AJ22" s="612"/>
      <c r="AK22" s="613"/>
      <c r="AL22" s="616">
        <v>0.9</v>
      </c>
      <c r="AM22" s="617"/>
      <c r="AN22" s="617"/>
      <c r="AO22" s="618"/>
      <c r="AP22" s="623" t="s">
        <v>253</v>
      </c>
      <c r="AQ22" s="624"/>
      <c r="AR22" s="624"/>
      <c r="AS22" s="624"/>
      <c r="AT22" s="624"/>
      <c r="AU22" s="624"/>
      <c r="AV22" s="624"/>
      <c r="AW22" s="624"/>
      <c r="AX22" s="624"/>
      <c r="AY22" s="624"/>
      <c r="AZ22" s="624"/>
      <c r="BA22" s="624"/>
      <c r="BB22" s="624"/>
      <c r="BC22" s="625"/>
      <c r="BD22" s="611">
        <v>3979853</v>
      </c>
      <c r="BE22" s="612"/>
      <c r="BF22" s="612"/>
      <c r="BG22" s="612"/>
      <c r="BH22" s="612"/>
      <c r="BI22" s="612"/>
      <c r="BJ22" s="612"/>
      <c r="BK22" s="613"/>
      <c r="BL22" s="614">
        <v>1.4</v>
      </c>
      <c r="BM22" s="614"/>
      <c r="BN22" s="614"/>
      <c r="BO22" s="614"/>
      <c r="BP22" s="615" t="s">
        <v>118</v>
      </c>
      <c r="BQ22" s="615"/>
      <c r="BR22" s="615"/>
      <c r="BS22" s="615"/>
      <c r="BT22" s="615"/>
      <c r="BU22" s="615"/>
      <c r="BV22" s="615"/>
      <c r="BW22" s="619"/>
      <c r="BY22" s="623" t="s">
        <v>254</v>
      </c>
      <c r="BZ22" s="624"/>
      <c r="CA22" s="624"/>
      <c r="CB22" s="624"/>
      <c r="CC22" s="624"/>
      <c r="CD22" s="624"/>
      <c r="CE22" s="624"/>
      <c r="CF22" s="624"/>
      <c r="CG22" s="624"/>
      <c r="CH22" s="624"/>
      <c r="CI22" s="624"/>
      <c r="CJ22" s="624"/>
      <c r="CK22" s="624"/>
      <c r="CL22" s="625"/>
      <c r="CM22" s="611">
        <v>1085585</v>
      </c>
      <c r="CN22" s="612"/>
      <c r="CO22" s="612"/>
      <c r="CP22" s="612"/>
      <c r="CQ22" s="612"/>
      <c r="CR22" s="612"/>
      <c r="CS22" s="612"/>
      <c r="CT22" s="613"/>
      <c r="CU22" s="614">
        <v>0.1</v>
      </c>
      <c r="CV22" s="614"/>
      <c r="CW22" s="614"/>
      <c r="CX22" s="614"/>
      <c r="CY22" s="620" t="s">
        <v>210</v>
      </c>
      <c r="CZ22" s="612"/>
      <c r="DA22" s="612"/>
      <c r="DB22" s="612"/>
      <c r="DC22" s="612"/>
      <c r="DD22" s="612"/>
      <c r="DE22" s="612"/>
      <c r="DF22" s="612"/>
      <c r="DG22" s="612"/>
      <c r="DH22" s="612"/>
      <c r="DI22" s="612"/>
      <c r="DJ22" s="612"/>
      <c r="DK22" s="613"/>
      <c r="DL22" s="620">
        <v>1085585</v>
      </c>
      <c r="DM22" s="612"/>
      <c r="DN22" s="612"/>
      <c r="DO22" s="612"/>
      <c r="DP22" s="612"/>
      <c r="DQ22" s="612"/>
      <c r="DR22" s="612"/>
      <c r="DS22" s="612"/>
      <c r="DT22" s="612"/>
      <c r="DU22" s="612"/>
      <c r="DV22" s="612"/>
      <c r="DW22" s="612"/>
      <c r="DX22" s="621"/>
    </row>
    <row r="23" spans="2:128" ht="11.25" customHeight="1" x14ac:dyDescent="0.15">
      <c r="B23" s="608" t="s">
        <v>255</v>
      </c>
      <c r="C23" s="609"/>
      <c r="D23" s="609"/>
      <c r="E23" s="609"/>
      <c r="F23" s="609"/>
      <c r="G23" s="609"/>
      <c r="H23" s="609"/>
      <c r="I23" s="609"/>
      <c r="J23" s="609"/>
      <c r="K23" s="609"/>
      <c r="L23" s="609"/>
      <c r="M23" s="609"/>
      <c r="N23" s="609"/>
      <c r="O23" s="609"/>
      <c r="P23" s="609"/>
      <c r="Q23" s="610"/>
      <c r="R23" s="611">
        <v>3100605</v>
      </c>
      <c r="S23" s="612"/>
      <c r="T23" s="612"/>
      <c r="U23" s="612"/>
      <c r="V23" s="612"/>
      <c r="W23" s="612"/>
      <c r="X23" s="612"/>
      <c r="Y23" s="613"/>
      <c r="Z23" s="616">
        <v>0.4</v>
      </c>
      <c r="AA23" s="617"/>
      <c r="AB23" s="617"/>
      <c r="AC23" s="622"/>
      <c r="AD23" s="620">
        <v>2</v>
      </c>
      <c r="AE23" s="612"/>
      <c r="AF23" s="612"/>
      <c r="AG23" s="612"/>
      <c r="AH23" s="612"/>
      <c r="AI23" s="612"/>
      <c r="AJ23" s="612"/>
      <c r="AK23" s="613"/>
      <c r="AL23" s="616">
        <v>0</v>
      </c>
      <c r="AM23" s="617"/>
      <c r="AN23" s="617"/>
      <c r="AO23" s="618"/>
      <c r="AP23" s="623" t="s">
        <v>256</v>
      </c>
      <c r="AQ23" s="624"/>
      <c r="AR23" s="624"/>
      <c r="AS23" s="624"/>
      <c r="AT23" s="624"/>
      <c r="AU23" s="624"/>
      <c r="AV23" s="624"/>
      <c r="AW23" s="624"/>
      <c r="AX23" s="624"/>
      <c r="AY23" s="624"/>
      <c r="AZ23" s="624"/>
      <c r="BA23" s="624"/>
      <c r="BB23" s="624"/>
      <c r="BC23" s="625"/>
      <c r="BD23" s="611">
        <v>16915453</v>
      </c>
      <c r="BE23" s="612"/>
      <c r="BF23" s="612"/>
      <c r="BG23" s="612"/>
      <c r="BH23" s="612"/>
      <c r="BI23" s="612"/>
      <c r="BJ23" s="612"/>
      <c r="BK23" s="613"/>
      <c r="BL23" s="614">
        <v>6.1</v>
      </c>
      <c r="BM23" s="614"/>
      <c r="BN23" s="614"/>
      <c r="BO23" s="614"/>
      <c r="BP23" s="615" t="s">
        <v>210</v>
      </c>
      <c r="BQ23" s="615"/>
      <c r="BR23" s="615"/>
      <c r="BS23" s="615"/>
      <c r="BT23" s="615"/>
      <c r="BU23" s="615"/>
      <c r="BV23" s="615"/>
      <c r="BW23" s="619"/>
      <c r="BY23" s="623" t="s">
        <v>257</v>
      </c>
      <c r="BZ23" s="624"/>
      <c r="CA23" s="624"/>
      <c r="CB23" s="624"/>
      <c r="CC23" s="624"/>
      <c r="CD23" s="624"/>
      <c r="CE23" s="624"/>
      <c r="CF23" s="624"/>
      <c r="CG23" s="624"/>
      <c r="CH23" s="624"/>
      <c r="CI23" s="624"/>
      <c r="CJ23" s="624"/>
      <c r="CK23" s="624"/>
      <c r="CL23" s="625"/>
      <c r="CM23" s="611">
        <v>924237</v>
      </c>
      <c r="CN23" s="612"/>
      <c r="CO23" s="612"/>
      <c r="CP23" s="612"/>
      <c r="CQ23" s="612"/>
      <c r="CR23" s="612"/>
      <c r="CS23" s="612"/>
      <c r="CT23" s="613"/>
      <c r="CU23" s="614">
        <v>0.1</v>
      </c>
      <c r="CV23" s="614"/>
      <c r="CW23" s="614"/>
      <c r="CX23" s="614"/>
      <c r="CY23" s="620" t="s">
        <v>119</v>
      </c>
      <c r="CZ23" s="612"/>
      <c r="DA23" s="612"/>
      <c r="DB23" s="612"/>
      <c r="DC23" s="612"/>
      <c r="DD23" s="612"/>
      <c r="DE23" s="612"/>
      <c r="DF23" s="612"/>
      <c r="DG23" s="612"/>
      <c r="DH23" s="612"/>
      <c r="DI23" s="612"/>
      <c r="DJ23" s="612"/>
      <c r="DK23" s="613"/>
      <c r="DL23" s="620">
        <v>924237</v>
      </c>
      <c r="DM23" s="612"/>
      <c r="DN23" s="612"/>
      <c r="DO23" s="612"/>
      <c r="DP23" s="612"/>
      <c r="DQ23" s="612"/>
      <c r="DR23" s="612"/>
      <c r="DS23" s="612"/>
      <c r="DT23" s="612"/>
      <c r="DU23" s="612"/>
      <c r="DV23" s="612"/>
      <c r="DW23" s="612"/>
      <c r="DX23" s="621"/>
    </row>
    <row r="24" spans="2:128" ht="11.25" customHeight="1" x14ac:dyDescent="0.15">
      <c r="B24" s="608" t="s">
        <v>258</v>
      </c>
      <c r="C24" s="609"/>
      <c r="D24" s="609"/>
      <c r="E24" s="609"/>
      <c r="F24" s="609"/>
      <c r="G24" s="609"/>
      <c r="H24" s="609"/>
      <c r="I24" s="609"/>
      <c r="J24" s="609"/>
      <c r="K24" s="609"/>
      <c r="L24" s="609"/>
      <c r="M24" s="609"/>
      <c r="N24" s="609"/>
      <c r="O24" s="609"/>
      <c r="P24" s="609"/>
      <c r="Q24" s="610"/>
      <c r="R24" s="611">
        <v>89020684</v>
      </c>
      <c r="S24" s="612"/>
      <c r="T24" s="612"/>
      <c r="U24" s="612"/>
      <c r="V24" s="612"/>
      <c r="W24" s="612"/>
      <c r="X24" s="612"/>
      <c r="Y24" s="613"/>
      <c r="Z24" s="616">
        <v>11.5</v>
      </c>
      <c r="AA24" s="617"/>
      <c r="AB24" s="617"/>
      <c r="AC24" s="622"/>
      <c r="AD24" s="620" t="s">
        <v>210</v>
      </c>
      <c r="AE24" s="612"/>
      <c r="AF24" s="612"/>
      <c r="AG24" s="612"/>
      <c r="AH24" s="612"/>
      <c r="AI24" s="612"/>
      <c r="AJ24" s="612"/>
      <c r="AK24" s="613"/>
      <c r="AL24" s="616" t="s">
        <v>210</v>
      </c>
      <c r="AM24" s="617"/>
      <c r="AN24" s="617"/>
      <c r="AO24" s="618"/>
      <c r="AP24" s="623" t="s">
        <v>259</v>
      </c>
      <c r="AQ24" s="624"/>
      <c r="AR24" s="624"/>
      <c r="AS24" s="624"/>
      <c r="AT24" s="624"/>
      <c r="AU24" s="624"/>
      <c r="AV24" s="624"/>
      <c r="AW24" s="624"/>
      <c r="AX24" s="624"/>
      <c r="AY24" s="624"/>
      <c r="AZ24" s="624"/>
      <c r="BA24" s="624"/>
      <c r="BB24" s="624"/>
      <c r="BC24" s="625"/>
      <c r="BD24" s="611">
        <v>31904769</v>
      </c>
      <c r="BE24" s="612"/>
      <c r="BF24" s="612"/>
      <c r="BG24" s="612"/>
      <c r="BH24" s="612"/>
      <c r="BI24" s="612"/>
      <c r="BJ24" s="612"/>
      <c r="BK24" s="613"/>
      <c r="BL24" s="614">
        <v>11.6</v>
      </c>
      <c r="BM24" s="614"/>
      <c r="BN24" s="614"/>
      <c r="BO24" s="614"/>
      <c r="BP24" s="615" t="s">
        <v>210</v>
      </c>
      <c r="BQ24" s="615"/>
      <c r="BR24" s="615"/>
      <c r="BS24" s="615"/>
      <c r="BT24" s="615"/>
      <c r="BU24" s="615"/>
      <c r="BV24" s="615"/>
      <c r="BW24" s="619"/>
      <c r="BY24" s="623" t="s">
        <v>260</v>
      </c>
      <c r="BZ24" s="624"/>
      <c r="CA24" s="624"/>
      <c r="CB24" s="624"/>
      <c r="CC24" s="624"/>
      <c r="CD24" s="624"/>
      <c r="CE24" s="624"/>
      <c r="CF24" s="624"/>
      <c r="CG24" s="624"/>
      <c r="CH24" s="624"/>
      <c r="CI24" s="624"/>
      <c r="CJ24" s="624"/>
      <c r="CK24" s="624"/>
      <c r="CL24" s="625"/>
      <c r="CM24" s="611" t="s">
        <v>118</v>
      </c>
      <c r="CN24" s="612"/>
      <c r="CO24" s="612"/>
      <c r="CP24" s="612"/>
      <c r="CQ24" s="612"/>
      <c r="CR24" s="612"/>
      <c r="CS24" s="612"/>
      <c r="CT24" s="613"/>
      <c r="CU24" s="614" t="s">
        <v>210</v>
      </c>
      <c r="CV24" s="614"/>
      <c r="CW24" s="614"/>
      <c r="CX24" s="614"/>
      <c r="CY24" s="620" t="s">
        <v>210</v>
      </c>
      <c r="CZ24" s="612"/>
      <c r="DA24" s="612"/>
      <c r="DB24" s="612"/>
      <c r="DC24" s="612"/>
      <c r="DD24" s="612"/>
      <c r="DE24" s="612"/>
      <c r="DF24" s="612"/>
      <c r="DG24" s="612"/>
      <c r="DH24" s="612"/>
      <c r="DI24" s="612"/>
      <c r="DJ24" s="612"/>
      <c r="DK24" s="613"/>
      <c r="DL24" s="620" t="s">
        <v>210</v>
      </c>
      <c r="DM24" s="612"/>
      <c r="DN24" s="612"/>
      <c r="DO24" s="612"/>
      <c r="DP24" s="612"/>
      <c r="DQ24" s="612"/>
      <c r="DR24" s="612"/>
      <c r="DS24" s="612"/>
      <c r="DT24" s="612"/>
      <c r="DU24" s="612"/>
      <c r="DV24" s="612"/>
      <c r="DW24" s="612"/>
      <c r="DX24" s="621"/>
    </row>
    <row r="25" spans="2:128" ht="11.25" customHeight="1" x14ac:dyDescent="0.15">
      <c r="B25" s="608" t="s">
        <v>261</v>
      </c>
      <c r="C25" s="609"/>
      <c r="D25" s="609"/>
      <c r="E25" s="609"/>
      <c r="F25" s="609"/>
      <c r="G25" s="609"/>
      <c r="H25" s="609"/>
      <c r="I25" s="609"/>
      <c r="J25" s="609"/>
      <c r="K25" s="609"/>
      <c r="L25" s="609"/>
      <c r="M25" s="609"/>
      <c r="N25" s="609"/>
      <c r="O25" s="609"/>
      <c r="P25" s="609"/>
      <c r="Q25" s="610"/>
      <c r="R25" s="611" t="s">
        <v>119</v>
      </c>
      <c r="S25" s="612"/>
      <c r="T25" s="612"/>
      <c r="U25" s="612"/>
      <c r="V25" s="612"/>
      <c r="W25" s="612"/>
      <c r="X25" s="612"/>
      <c r="Y25" s="613"/>
      <c r="Z25" s="616" t="s">
        <v>119</v>
      </c>
      <c r="AA25" s="617"/>
      <c r="AB25" s="617"/>
      <c r="AC25" s="622"/>
      <c r="AD25" s="620" t="s">
        <v>210</v>
      </c>
      <c r="AE25" s="612"/>
      <c r="AF25" s="612"/>
      <c r="AG25" s="612"/>
      <c r="AH25" s="612"/>
      <c r="AI25" s="612"/>
      <c r="AJ25" s="612"/>
      <c r="AK25" s="613"/>
      <c r="AL25" s="616" t="s">
        <v>119</v>
      </c>
      <c r="AM25" s="617"/>
      <c r="AN25" s="617"/>
      <c r="AO25" s="618"/>
      <c r="AP25" s="623" t="s">
        <v>262</v>
      </c>
      <c r="AQ25" s="624"/>
      <c r="AR25" s="624"/>
      <c r="AS25" s="624"/>
      <c r="AT25" s="624"/>
      <c r="AU25" s="624"/>
      <c r="AV25" s="624"/>
      <c r="AW25" s="624"/>
      <c r="AX25" s="624"/>
      <c r="AY25" s="624"/>
      <c r="AZ25" s="624"/>
      <c r="BA25" s="624"/>
      <c r="BB25" s="624"/>
      <c r="BC25" s="625"/>
      <c r="BD25" s="611">
        <v>16331</v>
      </c>
      <c r="BE25" s="612"/>
      <c r="BF25" s="612"/>
      <c r="BG25" s="612"/>
      <c r="BH25" s="612"/>
      <c r="BI25" s="612"/>
      <c r="BJ25" s="612"/>
      <c r="BK25" s="613"/>
      <c r="BL25" s="614">
        <v>0</v>
      </c>
      <c r="BM25" s="614"/>
      <c r="BN25" s="614"/>
      <c r="BO25" s="614"/>
      <c r="BP25" s="615" t="s">
        <v>210</v>
      </c>
      <c r="BQ25" s="615"/>
      <c r="BR25" s="615"/>
      <c r="BS25" s="615"/>
      <c r="BT25" s="615"/>
      <c r="BU25" s="615"/>
      <c r="BV25" s="615"/>
      <c r="BW25" s="619"/>
      <c r="BY25" s="623" t="s">
        <v>263</v>
      </c>
      <c r="BZ25" s="624"/>
      <c r="CA25" s="624"/>
      <c r="CB25" s="624"/>
      <c r="CC25" s="624"/>
      <c r="CD25" s="624"/>
      <c r="CE25" s="624"/>
      <c r="CF25" s="624"/>
      <c r="CG25" s="624"/>
      <c r="CH25" s="624"/>
      <c r="CI25" s="624"/>
      <c r="CJ25" s="624"/>
      <c r="CK25" s="624"/>
      <c r="CL25" s="625"/>
      <c r="CM25" s="611" t="s">
        <v>210</v>
      </c>
      <c r="CN25" s="612"/>
      <c r="CO25" s="612"/>
      <c r="CP25" s="612"/>
      <c r="CQ25" s="612"/>
      <c r="CR25" s="612"/>
      <c r="CS25" s="612"/>
      <c r="CT25" s="613"/>
      <c r="CU25" s="614" t="s">
        <v>119</v>
      </c>
      <c r="CV25" s="614"/>
      <c r="CW25" s="614"/>
      <c r="CX25" s="614"/>
      <c r="CY25" s="620" t="s">
        <v>210</v>
      </c>
      <c r="CZ25" s="612"/>
      <c r="DA25" s="612"/>
      <c r="DB25" s="612"/>
      <c r="DC25" s="612"/>
      <c r="DD25" s="612"/>
      <c r="DE25" s="612"/>
      <c r="DF25" s="612"/>
      <c r="DG25" s="612"/>
      <c r="DH25" s="612"/>
      <c r="DI25" s="612"/>
      <c r="DJ25" s="612"/>
      <c r="DK25" s="613"/>
      <c r="DL25" s="620" t="s">
        <v>210</v>
      </c>
      <c r="DM25" s="612"/>
      <c r="DN25" s="612"/>
      <c r="DO25" s="612"/>
      <c r="DP25" s="612"/>
      <c r="DQ25" s="612"/>
      <c r="DR25" s="612"/>
      <c r="DS25" s="612"/>
      <c r="DT25" s="612"/>
      <c r="DU25" s="612"/>
      <c r="DV25" s="612"/>
      <c r="DW25" s="612"/>
      <c r="DX25" s="621"/>
    </row>
    <row r="26" spans="2:128" ht="11.25" customHeight="1" x14ac:dyDescent="0.15">
      <c r="B26" s="608" t="s">
        <v>264</v>
      </c>
      <c r="C26" s="609"/>
      <c r="D26" s="609"/>
      <c r="E26" s="609"/>
      <c r="F26" s="609"/>
      <c r="G26" s="609"/>
      <c r="H26" s="609"/>
      <c r="I26" s="609"/>
      <c r="J26" s="609"/>
      <c r="K26" s="609"/>
      <c r="L26" s="609"/>
      <c r="M26" s="609"/>
      <c r="N26" s="609"/>
      <c r="O26" s="609"/>
      <c r="P26" s="609"/>
      <c r="Q26" s="610"/>
      <c r="R26" s="611">
        <v>2751697</v>
      </c>
      <c r="S26" s="612"/>
      <c r="T26" s="612"/>
      <c r="U26" s="612"/>
      <c r="V26" s="612"/>
      <c r="W26" s="612"/>
      <c r="X26" s="612"/>
      <c r="Y26" s="613"/>
      <c r="Z26" s="616">
        <v>0.4</v>
      </c>
      <c r="AA26" s="617"/>
      <c r="AB26" s="617"/>
      <c r="AC26" s="622"/>
      <c r="AD26" s="620">
        <v>34303</v>
      </c>
      <c r="AE26" s="612"/>
      <c r="AF26" s="612"/>
      <c r="AG26" s="612"/>
      <c r="AH26" s="612"/>
      <c r="AI26" s="612"/>
      <c r="AJ26" s="612"/>
      <c r="AK26" s="613"/>
      <c r="AL26" s="616">
        <v>0</v>
      </c>
      <c r="AM26" s="617"/>
      <c r="AN26" s="617"/>
      <c r="AO26" s="618"/>
      <c r="AP26" s="623" t="s">
        <v>265</v>
      </c>
      <c r="AQ26" s="624"/>
      <c r="AR26" s="624"/>
      <c r="AS26" s="624"/>
      <c r="AT26" s="624"/>
      <c r="AU26" s="624"/>
      <c r="AV26" s="624"/>
      <c r="AW26" s="624"/>
      <c r="AX26" s="624"/>
      <c r="AY26" s="624"/>
      <c r="AZ26" s="624"/>
      <c r="BA26" s="624"/>
      <c r="BB26" s="624"/>
      <c r="BC26" s="625"/>
      <c r="BD26" s="611" t="s">
        <v>210</v>
      </c>
      <c r="BE26" s="612"/>
      <c r="BF26" s="612"/>
      <c r="BG26" s="612"/>
      <c r="BH26" s="612"/>
      <c r="BI26" s="612"/>
      <c r="BJ26" s="612"/>
      <c r="BK26" s="613"/>
      <c r="BL26" s="614" t="s">
        <v>119</v>
      </c>
      <c r="BM26" s="614"/>
      <c r="BN26" s="614"/>
      <c r="BO26" s="614"/>
      <c r="BP26" s="615" t="s">
        <v>210</v>
      </c>
      <c r="BQ26" s="615"/>
      <c r="BR26" s="615"/>
      <c r="BS26" s="615"/>
      <c r="BT26" s="615"/>
      <c r="BU26" s="615"/>
      <c r="BV26" s="615"/>
      <c r="BW26" s="619"/>
      <c r="BY26" s="623" t="s">
        <v>266</v>
      </c>
      <c r="BZ26" s="624"/>
      <c r="CA26" s="624"/>
      <c r="CB26" s="624"/>
      <c r="CC26" s="624"/>
      <c r="CD26" s="624"/>
      <c r="CE26" s="624"/>
      <c r="CF26" s="624"/>
      <c r="CG26" s="624"/>
      <c r="CH26" s="624"/>
      <c r="CI26" s="624"/>
      <c r="CJ26" s="624"/>
      <c r="CK26" s="624"/>
      <c r="CL26" s="625"/>
      <c r="CM26" s="611">
        <v>38486205</v>
      </c>
      <c r="CN26" s="612"/>
      <c r="CO26" s="612"/>
      <c r="CP26" s="612"/>
      <c r="CQ26" s="612"/>
      <c r="CR26" s="612"/>
      <c r="CS26" s="612"/>
      <c r="CT26" s="613"/>
      <c r="CU26" s="614">
        <v>5.0999999999999996</v>
      </c>
      <c r="CV26" s="614"/>
      <c r="CW26" s="614"/>
      <c r="CX26" s="614"/>
      <c r="CY26" s="620" t="s">
        <v>119</v>
      </c>
      <c r="CZ26" s="612"/>
      <c r="DA26" s="612"/>
      <c r="DB26" s="612"/>
      <c r="DC26" s="612"/>
      <c r="DD26" s="612"/>
      <c r="DE26" s="612"/>
      <c r="DF26" s="612"/>
      <c r="DG26" s="612"/>
      <c r="DH26" s="612"/>
      <c r="DI26" s="612"/>
      <c r="DJ26" s="612"/>
      <c r="DK26" s="613"/>
      <c r="DL26" s="620">
        <v>38486205</v>
      </c>
      <c r="DM26" s="612"/>
      <c r="DN26" s="612"/>
      <c r="DO26" s="612"/>
      <c r="DP26" s="612"/>
      <c r="DQ26" s="612"/>
      <c r="DR26" s="612"/>
      <c r="DS26" s="612"/>
      <c r="DT26" s="612"/>
      <c r="DU26" s="612"/>
      <c r="DV26" s="612"/>
      <c r="DW26" s="612"/>
      <c r="DX26" s="621"/>
    </row>
    <row r="27" spans="2:128" ht="11.25" customHeight="1" x14ac:dyDescent="0.15">
      <c r="B27" s="608" t="s">
        <v>267</v>
      </c>
      <c r="C27" s="609"/>
      <c r="D27" s="609"/>
      <c r="E27" s="609"/>
      <c r="F27" s="609"/>
      <c r="G27" s="609"/>
      <c r="H27" s="609"/>
      <c r="I27" s="609"/>
      <c r="J27" s="609"/>
      <c r="K27" s="609"/>
      <c r="L27" s="609"/>
      <c r="M27" s="609"/>
      <c r="N27" s="609"/>
      <c r="O27" s="609"/>
      <c r="P27" s="609"/>
      <c r="Q27" s="610"/>
      <c r="R27" s="611">
        <v>117146</v>
      </c>
      <c r="S27" s="612"/>
      <c r="T27" s="612"/>
      <c r="U27" s="612"/>
      <c r="V27" s="612"/>
      <c r="W27" s="612"/>
      <c r="X27" s="612"/>
      <c r="Y27" s="613"/>
      <c r="Z27" s="616">
        <v>0</v>
      </c>
      <c r="AA27" s="617"/>
      <c r="AB27" s="617"/>
      <c r="AC27" s="622"/>
      <c r="AD27" s="620" t="s">
        <v>119</v>
      </c>
      <c r="AE27" s="612"/>
      <c r="AF27" s="612"/>
      <c r="AG27" s="612"/>
      <c r="AH27" s="612"/>
      <c r="AI27" s="612"/>
      <c r="AJ27" s="612"/>
      <c r="AK27" s="613"/>
      <c r="AL27" s="616" t="s">
        <v>210</v>
      </c>
      <c r="AM27" s="617"/>
      <c r="AN27" s="617"/>
      <c r="AO27" s="618"/>
      <c r="AP27" s="623" t="s">
        <v>268</v>
      </c>
      <c r="AQ27" s="624"/>
      <c r="AR27" s="624"/>
      <c r="AS27" s="624"/>
      <c r="AT27" s="624"/>
      <c r="AU27" s="624"/>
      <c r="AV27" s="624"/>
      <c r="AW27" s="624"/>
      <c r="AX27" s="624"/>
      <c r="AY27" s="624"/>
      <c r="AZ27" s="624"/>
      <c r="BA27" s="624"/>
      <c r="BB27" s="624"/>
      <c r="BC27" s="625"/>
      <c r="BD27" s="611" t="s">
        <v>119</v>
      </c>
      <c r="BE27" s="612"/>
      <c r="BF27" s="612"/>
      <c r="BG27" s="612"/>
      <c r="BH27" s="612"/>
      <c r="BI27" s="612"/>
      <c r="BJ27" s="612"/>
      <c r="BK27" s="613"/>
      <c r="BL27" s="614" t="s">
        <v>210</v>
      </c>
      <c r="BM27" s="614"/>
      <c r="BN27" s="614"/>
      <c r="BO27" s="614"/>
      <c r="BP27" s="615" t="s">
        <v>210</v>
      </c>
      <c r="BQ27" s="615"/>
      <c r="BR27" s="615"/>
      <c r="BS27" s="615"/>
      <c r="BT27" s="615"/>
      <c r="BU27" s="615"/>
      <c r="BV27" s="615"/>
      <c r="BW27" s="619"/>
      <c r="BY27" s="623" t="s">
        <v>269</v>
      </c>
      <c r="BZ27" s="624"/>
      <c r="CA27" s="624"/>
      <c r="CB27" s="624"/>
      <c r="CC27" s="624"/>
      <c r="CD27" s="624"/>
      <c r="CE27" s="624"/>
      <c r="CF27" s="624"/>
      <c r="CG27" s="624"/>
      <c r="CH27" s="624"/>
      <c r="CI27" s="624"/>
      <c r="CJ27" s="624"/>
      <c r="CK27" s="624"/>
      <c r="CL27" s="625"/>
      <c r="CM27" s="611">
        <v>1160000</v>
      </c>
      <c r="CN27" s="612"/>
      <c r="CO27" s="612"/>
      <c r="CP27" s="612"/>
      <c r="CQ27" s="612"/>
      <c r="CR27" s="612"/>
      <c r="CS27" s="612"/>
      <c r="CT27" s="613"/>
      <c r="CU27" s="614">
        <v>0.2</v>
      </c>
      <c r="CV27" s="614"/>
      <c r="CW27" s="614"/>
      <c r="CX27" s="614"/>
      <c r="CY27" s="620" t="s">
        <v>210</v>
      </c>
      <c r="CZ27" s="612"/>
      <c r="DA27" s="612"/>
      <c r="DB27" s="612"/>
      <c r="DC27" s="612"/>
      <c r="DD27" s="612"/>
      <c r="DE27" s="612"/>
      <c r="DF27" s="612"/>
      <c r="DG27" s="612"/>
      <c r="DH27" s="612"/>
      <c r="DI27" s="612"/>
      <c r="DJ27" s="612"/>
      <c r="DK27" s="613"/>
      <c r="DL27" s="620">
        <v>1160000</v>
      </c>
      <c r="DM27" s="612"/>
      <c r="DN27" s="612"/>
      <c r="DO27" s="612"/>
      <c r="DP27" s="612"/>
      <c r="DQ27" s="612"/>
      <c r="DR27" s="612"/>
      <c r="DS27" s="612"/>
      <c r="DT27" s="612"/>
      <c r="DU27" s="612"/>
      <c r="DV27" s="612"/>
      <c r="DW27" s="612"/>
      <c r="DX27" s="621"/>
    </row>
    <row r="28" spans="2:128" ht="11.25" customHeight="1" x14ac:dyDescent="0.15">
      <c r="B28" s="608" t="s">
        <v>270</v>
      </c>
      <c r="C28" s="609"/>
      <c r="D28" s="609"/>
      <c r="E28" s="609"/>
      <c r="F28" s="609"/>
      <c r="G28" s="609"/>
      <c r="H28" s="609"/>
      <c r="I28" s="609"/>
      <c r="J28" s="609"/>
      <c r="K28" s="609"/>
      <c r="L28" s="609"/>
      <c r="M28" s="609"/>
      <c r="N28" s="609"/>
      <c r="O28" s="609"/>
      <c r="P28" s="609"/>
      <c r="Q28" s="610"/>
      <c r="R28" s="611">
        <v>4134549</v>
      </c>
      <c r="S28" s="612"/>
      <c r="T28" s="612"/>
      <c r="U28" s="612"/>
      <c r="V28" s="612"/>
      <c r="W28" s="612"/>
      <c r="X28" s="612"/>
      <c r="Y28" s="613"/>
      <c r="Z28" s="616">
        <v>0.5</v>
      </c>
      <c r="AA28" s="617"/>
      <c r="AB28" s="617"/>
      <c r="AC28" s="622"/>
      <c r="AD28" s="620" t="s">
        <v>119</v>
      </c>
      <c r="AE28" s="612"/>
      <c r="AF28" s="612"/>
      <c r="AG28" s="612"/>
      <c r="AH28" s="612"/>
      <c r="AI28" s="612"/>
      <c r="AJ28" s="612"/>
      <c r="AK28" s="613"/>
      <c r="AL28" s="616" t="s">
        <v>118</v>
      </c>
      <c r="AM28" s="617"/>
      <c r="AN28" s="617"/>
      <c r="AO28" s="618"/>
      <c r="AP28" s="623" t="s">
        <v>271</v>
      </c>
      <c r="AQ28" s="624"/>
      <c r="AR28" s="624"/>
      <c r="AS28" s="624"/>
      <c r="AT28" s="624"/>
      <c r="AU28" s="624"/>
      <c r="AV28" s="624"/>
      <c r="AW28" s="624"/>
      <c r="AX28" s="624"/>
      <c r="AY28" s="624"/>
      <c r="AZ28" s="624"/>
      <c r="BA28" s="624"/>
      <c r="BB28" s="624"/>
      <c r="BC28" s="625"/>
      <c r="BD28" s="611">
        <v>30724</v>
      </c>
      <c r="BE28" s="612"/>
      <c r="BF28" s="612"/>
      <c r="BG28" s="612"/>
      <c r="BH28" s="612"/>
      <c r="BI28" s="612"/>
      <c r="BJ28" s="612"/>
      <c r="BK28" s="613"/>
      <c r="BL28" s="614">
        <v>0</v>
      </c>
      <c r="BM28" s="614"/>
      <c r="BN28" s="614"/>
      <c r="BO28" s="614"/>
      <c r="BP28" s="615" t="s">
        <v>119</v>
      </c>
      <c r="BQ28" s="615"/>
      <c r="BR28" s="615"/>
      <c r="BS28" s="615"/>
      <c r="BT28" s="615"/>
      <c r="BU28" s="615"/>
      <c r="BV28" s="615"/>
      <c r="BW28" s="619"/>
      <c r="BY28" s="623" t="s">
        <v>272</v>
      </c>
      <c r="BZ28" s="624"/>
      <c r="CA28" s="624"/>
      <c r="CB28" s="624"/>
      <c r="CC28" s="624"/>
      <c r="CD28" s="624"/>
      <c r="CE28" s="624"/>
      <c r="CF28" s="624"/>
      <c r="CG28" s="624"/>
      <c r="CH28" s="624"/>
      <c r="CI28" s="624"/>
      <c r="CJ28" s="624"/>
      <c r="CK28" s="624"/>
      <c r="CL28" s="625"/>
      <c r="CM28" s="611" t="s">
        <v>119</v>
      </c>
      <c r="CN28" s="612"/>
      <c r="CO28" s="612"/>
      <c r="CP28" s="612"/>
      <c r="CQ28" s="612"/>
      <c r="CR28" s="612"/>
      <c r="CS28" s="612"/>
      <c r="CT28" s="613"/>
      <c r="CU28" s="614" t="s">
        <v>210</v>
      </c>
      <c r="CV28" s="614"/>
      <c r="CW28" s="614"/>
      <c r="CX28" s="614"/>
      <c r="CY28" s="620" t="s">
        <v>210</v>
      </c>
      <c r="CZ28" s="612"/>
      <c r="DA28" s="612"/>
      <c r="DB28" s="612"/>
      <c r="DC28" s="612"/>
      <c r="DD28" s="612"/>
      <c r="DE28" s="612"/>
      <c r="DF28" s="612"/>
      <c r="DG28" s="612"/>
      <c r="DH28" s="612"/>
      <c r="DI28" s="612"/>
      <c r="DJ28" s="612"/>
      <c r="DK28" s="613"/>
      <c r="DL28" s="620" t="s">
        <v>119</v>
      </c>
      <c r="DM28" s="612"/>
      <c r="DN28" s="612"/>
      <c r="DO28" s="612"/>
      <c r="DP28" s="612"/>
      <c r="DQ28" s="612"/>
      <c r="DR28" s="612"/>
      <c r="DS28" s="612"/>
      <c r="DT28" s="612"/>
      <c r="DU28" s="612"/>
      <c r="DV28" s="612"/>
      <c r="DW28" s="612"/>
      <c r="DX28" s="621"/>
    </row>
    <row r="29" spans="2:128" ht="11.25" customHeight="1" x14ac:dyDescent="0.15">
      <c r="B29" s="608" t="s">
        <v>273</v>
      </c>
      <c r="C29" s="609"/>
      <c r="D29" s="609"/>
      <c r="E29" s="609"/>
      <c r="F29" s="609"/>
      <c r="G29" s="609"/>
      <c r="H29" s="609"/>
      <c r="I29" s="609"/>
      <c r="J29" s="609"/>
      <c r="K29" s="609"/>
      <c r="L29" s="609"/>
      <c r="M29" s="609"/>
      <c r="N29" s="609"/>
      <c r="O29" s="609"/>
      <c r="P29" s="609"/>
      <c r="Q29" s="610"/>
      <c r="R29" s="611">
        <v>13597698</v>
      </c>
      <c r="S29" s="612"/>
      <c r="T29" s="612"/>
      <c r="U29" s="612"/>
      <c r="V29" s="612"/>
      <c r="W29" s="612"/>
      <c r="X29" s="612"/>
      <c r="Y29" s="613"/>
      <c r="Z29" s="616">
        <v>1.8</v>
      </c>
      <c r="AA29" s="617"/>
      <c r="AB29" s="617"/>
      <c r="AC29" s="622"/>
      <c r="AD29" s="620" t="s">
        <v>210</v>
      </c>
      <c r="AE29" s="612"/>
      <c r="AF29" s="612"/>
      <c r="AG29" s="612"/>
      <c r="AH29" s="612"/>
      <c r="AI29" s="612"/>
      <c r="AJ29" s="612"/>
      <c r="AK29" s="613"/>
      <c r="AL29" s="616" t="s">
        <v>119</v>
      </c>
      <c r="AM29" s="617"/>
      <c r="AN29" s="617"/>
      <c r="AO29" s="618"/>
      <c r="AP29" s="623" t="s">
        <v>274</v>
      </c>
      <c r="AQ29" s="624"/>
      <c r="AR29" s="624"/>
      <c r="AS29" s="624"/>
      <c r="AT29" s="624"/>
      <c r="AU29" s="624"/>
      <c r="AV29" s="624"/>
      <c r="AW29" s="624"/>
      <c r="AX29" s="624"/>
      <c r="AY29" s="624"/>
      <c r="AZ29" s="624"/>
      <c r="BA29" s="624"/>
      <c r="BB29" s="624"/>
      <c r="BC29" s="625"/>
      <c r="BD29" s="611">
        <v>18603</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275</v>
      </c>
      <c r="BZ29" s="624"/>
      <c r="CA29" s="624"/>
      <c r="CB29" s="624"/>
      <c r="CC29" s="624"/>
      <c r="CD29" s="624"/>
      <c r="CE29" s="624"/>
      <c r="CF29" s="624"/>
      <c r="CG29" s="624"/>
      <c r="CH29" s="624"/>
      <c r="CI29" s="624"/>
      <c r="CJ29" s="624"/>
      <c r="CK29" s="624"/>
      <c r="CL29" s="625"/>
      <c r="CM29" s="611">
        <v>2674000</v>
      </c>
      <c r="CN29" s="612"/>
      <c r="CO29" s="612"/>
      <c r="CP29" s="612"/>
      <c r="CQ29" s="612"/>
      <c r="CR29" s="612"/>
      <c r="CS29" s="612"/>
      <c r="CT29" s="613"/>
      <c r="CU29" s="614">
        <v>0.4</v>
      </c>
      <c r="CV29" s="614"/>
      <c r="CW29" s="614"/>
      <c r="CX29" s="614"/>
      <c r="CY29" s="620" t="s">
        <v>210</v>
      </c>
      <c r="CZ29" s="612"/>
      <c r="DA29" s="612"/>
      <c r="DB29" s="612"/>
      <c r="DC29" s="612"/>
      <c r="DD29" s="612"/>
      <c r="DE29" s="612"/>
      <c r="DF29" s="612"/>
      <c r="DG29" s="612"/>
      <c r="DH29" s="612"/>
      <c r="DI29" s="612"/>
      <c r="DJ29" s="612"/>
      <c r="DK29" s="613"/>
      <c r="DL29" s="620">
        <v>2674000</v>
      </c>
      <c r="DM29" s="612"/>
      <c r="DN29" s="612"/>
      <c r="DO29" s="612"/>
      <c r="DP29" s="612"/>
      <c r="DQ29" s="612"/>
      <c r="DR29" s="612"/>
      <c r="DS29" s="612"/>
      <c r="DT29" s="612"/>
      <c r="DU29" s="612"/>
      <c r="DV29" s="612"/>
      <c r="DW29" s="612"/>
      <c r="DX29" s="621"/>
    </row>
    <row r="30" spans="2:128" ht="11.25" customHeight="1" x14ac:dyDescent="0.15">
      <c r="B30" s="608" t="s">
        <v>276</v>
      </c>
      <c r="C30" s="609"/>
      <c r="D30" s="609"/>
      <c r="E30" s="609"/>
      <c r="F30" s="609"/>
      <c r="G30" s="609"/>
      <c r="H30" s="609"/>
      <c r="I30" s="609"/>
      <c r="J30" s="609"/>
      <c r="K30" s="609"/>
      <c r="L30" s="609"/>
      <c r="M30" s="609"/>
      <c r="N30" s="609"/>
      <c r="O30" s="609"/>
      <c r="P30" s="609"/>
      <c r="Q30" s="610"/>
      <c r="R30" s="611">
        <v>37735709</v>
      </c>
      <c r="S30" s="612"/>
      <c r="T30" s="612"/>
      <c r="U30" s="612"/>
      <c r="V30" s="612"/>
      <c r="W30" s="612"/>
      <c r="X30" s="612"/>
      <c r="Y30" s="613"/>
      <c r="Z30" s="616">
        <v>4.9000000000000004</v>
      </c>
      <c r="AA30" s="617"/>
      <c r="AB30" s="617"/>
      <c r="AC30" s="622"/>
      <c r="AD30" s="620">
        <v>366982</v>
      </c>
      <c r="AE30" s="612"/>
      <c r="AF30" s="612"/>
      <c r="AG30" s="612"/>
      <c r="AH30" s="612"/>
      <c r="AI30" s="612"/>
      <c r="AJ30" s="612"/>
      <c r="AK30" s="613"/>
      <c r="AL30" s="616">
        <v>0.1</v>
      </c>
      <c r="AM30" s="617"/>
      <c r="AN30" s="617"/>
      <c r="AO30" s="618"/>
      <c r="AP30" s="623" t="s">
        <v>277</v>
      </c>
      <c r="AQ30" s="624"/>
      <c r="AR30" s="624"/>
      <c r="AS30" s="624"/>
      <c r="AT30" s="624"/>
      <c r="AU30" s="624"/>
      <c r="AV30" s="624"/>
      <c r="AW30" s="624"/>
      <c r="AX30" s="624"/>
      <c r="AY30" s="624"/>
      <c r="AZ30" s="624"/>
      <c r="BA30" s="624"/>
      <c r="BB30" s="624"/>
      <c r="BC30" s="625"/>
      <c r="BD30" s="611">
        <v>18603</v>
      </c>
      <c r="BE30" s="612"/>
      <c r="BF30" s="612"/>
      <c r="BG30" s="612"/>
      <c r="BH30" s="612"/>
      <c r="BI30" s="612"/>
      <c r="BJ30" s="612"/>
      <c r="BK30" s="613"/>
      <c r="BL30" s="614">
        <v>0</v>
      </c>
      <c r="BM30" s="614"/>
      <c r="BN30" s="614"/>
      <c r="BO30" s="614"/>
      <c r="BP30" s="615" t="s">
        <v>119</v>
      </c>
      <c r="BQ30" s="615"/>
      <c r="BR30" s="615"/>
      <c r="BS30" s="615"/>
      <c r="BT30" s="615"/>
      <c r="BU30" s="615"/>
      <c r="BV30" s="615"/>
      <c r="BW30" s="619"/>
      <c r="BY30" s="623" t="s">
        <v>278</v>
      </c>
      <c r="BZ30" s="629"/>
      <c r="CA30" s="629"/>
      <c r="CB30" s="629"/>
      <c r="CC30" s="629"/>
      <c r="CD30" s="629"/>
      <c r="CE30" s="629"/>
      <c r="CF30" s="629"/>
      <c r="CG30" s="629"/>
      <c r="CH30" s="629"/>
      <c r="CI30" s="629"/>
      <c r="CJ30" s="629"/>
      <c r="CK30" s="629"/>
      <c r="CL30" s="625"/>
      <c r="CM30" s="611" t="s">
        <v>210</v>
      </c>
      <c r="CN30" s="612"/>
      <c r="CO30" s="612"/>
      <c r="CP30" s="612"/>
      <c r="CQ30" s="612"/>
      <c r="CR30" s="612"/>
      <c r="CS30" s="612"/>
      <c r="CT30" s="613"/>
      <c r="CU30" s="614" t="s">
        <v>210</v>
      </c>
      <c r="CV30" s="614"/>
      <c r="CW30" s="614"/>
      <c r="CX30" s="614"/>
      <c r="CY30" s="620" t="s">
        <v>210</v>
      </c>
      <c r="CZ30" s="612"/>
      <c r="DA30" s="612"/>
      <c r="DB30" s="612"/>
      <c r="DC30" s="612"/>
      <c r="DD30" s="612"/>
      <c r="DE30" s="612"/>
      <c r="DF30" s="612"/>
      <c r="DG30" s="612"/>
      <c r="DH30" s="612"/>
      <c r="DI30" s="612"/>
      <c r="DJ30" s="612"/>
      <c r="DK30" s="613"/>
      <c r="DL30" s="620" t="s">
        <v>210</v>
      </c>
      <c r="DM30" s="612"/>
      <c r="DN30" s="612"/>
      <c r="DO30" s="612"/>
      <c r="DP30" s="612"/>
      <c r="DQ30" s="612"/>
      <c r="DR30" s="612"/>
      <c r="DS30" s="612"/>
      <c r="DT30" s="612"/>
      <c r="DU30" s="612"/>
      <c r="DV30" s="612"/>
      <c r="DW30" s="612"/>
      <c r="DX30" s="621"/>
    </row>
    <row r="31" spans="2:128" ht="11.25" customHeight="1" x14ac:dyDescent="0.15">
      <c r="B31" s="608" t="s">
        <v>279</v>
      </c>
      <c r="C31" s="609"/>
      <c r="D31" s="609"/>
      <c r="E31" s="609"/>
      <c r="F31" s="609"/>
      <c r="G31" s="609"/>
      <c r="H31" s="609"/>
      <c r="I31" s="609"/>
      <c r="J31" s="609"/>
      <c r="K31" s="609"/>
      <c r="L31" s="609"/>
      <c r="M31" s="609"/>
      <c r="N31" s="609"/>
      <c r="O31" s="609"/>
      <c r="P31" s="609"/>
      <c r="Q31" s="610"/>
      <c r="R31" s="611">
        <v>122520782</v>
      </c>
      <c r="S31" s="612"/>
      <c r="T31" s="612"/>
      <c r="U31" s="612"/>
      <c r="V31" s="612"/>
      <c r="W31" s="612"/>
      <c r="X31" s="612"/>
      <c r="Y31" s="613"/>
      <c r="Z31" s="616">
        <v>15.9</v>
      </c>
      <c r="AA31" s="617"/>
      <c r="AB31" s="617"/>
      <c r="AC31" s="622"/>
      <c r="AD31" s="620" t="s">
        <v>210</v>
      </c>
      <c r="AE31" s="612"/>
      <c r="AF31" s="612"/>
      <c r="AG31" s="612"/>
      <c r="AH31" s="612"/>
      <c r="AI31" s="612"/>
      <c r="AJ31" s="612"/>
      <c r="AK31" s="613"/>
      <c r="AL31" s="616" t="s">
        <v>210</v>
      </c>
      <c r="AM31" s="617"/>
      <c r="AN31" s="617"/>
      <c r="AO31" s="618"/>
      <c r="AP31" s="623" t="s">
        <v>280</v>
      </c>
      <c r="AQ31" s="624"/>
      <c r="AR31" s="624"/>
      <c r="AS31" s="624"/>
      <c r="AT31" s="624"/>
      <c r="AU31" s="624"/>
      <c r="AV31" s="624"/>
      <c r="AW31" s="624"/>
      <c r="AX31" s="624"/>
      <c r="AY31" s="624"/>
      <c r="AZ31" s="624"/>
      <c r="BA31" s="624"/>
      <c r="BB31" s="624"/>
      <c r="BC31" s="625"/>
      <c r="BD31" s="611">
        <v>12121</v>
      </c>
      <c r="BE31" s="612"/>
      <c r="BF31" s="612"/>
      <c r="BG31" s="612"/>
      <c r="BH31" s="612"/>
      <c r="BI31" s="612"/>
      <c r="BJ31" s="612"/>
      <c r="BK31" s="613"/>
      <c r="BL31" s="614">
        <v>0</v>
      </c>
      <c r="BM31" s="614"/>
      <c r="BN31" s="614"/>
      <c r="BO31" s="614"/>
      <c r="BP31" s="615" t="s">
        <v>119</v>
      </c>
      <c r="BQ31" s="615"/>
      <c r="BR31" s="615"/>
      <c r="BS31" s="615"/>
      <c r="BT31" s="615"/>
      <c r="BU31" s="615"/>
      <c r="BV31" s="615"/>
      <c r="BW31" s="619"/>
      <c r="BY31" s="608" t="s">
        <v>281</v>
      </c>
      <c r="BZ31" s="609"/>
      <c r="CA31" s="609"/>
      <c r="CB31" s="609"/>
      <c r="CC31" s="609"/>
      <c r="CD31" s="609"/>
      <c r="CE31" s="609"/>
      <c r="CF31" s="609"/>
      <c r="CG31" s="609"/>
      <c r="CH31" s="609"/>
      <c r="CI31" s="609"/>
      <c r="CJ31" s="609"/>
      <c r="CK31" s="609"/>
      <c r="CL31" s="610"/>
      <c r="CM31" s="611" t="s">
        <v>119</v>
      </c>
      <c r="CN31" s="612"/>
      <c r="CO31" s="612"/>
      <c r="CP31" s="612"/>
      <c r="CQ31" s="612"/>
      <c r="CR31" s="612"/>
      <c r="CS31" s="612"/>
      <c r="CT31" s="613"/>
      <c r="CU31" s="614" t="s">
        <v>210</v>
      </c>
      <c r="CV31" s="614"/>
      <c r="CW31" s="614"/>
      <c r="CX31" s="614"/>
      <c r="CY31" s="620" t="s">
        <v>119</v>
      </c>
      <c r="CZ31" s="612"/>
      <c r="DA31" s="612"/>
      <c r="DB31" s="612"/>
      <c r="DC31" s="612"/>
      <c r="DD31" s="612"/>
      <c r="DE31" s="612"/>
      <c r="DF31" s="612"/>
      <c r="DG31" s="612"/>
      <c r="DH31" s="612"/>
      <c r="DI31" s="612"/>
      <c r="DJ31" s="612"/>
      <c r="DK31" s="613"/>
      <c r="DL31" s="620" t="s">
        <v>210</v>
      </c>
      <c r="DM31" s="612"/>
      <c r="DN31" s="612"/>
      <c r="DO31" s="612"/>
      <c r="DP31" s="612"/>
      <c r="DQ31" s="612"/>
      <c r="DR31" s="612"/>
      <c r="DS31" s="612"/>
      <c r="DT31" s="612"/>
      <c r="DU31" s="612"/>
      <c r="DV31" s="612"/>
      <c r="DW31" s="612"/>
      <c r="DX31" s="621"/>
    </row>
    <row r="32" spans="2:128" ht="11.25" customHeight="1" x14ac:dyDescent="0.15">
      <c r="B32" s="608" t="s">
        <v>282</v>
      </c>
      <c r="C32" s="609"/>
      <c r="D32" s="609"/>
      <c r="E32" s="609"/>
      <c r="F32" s="609"/>
      <c r="G32" s="609"/>
      <c r="H32" s="609"/>
      <c r="I32" s="609"/>
      <c r="J32" s="609"/>
      <c r="K32" s="609"/>
      <c r="L32" s="609"/>
      <c r="M32" s="609"/>
      <c r="N32" s="609"/>
      <c r="O32" s="609"/>
      <c r="P32" s="609"/>
      <c r="Q32" s="610"/>
      <c r="R32" s="611" t="s">
        <v>119</v>
      </c>
      <c r="S32" s="612"/>
      <c r="T32" s="612"/>
      <c r="U32" s="612"/>
      <c r="V32" s="612"/>
      <c r="W32" s="612"/>
      <c r="X32" s="612"/>
      <c r="Y32" s="613"/>
      <c r="Z32" s="616" t="s">
        <v>119</v>
      </c>
      <c r="AA32" s="617"/>
      <c r="AB32" s="617"/>
      <c r="AC32" s="622"/>
      <c r="AD32" s="620" t="s">
        <v>210</v>
      </c>
      <c r="AE32" s="612"/>
      <c r="AF32" s="612"/>
      <c r="AG32" s="612"/>
      <c r="AH32" s="612"/>
      <c r="AI32" s="612"/>
      <c r="AJ32" s="612"/>
      <c r="AK32" s="613"/>
      <c r="AL32" s="616" t="s">
        <v>210</v>
      </c>
      <c r="AM32" s="617"/>
      <c r="AN32" s="617"/>
      <c r="AO32" s="618"/>
      <c r="AP32" s="623" t="s">
        <v>283</v>
      </c>
      <c r="AQ32" s="624"/>
      <c r="AR32" s="624"/>
      <c r="AS32" s="624"/>
      <c r="AT32" s="624"/>
      <c r="AU32" s="624"/>
      <c r="AV32" s="624"/>
      <c r="AW32" s="624"/>
      <c r="AX32" s="624"/>
      <c r="AY32" s="624"/>
      <c r="AZ32" s="624"/>
      <c r="BA32" s="624"/>
      <c r="BB32" s="624"/>
      <c r="BC32" s="625"/>
      <c r="BD32" s="611">
        <v>2430</v>
      </c>
      <c r="BE32" s="612"/>
      <c r="BF32" s="612"/>
      <c r="BG32" s="612"/>
      <c r="BH32" s="612"/>
      <c r="BI32" s="612"/>
      <c r="BJ32" s="612"/>
      <c r="BK32" s="613"/>
      <c r="BL32" s="614">
        <v>0</v>
      </c>
      <c r="BM32" s="614"/>
      <c r="BN32" s="614"/>
      <c r="BO32" s="614"/>
      <c r="BP32" s="615" t="s">
        <v>210</v>
      </c>
      <c r="BQ32" s="615"/>
      <c r="BR32" s="615"/>
      <c r="BS32" s="615"/>
      <c r="BT32" s="615"/>
      <c r="BU32" s="615"/>
      <c r="BV32" s="615"/>
      <c r="BW32" s="619"/>
      <c r="BY32" s="626" t="s">
        <v>284</v>
      </c>
      <c r="BZ32" s="627"/>
      <c r="CA32" s="627"/>
      <c r="CB32" s="627"/>
      <c r="CC32" s="627"/>
      <c r="CD32" s="627"/>
      <c r="CE32" s="627"/>
      <c r="CF32" s="627"/>
      <c r="CG32" s="627"/>
      <c r="CH32" s="627"/>
      <c r="CI32" s="627"/>
      <c r="CJ32" s="627"/>
      <c r="CK32" s="627"/>
      <c r="CL32" s="628"/>
      <c r="CM32" s="611">
        <v>757176165</v>
      </c>
      <c r="CN32" s="612"/>
      <c r="CO32" s="612"/>
      <c r="CP32" s="612"/>
      <c r="CQ32" s="612"/>
      <c r="CR32" s="612"/>
      <c r="CS32" s="612"/>
      <c r="CT32" s="613"/>
      <c r="CU32" s="614">
        <v>100</v>
      </c>
      <c r="CV32" s="614"/>
      <c r="CW32" s="614"/>
      <c r="CX32" s="614"/>
      <c r="CY32" s="620">
        <v>141659535</v>
      </c>
      <c r="CZ32" s="612"/>
      <c r="DA32" s="612"/>
      <c r="DB32" s="612"/>
      <c r="DC32" s="612"/>
      <c r="DD32" s="612"/>
      <c r="DE32" s="612"/>
      <c r="DF32" s="612"/>
      <c r="DG32" s="612"/>
      <c r="DH32" s="612"/>
      <c r="DI32" s="612"/>
      <c r="DJ32" s="612"/>
      <c r="DK32" s="613"/>
      <c r="DL32" s="620">
        <v>540290893</v>
      </c>
      <c r="DM32" s="612"/>
      <c r="DN32" s="612"/>
      <c r="DO32" s="612"/>
      <c r="DP32" s="612"/>
      <c r="DQ32" s="612"/>
      <c r="DR32" s="612"/>
      <c r="DS32" s="612"/>
      <c r="DT32" s="612"/>
      <c r="DU32" s="612"/>
      <c r="DV32" s="612"/>
      <c r="DW32" s="612"/>
      <c r="DX32" s="621"/>
    </row>
    <row r="33" spans="2:128" ht="11.25" customHeight="1" x14ac:dyDescent="0.15">
      <c r="B33" s="608" t="s">
        <v>285</v>
      </c>
      <c r="C33" s="609"/>
      <c r="D33" s="609"/>
      <c r="E33" s="609"/>
      <c r="F33" s="609"/>
      <c r="G33" s="609"/>
      <c r="H33" s="609"/>
      <c r="I33" s="609"/>
      <c r="J33" s="609"/>
      <c r="K33" s="609"/>
      <c r="L33" s="609"/>
      <c r="M33" s="609"/>
      <c r="N33" s="609"/>
      <c r="O33" s="609"/>
      <c r="P33" s="609"/>
      <c r="Q33" s="610"/>
      <c r="R33" s="611">
        <v>41542900</v>
      </c>
      <c r="S33" s="612"/>
      <c r="T33" s="612"/>
      <c r="U33" s="612"/>
      <c r="V33" s="612"/>
      <c r="W33" s="612"/>
      <c r="X33" s="612"/>
      <c r="Y33" s="613"/>
      <c r="Z33" s="616">
        <v>5.4</v>
      </c>
      <c r="AA33" s="617"/>
      <c r="AB33" s="617"/>
      <c r="AC33" s="622"/>
      <c r="AD33" s="620" t="s">
        <v>210</v>
      </c>
      <c r="AE33" s="612"/>
      <c r="AF33" s="612"/>
      <c r="AG33" s="612"/>
      <c r="AH33" s="612"/>
      <c r="AI33" s="612"/>
      <c r="AJ33" s="612"/>
      <c r="AK33" s="613"/>
      <c r="AL33" s="616" t="s">
        <v>210</v>
      </c>
      <c r="AM33" s="617"/>
      <c r="AN33" s="617"/>
      <c r="AO33" s="618"/>
      <c r="AP33" s="608" t="s">
        <v>155</v>
      </c>
      <c r="AQ33" s="609"/>
      <c r="AR33" s="609"/>
      <c r="AS33" s="609"/>
      <c r="AT33" s="609"/>
      <c r="AU33" s="609"/>
      <c r="AV33" s="609"/>
      <c r="AW33" s="609"/>
      <c r="AX33" s="609"/>
      <c r="AY33" s="609"/>
      <c r="AZ33" s="609"/>
      <c r="BA33" s="609"/>
      <c r="BB33" s="609"/>
      <c r="BC33" s="610"/>
      <c r="BD33" s="611">
        <v>275571603</v>
      </c>
      <c r="BE33" s="612"/>
      <c r="BF33" s="612"/>
      <c r="BG33" s="612"/>
      <c r="BH33" s="612"/>
      <c r="BI33" s="612"/>
      <c r="BJ33" s="612"/>
      <c r="BK33" s="613"/>
      <c r="BL33" s="614">
        <v>100</v>
      </c>
      <c r="BM33" s="614"/>
      <c r="BN33" s="614"/>
      <c r="BO33" s="614"/>
      <c r="BP33" s="615">
        <v>2475259</v>
      </c>
      <c r="BQ33" s="615"/>
      <c r="BR33" s="615"/>
      <c r="BS33" s="615"/>
      <c r="BT33" s="615"/>
      <c r="BU33" s="615"/>
      <c r="BV33" s="615"/>
      <c r="BW33" s="619"/>
      <c r="BY33" s="593" t="s">
        <v>286</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15">
      <c r="B34" s="626" t="s">
        <v>287</v>
      </c>
      <c r="C34" s="627"/>
      <c r="D34" s="627"/>
      <c r="E34" s="627"/>
      <c r="F34" s="627"/>
      <c r="G34" s="627"/>
      <c r="H34" s="627"/>
      <c r="I34" s="627"/>
      <c r="J34" s="627"/>
      <c r="K34" s="627"/>
      <c r="L34" s="627"/>
      <c r="M34" s="627"/>
      <c r="N34" s="627"/>
      <c r="O34" s="627"/>
      <c r="P34" s="627"/>
      <c r="Q34" s="628"/>
      <c r="R34" s="611">
        <v>772611001</v>
      </c>
      <c r="S34" s="612"/>
      <c r="T34" s="612"/>
      <c r="U34" s="612"/>
      <c r="V34" s="612"/>
      <c r="W34" s="612"/>
      <c r="X34" s="612"/>
      <c r="Y34" s="613"/>
      <c r="Z34" s="614">
        <v>100</v>
      </c>
      <c r="AA34" s="614"/>
      <c r="AB34" s="614"/>
      <c r="AC34" s="614"/>
      <c r="AD34" s="615">
        <v>438416193</v>
      </c>
      <c r="AE34" s="615"/>
      <c r="AF34" s="615"/>
      <c r="AG34" s="615"/>
      <c r="AH34" s="615"/>
      <c r="AI34" s="615"/>
      <c r="AJ34" s="615"/>
      <c r="AK34" s="615"/>
      <c r="AL34" s="616">
        <v>100</v>
      </c>
      <c r="AM34" s="617"/>
      <c r="AN34" s="617"/>
      <c r="AO34" s="618"/>
      <c r="AP34" s="626"/>
      <c r="AQ34" s="627"/>
      <c r="AR34" s="627"/>
      <c r="AS34" s="627"/>
      <c r="AT34" s="627"/>
      <c r="AU34" s="627"/>
      <c r="AV34" s="627"/>
      <c r="AW34" s="627"/>
      <c r="AX34" s="627"/>
      <c r="AY34" s="627"/>
      <c r="AZ34" s="627"/>
      <c r="BA34" s="627"/>
      <c r="BB34" s="627"/>
      <c r="BC34" s="628"/>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194</v>
      </c>
      <c r="BZ34" s="594"/>
      <c r="CA34" s="594"/>
      <c r="CB34" s="594"/>
      <c r="CC34" s="594"/>
      <c r="CD34" s="594"/>
      <c r="CE34" s="594"/>
      <c r="CF34" s="594"/>
      <c r="CG34" s="594"/>
      <c r="CH34" s="594"/>
      <c r="CI34" s="594"/>
      <c r="CJ34" s="594"/>
      <c r="CK34" s="594"/>
      <c r="CL34" s="595"/>
      <c r="CM34" s="593" t="s">
        <v>288</v>
      </c>
      <c r="CN34" s="594"/>
      <c r="CO34" s="594"/>
      <c r="CP34" s="594"/>
      <c r="CQ34" s="594"/>
      <c r="CR34" s="594"/>
      <c r="CS34" s="594"/>
      <c r="CT34" s="595"/>
      <c r="CU34" s="593" t="s">
        <v>289</v>
      </c>
      <c r="CV34" s="594"/>
      <c r="CW34" s="594"/>
      <c r="CX34" s="595"/>
      <c r="CY34" s="593" t="s">
        <v>290</v>
      </c>
      <c r="CZ34" s="594"/>
      <c r="DA34" s="594"/>
      <c r="DB34" s="594"/>
      <c r="DC34" s="594"/>
      <c r="DD34" s="594"/>
      <c r="DE34" s="594"/>
      <c r="DF34" s="595"/>
      <c r="DG34" s="635" t="s">
        <v>291</v>
      </c>
      <c r="DH34" s="636"/>
      <c r="DI34" s="636"/>
      <c r="DJ34" s="636"/>
      <c r="DK34" s="636"/>
      <c r="DL34" s="636"/>
      <c r="DM34" s="636"/>
      <c r="DN34" s="636"/>
      <c r="DO34" s="636"/>
      <c r="DP34" s="636"/>
      <c r="DQ34" s="637"/>
      <c r="DR34" s="593" t="s">
        <v>292</v>
      </c>
      <c r="DS34" s="594"/>
      <c r="DT34" s="594"/>
      <c r="DU34" s="594"/>
      <c r="DV34" s="594"/>
      <c r="DW34" s="594"/>
      <c r="DX34" s="595"/>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7" t="s">
        <v>293</v>
      </c>
      <c r="BZ35" s="598"/>
      <c r="CA35" s="598"/>
      <c r="CB35" s="598"/>
      <c r="CC35" s="598"/>
      <c r="CD35" s="598"/>
      <c r="CE35" s="598"/>
      <c r="CF35" s="598"/>
      <c r="CG35" s="598"/>
      <c r="CH35" s="598"/>
      <c r="CI35" s="598"/>
      <c r="CJ35" s="598"/>
      <c r="CK35" s="598"/>
      <c r="CL35" s="599"/>
      <c r="CM35" s="600">
        <v>346341612</v>
      </c>
      <c r="CN35" s="601"/>
      <c r="CO35" s="601"/>
      <c r="CP35" s="601"/>
      <c r="CQ35" s="601"/>
      <c r="CR35" s="601"/>
      <c r="CS35" s="601"/>
      <c r="CT35" s="602"/>
      <c r="CU35" s="605">
        <v>45.7</v>
      </c>
      <c r="CV35" s="606"/>
      <c r="CW35" s="606"/>
      <c r="CX35" s="638"/>
      <c r="CY35" s="639">
        <v>304272925</v>
      </c>
      <c r="CZ35" s="601"/>
      <c r="DA35" s="601"/>
      <c r="DB35" s="601"/>
      <c r="DC35" s="601"/>
      <c r="DD35" s="601"/>
      <c r="DE35" s="601"/>
      <c r="DF35" s="602"/>
      <c r="DG35" s="639">
        <v>297353002</v>
      </c>
      <c r="DH35" s="601"/>
      <c r="DI35" s="601"/>
      <c r="DJ35" s="601"/>
      <c r="DK35" s="601"/>
      <c r="DL35" s="601"/>
      <c r="DM35" s="601"/>
      <c r="DN35" s="601"/>
      <c r="DO35" s="601"/>
      <c r="DP35" s="601"/>
      <c r="DQ35" s="602"/>
      <c r="DR35" s="605">
        <v>62</v>
      </c>
      <c r="DS35" s="606"/>
      <c r="DT35" s="606"/>
      <c r="DU35" s="606"/>
      <c r="DV35" s="606"/>
      <c r="DW35" s="606"/>
      <c r="DX35" s="607"/>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8" t="s">
        <v>294</v>
      </c>
      <c r="BZ36" s="609"/>
      <c r="CA36" s="609"/>
      <c r="CB36" s="609"/>
      <c r="CC36" s="609"/>
      <c r="CD36" s="609"/>
      <c r="CE36" s="609"/>
      <c r="CF36" s="609"/>
      <c r="CG36" s="609"/>
      <c r="CH36" s="609"/>
      <c r="CI36" s="609"/>
      <c r="CJ36" s="609"/>
      <c r="CK36" s="609"/>
      <c r="CL36" s="610"/>
      <c r="CM36" s="611">
        <v>229025913</v>
      </c>
      <c r="CN36" s="630"/>
      <c r="CO36" s="630"/>
      <c r="CP36" s="630"/>
      <c r="CQ36" s="630"/>
      <c r="CR36" s="630"/>
      <c r="CS36" s="630"/>
      <c r="CT36" s="631"/>
      <c r="CU36" s="616">
        <v>30.2</v>
      </c>
      <c r="CV36" s="632"/>
      <c r="CW36" s="632"/>
      <c r="CX36" s="633"/>
      <c r="CY36" s="620">
        <v>194010085</v>
      </c>
      <c r="CZ36" s="630"/>
      <c r="DA36" s="630"/>
      <c r="DB36" s="630"/>
      <c r="DC36" s="630"/>
      <c r="DD36" s="630"/>
      <c r="DE36" s="630"/>
      <c r="DF36" s="631"/>
      <c r="DG36" s="620">
        <v>192013856</v>
      </c>
      <c r="DH36" s="630"/>
      <c r="DI36" s="630"/>
      <c r="DJ36" s="630"/>
      <c r="DK36" s="630"/>
      <c r="DL36" s="630"/>
      <c r="DM36" s="630"/>
      <c r="DN36" s="630"/>
      <c r="DO36" s="630"/>
      <c r="DP36" s="630"/>
      <c r="DQ36" s="631"/>
      <c r="DR36" s="616">
        <v>40</v>
      </c>
      <c r="DS36" s="632"/>
      <c r="DT36" s="632"/>
      <c r="DU36" s="632"/>
      <c r="DV36" s="632"/>
      <c r="DW36" s="632"/>
      <c r="DX36" s="634"/>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3" t="s">
        <v>295</v>
      </c>
      <c r="AQ37" s="594"/>
      <c r="AR37" s="594"/>
      <c r="AS37" s="594"/>
      <c r="AT37" s="594"/>
      <c r="AU37" s="594"/>
      <c r="AV37" s="594"/>
      <c r="AW37" s="594"/>
      <c r="AX37" s="594"/>
      <c r="AY37" s="594"/>
      <c r="AZ37" s="594"/>
      <c r="BA37" s="594"/>
      <c r="BB37" s="594"/>
      <c r="BC37" s="595"/>
      <c r="BD37" s="593" t="s">
        <v>296</v>
      </c>
      <c r="BE37" s="594"/>
      <c r="BF37" s="594"/>
      <c r="BG37" s="594"/>
      <c r="BH37" s="594"/>
      <c r="BI37" s="594"/>
      <c r="BJ37" s="594"/>
      <c r="BK37" s="594"/>
      <c r="BL37" s="594"/>
      <c r="BM37" s="595"/>
      <c r="BN37" s="593" t="s">
        <v>297</v>
      </c>
      <c r="BO37" s="594"/>
      <c r="BP37" s="594"/>
      <c r="BQ37" s="594"/>
      <c r="BR37" s="594"/>
      <c r="BS37" s="594"/>
      <c r="BT37" s="594"/>
      <c r="BU37" s="594"/>
      <c r="BV37" s="594"/>
      <c r="BW37" s="595"/>
      <c r="BY37" s="608" t="s">
        <v>298</v>
      </c>
      <c r="BZ37" s="609"/>
      <c r="CA37" s="609"/>
      <c r="CB37" s="609"/>
      <c r="CC37" s="609"/>
      <c r="CD37" s="609"/>
      <c r="CE37" s="609"/>
      <c r="CF37" s="609"/>
      <c r="CG37" s="609"/>
      <c r="CH37" s="609"/>
      <c r="CI37" s="609"/>
      <c r="CJ37" s="609"/>
      <c r="CK37" s="609"/>
      <c r="CL37" s="610"/>
      <c r="CM37" s="611">
        <v>166410928</v>
      </c>
      <c r="CN37" s="612"/>
      <c r="CO37" s="612"/>
      <c r="CP37" s="612"/>
      <c r="CQ37" s="612"/>
      <c r="CR37" s="612"/>
      <c r="CS37" s="612"/>
      <c r="CT37" s="613"/>
      <c r="CU37" s="616">
        <v>22</v>
      </c>
      <c r="CV37" s="632"/>
      <c r="CW37" s="632"/>
      <c r="CX37" s="633"/>
      <c r="CY37" s="620">
        <v>137085596</v>
      </c>
      <c r="CZ37" s="630"/>
      <c r="DA37" s="630"/>
      <c r="DB37" s="630"/>
      <c r="DC37" s="630"/>
      <c r="DD37" s="630"/>
      <c r="DE37" s="630"/>
      <c r="DF37" s="631"/>
      <c r="DG37" s="620">
        <v>137081124</v>
      </c>
      <c r="DH37" s="630"/>
      <c r="DI37" s="630"/>
      <c r="DJ37" s="630"/>
      <c r="DK37" s="630"/>
      <c r="DL37" s="630"/>
      <c r="DM37" s="630"/>
      <c r="DN37" s="630"/>
      <c r="DO37" s="630"/>
      <c r="DP37" s="630"/>
      <c r="DQ37" s="631"/>
      <c r="DR37" s="616">
        <v>28.6</v>
      </c>
      <c r="DS37" s="632"/>
      <c r="DT37" s="632"/>
      <c r="DU37" s="632"/>
      <c r="DV37" s="632"/>
      <c r="DW37" s="632"/>
      <c r="DX37" s="634"/>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0" t="s">
        <v>299</v>
      </c>
      <c r="AQ38" s="651"/>
      <c r="AR38" s="651"/>
      <c r="AS38" s="651"/>
      <c r="AT38" s="656" t="s">
        <v>300</v>
      </c>
      <c r="AU38" s="223"/>
      <c r="AV38" s="223"/>
      <c r="AW38" s="223"/>
      <c r="AX38" s="597" t="s">
        <v>155</v>
      </c>
      <c r="AY38" s="598"/>
      <c r="AZ38" s="598"/>
      <c r="BA38" s="598"/>
      <c r="BB38" s="598"/>
      <c r="BC38" s="599"/>
      <c r="BD38" s="640">
        <v>99.1</v>
      </c>
      <c r="BE38" s="641"/>
      <c r="BF38" s="641"/>
      <c r="BG38" s="641"/>
      <c r="BH38" s="641"/>
      <c r="BI38" s="641">
        <v>98.1</v>
      </c>
      <c r="BJ38" s="641"/>
      <c r="BK38" s="641"/>
      <c r="BL38" s="641"/>
      <c r="BM38" s="642"/>
      <c r="BN38" s="640">
        <v>99.2</v>
      </c>
      <c r="BO38" s="641"/>
      <c r="BP38" s="641"/>
      <c r="BQ38" s="641"/>
      <c r="BR38" s="641"/>
      <c r="BS38" s="641">
        <v>98</v>
      </c>
      <c r="BT38" s="641"/>
      <c r="BU38" s="641"/>
      <c r="BV38" s="641"/>
      <c r="BW38" s="642"/>
      <c r="BY38" s="608" t="s">
        <v>301</v>
      </c>
      <c r="BZ38" s="609"/>
      <c r="CA38" s="609"/>
      <c r="CB38" s="609"/>
      <c r="CC38" s="609"/>
      <c r="CD38" s="609"/>
      <c r="CE38" s="609"/>
      <c r="CF38" s="609"/>
      <c r="CG38" s="609"/>
      <c r="CH38" s="609"/>
      <c r="CI38" s="609"/>
      <c r="CJ38" s="609"/>
      <c r="CK38" s="609"/>
      <c r="CL38" s="610"/>
      <c r="CM38" s="611">
        <v>12334926</v>
      </c>
      <c r="CN38" s="630"/>
      <c r="CO38" s="630"/>
      <c r="CP38" s="630"/>
      <c r="CQ38" s="630"/>
      <c r="CR38" s="630"/>
      <c r="CS38" s="630"/>
      <c r="CT38" s="631"/>
      <c r="CU38" s="616">
        <v>1.6</v>
      </c>
      <c r="CV38" s="632"/>
      <c r="CW38" s="632"/>
      <c r="CX38" s="633"/>
      <c r="CY38" s="620">
        <v>6474037</v>
      </c>
      <c r="CZ38" s="630"/>
      <c r="DA38" s="630"/>
      <c r="DB38" s="630"/>
      <c r="DC38" s="630"/>
      <c r="DD38" s="630"/>
      <c r="DE38" s="630"/>
      <c r="DF38" s="631"/>
      <c r="DG38" s="620">
        <v>6467005</v>
      </c>
      <c r="DH38" s="630"/>
      <c r="DI38" s="630"/>
      <c r="DJ38" s="630"/>
      <c r="DK38" s="630"/>
      <c r="DL38" s="630"/>
      <c r="DM38" s="630"/>
      <c r="DN38" s="630"/>
      <c r="DO38" s="630"/>
      <c r="DP38" s="630"/>
      <c r="DQ38" s="631"/>
      <c r="DR38" s="616">
        <v>1.3</v>
      </c>
      <c r="DS38" s="632"/>
      <c r="DT38" s="632"/>
      <c r="DU38" s="632"/>
      <c r="DV38" s="632"/>
      <c r="DW38" s="632"/>
      <c r="DX38" s="634"/>
    </row>
    <row r="39" spans="2:128" ht="11.25" customHeight="1" x14ac:dyDescent="0.15">
      <c r="AP39" s="652"/>
      <c r="AQ39" s="653"/>
      <c r="AR39" s="653"/>
      <c r="AS39" s="653"/>
      <c r="AT39" s="657"/>
      <c r="AU39" s="212" t="s">
        <v>302</v>
      </c>
      <c r="AV39" s="212"/>
      <c r="AW39" s="212"/>
      <c r="AX39" s="608" t="s">
        <v>303</v>
      </c>
      <c r="AY39" s="609"/>
      <c r="AZ39" s="609"/>
      <c r="BA39" s="609"/>
      <c r="BB39" s="609"/>
      <c r="BC39" s="610"/>
      <c r="BD39" s="648">
        <v>98.8</v>
      </c>
      <c r="BE39" s="644"/>
      <c r="BF39" s="644"/>
      <c r="BG39" s="644"/>
      <c r="BH39" s="644"/>
      <c r="BI39" s="644">
        <v>96.4</v>
      </c>
      <c r="BJ39" s="644"/>
      <c r="BK39" s="644"/>
      <c r="BL39" s="644"/>
      <c r="BM39" s="649"/>
      <c r="BN39" s="648">
        <v>98.7</v>
      </c>
      <c r="BO39" s="644"/>
      <c r="BP39" s="644"/>
      <c r="BQ39" s="644"/>
      <c r="BR39" s="644"/>
      <c r="BS39" s="644">
        <v>96</v>
      </c>
      <c r="BT39" s="644"/>
      <c r="BU39" s="644"/>
      <c r="BV39" s="644"/>
      <c r="BW39" s="649"/>
      <c r="BY39" s="608" t="s">
        <v>304</v>
      </c>
      <c r="BZ39" s="609"/>
      <c r="CA39" s="609"/>
      <c r="CB39" s="609"/>
      <c r="CC39" s="609"/>
      <c r="CD39" s="609"/>
      <c r="CE39" s="609"/>
      <c r="CF39" s="609"/>
      <c r="CG39" s="609"/>
      <c r="CH39" s="609"/>
      <c r="CI39" s="609"/>
      <c r="CJ39" s="609"/>
      <c r="CK39" s="609"/>
      <c r="CL39" s="610"/>
      <c r="CM39" s="611">
        <v>104980773</v>
      </c>
      <c r="CN39" s="612"/>
      <c r="CO39" s="612"/>
      <c r="CP39" s="612"/>
      <c r="CQ39" s="612"/>
      <c r="CR39" s="612"/>
      <c r="CS39" s="612"/>
      <c r="CT39" s="613"/>
      <c r="CU39" s="616">
        <v>13.9</v>
      </c>
      <c r="CV39" s="632"/>
      <c r="CW39" s="632"/>
      <c r="CX39" s="633"/>
      <c r="CY39" s="620">
        <v>103788803</v>
      </c>
      <c r="CZ39" s="630"/>
      <c r="DA39" s="630"/>
      <c r="DB39" s="630"/>
      <c r="DC39" s="630"/>
      <c r="DD39" s="630"/>
      <c r="DE39" s="630"/>
      <c r="DF39" s="631"/>
      <c r="DG39" s="620">
        <v>98872141</v>
      </c>
      <c r="DH39" s="630"/>
      <c r="DI39" s="630"/>
      <c r="DJ39" s="630"/>
      <c r="DK39" s="630"/>
      <c r="DL39" s="630"/>
      <c r="DM39" s="630"/>
      <c r="DN39" s="630"/>
      <c r="DO39" s="630"/>
      <c r="DP39" s="630"/>
      <c r="DQ39" s="631"/>
      <c r="DR39" s="616">
        <v>20.6</v>
      </c>
      <c r="DS39" s="632"/>
      <c r="DT39" s="632"/>
      <c r="DU39" s="632"/>
      <c r="DV39" s="632"/>
      <c r="DW39" s="632"/>
      <c r="DX39" s="634"/>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4"/>
      <c r="AQ40" s="655"/>
      <c r="AR40" s="655"/>
      <c r="AS40" s="655"/>
      <c r="AT40" s="658"/>
      <c r="AU40" s="225"/>
      <c r="AV40" s="225"/>
      <c r="AW40" s="225"/>
      <c r="AX40" s="626" t="s">
        <v>305</v>
      </c>
      <c r="AY40" s="627"/>
      <c r="AZ40" s="627"/>
      <c r="BA40" s="627"/>
      <c r="BB40" s="627"/>
      <c r="BC40" s="628"/>
      <c r="BD40" s="645">
        <v>99.8</v>
      </c>
      <c r="BE40" s="646"/>
      <c r="BF40" s="646"/>
      <c r="BG40" s="646"/>
      <c r="BH40" s="646"/>
      <c r="BI40" s="646">
        <v>99.4</v>
      </c>
      <c r="BJ40" s="646"/>
      <c r="BK40" s="646"/>
      <c r="BL40" s="646"/>
      <c r="BM40" s="647"/>
      <c r="BN40" s="645">
        <v>99.8</v>
      </c>
      <c r="BO40" s="646"/>
      <c r="BP40" s="646"/>
      <c r="BQ40" s="646"/>
      <c r="BR40" s="646"/>
      <c r="BS40" s="646">
        <v>99.3</v>
      </c>
      <c r="BT40" s="646"/>
      <c r="BU40" s="646"/>
      <c r="BV40" s="646"/>
      <c r="BW40" s="647"/>
      <c r="BY40" s="673" t="s">
        <v>306</v>
      </c>
      <c r="BZ40" s="674"/>
      <c r="CA40" s="608" t="s">
        <v>67</v>
      </c>
      <c r="CB40" s="609"/>
      <c r="CC40" s="609"/>
      <c r="CD40" s="609"/>
      <c r="CE40" s="609"/>
      <c r="CF40" s="609"/>
      <c r="CG40" s="609"/>
      <c r="CH40" s="609"/>
      <c r="CI40" s="609"/>
      <c r="CJ40" s="609"/>
      <c r="CK40" s="609"/>
      <c r="CL40" s="610"/>
      <c r="CM40" s="611">
        <v>104977499</v>
      </c>
      <c r="CN40" s="630"/>
      <c r="CO40" s="630"/>
      <c r="CP40" s="630"/>
      <c r="CQ40" s="630"/>
      <c r="CR40" s="630"/>
      <c r="CS40" s="630"/>
      <c r="CT40" s="631"/>
      <c r="CU40" s="616">
        <v>13.9</v>
      </c>
      <c r="CV40" s="632"/>
      <c r="CW40" s="632"/>
      <c r="CX40" s="633"/>
      <c r="CY40" s="620">
        <v>103785529</v>
      </c>
      <c r="CZ40" s="630"/>
      <c r="DA40" s="630"/>
      <c r="DB40" s="630"/>
      <c r="DC40" s="630"/>
      <c r="DD40" s="630"/>
      <c r="DE40" s="630"/>
      <c r="DF40" s="631"/>
      <c r="DG40" s="620">
        <v>98868867</v>
      </c>
      <c r="DH40" s="630"/>
      <c r="DI40" s="630"/>
      <c r="DJ40" s="630"/>
      <c r="DK40" s="630"/>
      <c r="DL40" s="630"/>
      <c r="DM40" s="630"/>
      <c r="DN40" s="630"/>
      <c r="DO40" s="630"/>
      <c r="DP40" s="630"/>
      <c r="DQ40" s="631"/>
      <c r="DR40" s="616">
        <v>20.6</v>
      </c>
      <c r="DS40" s="632"/>
      <c r="DT40" s="632"/>
      <c r="DU40" s="632"/>
      <c r="DV40" s="632"/>
      <c r="DW40" s="632"/>
      <c r="DX40" s="634"/>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6" t="s">
        <v>307</v>
      </c>
      <c r="AQ41" s="667"/>
      <c r="AR41" s="667"/>
      <c r="AS41" s="667"/>
      <c r="AT41" s="667"/>
      <c r="AU41" s="667"/>
      <c r="AV41" s="667"/>
      <c r="AW41" s="668"/>
      <c r="AX41" s="669" t="s">
        <v>308</v>
      </c>
      <c r="AY41" s="669"/>
      <c r="AZ41" s="669"/>
      <c r="BA41" s="669"/>
      <c r="BB41" s="669"/>
      <c r="BC41" s="669"/>
      <c r="BD41" s="670">
        <v>1339054</v>
      </c>
      <c r="BE41" s="671"/>
      <c r="BF41" s="671"/>
      <c r="BG41" s="671"/>
      <c r="BH41" s="671"/>
      <c r="BI41" s="671"/>
      <c r="BJ41" s="671"/>
      <c r="BK41" s="671"/>
      <c r="BL41" s="671"/>
      <c r="BM41" s="672"/>
      <c r="BN41" s="670" t="s">
        <v>309</v>
      </c>
      <c r="BO41" s="671"/>
      <c r="BP41" s="671"/>
      <c r="BQ41" s="671"/>
      <c r="BR41" s="671"/>
      <c r="BS41" s="671"/>
      <c r="BT41" s="671"/>
      <c r="BU41" s="671"/>
      <c r="BV41" s="671"/>
      <c r="BW41" s="672"/>
      <c r="BY41" s="675"/>
      <c r="BZ41" s="676"/>
      <c r="CA41" s="608" t="s">
        <v>310</v>
      </c>
      <c r="CB41" s="609"/>
      <c r="CC41" s="609"/>
      <c r="CD41" s="609"/>
      <c r="CE41" s="609"/>
      <c r="CF41" s="609"/>
      <c r="CG41" s="609"/>
      <c r="CH41" s="609"/>
      <c r="CI41" s="609"/>
      <c r="CJ41" s="609"/>
      <c r="CK41" s="609"/>
      <c r="CL41" s="610"/>
      <c r="CM41" s="611">
        <v>91570986</v>
      </c>
      <c r="CN41" s="612"/>
      <c r="CO41" s="612"/>
      <c r="CP41" s="612"/>
      <c r="CQ41" s="612"/>
      <c r="CR41" s="612"/>
      <c r="CS41" s="612"/>
      <c r="CT41" s="613"/>
      <c r="CU41" s="616">
        <v>12.1</v>
      </c>
      <c r="CV41" s="632"/>
      <c r="CW41" s="632"/>
      <c r="CX41" s="633"/>
      <c r="CY41" s="620">
        <v>90505801</v>
      </c>
      <c r="CZ41" s="630"/>
      <c r="DA41" s="630"/>
      <c r="DB41" s="630"/>
      <c r="DC41" s="630"/>
      <c r="DD41" s="630"/>
      <c r="DE41" s="630"/>
      <c r="DF41" s="631"/>
      <c r="DG41" s="620">
        <v>85589139</v>
      </c>
      <c r="DH41" s="630"/>
      <c r="DI41" s="630"/>
      <c r="DJ41" s="630"/>
      <c r="DK41" s="630"/>
      <c r="DL41" s="630"/>
      <c r="DM41" s="630"/>
      <c r="DN41" s="630"/>
      <c r="DO41" s="630"/>
      <c r="DP41" s="630"/>
      <c r="DQ41" s="631"/>
      <c r="DR41" s="616">
        <v>17.8</v>
      </c>
      <c r="DS41" s="632"/>
      <c r="DT41" s="632"/>
      <c r="DU41" s="632"/>
      <c r="DV41" s="632"/>
      <c r="DW41" s="632"/>
      <c r="DX41" s="634"/>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9" t="s">
        <v>311</v>
      </c>
      <c r="AQ42" s="660"/>
      <c r="AR42" s="660"/>
      <c r="AS42" s="660"/>
      <c r="AT42" s="660"/>
      <c r="AU42" s="660"/>
      <c r="AV42" s="660"/>
      <c r="AW42" s="661"/>
      <c r="AX42" s="662" t="s">
        <v>312</v>
      </c>
      <c r="AY42" s="662"/>
      <c r="AZ42" s="662"/>
      <c r="BA42" s="662"/>
      <c r="BB42" s="662"/>
      <c r="BC42" s="662"/>
      <c r="BD42" s="663">
        <v>1339054</v>
      </c>
      <c r="BE42" s="664"/>
      <c r="BF42" s="664"/>
      <c r="BG42" s="664"/>
      <c r="BH42" s="664"/>
      <c r="BI42" s="664"/>
      <c r="BJ42" s="664"/>
      <c r="BK42" s="664"/>
      <c r="BL42" s="664"/>
      <c r="BM42" s="665"/>
      <c r="BN42" s="663" t="s">
        <v>309</v>
      </c>
      <c r="BO42" s="664"/>
      <c r="BP42" s="664"/>
      <c r="BQ42" s="664"/>
      <c r="BR42" s="664"/>
      <c r="BS42" s="664"/>
      <c r="BT42" s="664"/>
      <c r="BU42" s="664"/>
      <c r="BV42" s="664"/>
      <c r="BW42" s="665"/>
      <c r="BY42" s="675"/>
      <c r="BZ42" s="676"/>
      <c r="CA42" s="608" t="s">
        <v>313</v>
      </c>
      <c r="CB42" s="609"/>
      <c r="CC42" s="609"/>
      <c r="CD42" s="609"/>
      <c r="CE42" s="609"/>
      <c r="CF42" s="609"/>
      <c r="CG42" s="609"/>
      <c r="CH42" s="609"/>
      <c r="CI42" s="609"/>
      <c r="CJ42" s="609"/>
      <c r="CK42" s="609"/>
      <c r="CL42" s="610"/>
      <c r="CM42" s="611">
        <v>13406513</v>
      </c>
      <c r="CN42" s="630"/>
      <c r="CO42" s="630"/>
      <c r="CP42" s="630"/>
      <c r="CQ42" s="630"/>
      <c r="CR42" s="630"/>
      <c r="CS42" s="630"/>
      <c r="CT42" s="631"/>
      <c r="CU42" s="616">
        <v>1.8</v>
      </c>
      <c r="CV42" s="632"/>
      <c r="CW42" s="632"/>
      <c r="CX42" s="633"/>
      <c r="CY42" s="620">
        <v>13279728</v>
      </c>
      <c r="CZ42" s="630"/>
      <c r="DA42" s="630"/>
      <c r="DB42" s="630"/>
      <c r="DC42" s="630"/>
      <c r="DD42" s="630"/>
      <c r="DE42" s="630"/>
      <c r="DF42" s="631"/>
      <c r="DG42" s="620">
        <v>13279728</v>
      </c>
      <c r="DH42" s="630"/>
      <c r="DI42" s="630"/>
      <c r="DJ42" s="630"/>
      <c r="DK42" s="630"/>
      <c r="DL42" s="630"/>
      <c r="DM42" s="630"/>
      <c r="DN42" s="630"/>
      <c r="DO42" s="630"/>
      <c r="DP42" s="630"/>
      <c r="DQ42" s="631"/>
      <c r="DR42" s="616">
        <v>2.8</v>
      </c>
      <c r="DS42" s="632"/>
      <c r="DT42" s="632"/>
      <c r="DU42" s="632"/>
      <c r="DV42" s="632"/>
      <c r="DW42" s="632"/>
      <c r="DX42" s="634"/>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3"/>
      <c r="AQ43" s="643"/>
      <c r="AR43" s="643"/>
      <c r="AS43" s="643"/>
      <c r="AT43" s="218"/>
      <c r="AU43" s="218"/>
      <c r="AV43" s="218"/>
      <c r="AW43" s="218"/>
      <c r="AX43" s="218"/>
      <c r="AY43" s="218"/>
      <c r="AZ43" s="218"/>
      <c r="BA43" s="218"/>
      <c r="BB43" s="218"/>
      <c r="BC43" s="218"/>
      <c r="BD43" s="644"/>
      <c r="BE43" s="644"/>
      <c r="BF43" s="644"/>
      <c r="BG43" s="644"/>
      <c r="BH43" s="644"/>
      <c r="BI43" s="644"/>
      <c r="BJ43" s="644"/>
      <c r="BK43" s="644"/>
      <c r="BL43" s="644"/>
      <c r="BM43" s="644"/>
      <c r="BN43" s="644"/>
      <c r="BO43" s="644"/>
      <c r="BP43" s="644"/>
      <c r="BQ43" s="644"/>
      <c r="BR43" s="644"/>
      <c r="BS43" s="644"/>
      <c r="BT43" s="644"/>
      <c r="BU43" s="644"/>
      <c r="BV43" s="644"/>
      <c r="BW43" s="644"/>
      <c r="BY43" s="677"/>
      <c r="BZ43" s="678"/>
      <c r="CA43" s="608" t="s">
        <v>314</v>
      </c>
      <c r="CB43" s="609"/>
      <c r="CC43" s="609"/>
      <c r="CD43" s="609"/>
      <c r="CE43" s="609"/>
      <c r="CF43" s="609"/>
      <c r="CG43" s="609"/>
      <c r="CH43" s="609"/>
      <c r="CI43" s="609"/>
      <c r="CJ43" s="609"/>
      <c r="CK43" s="609"/>
      <c r="CL43" s="610"/>
      <c r="CM43" s="611">
        <v>3274</v>
      </c>
      <c r="CN43" s="612"/>
      <c r="CO43" s="612"/>
      <c r="CP43" s="612"/>
      <c r="CQ43" s="612"/>
      <c r="CR43" s="612"/>
      <c r="CS43" s="612"/>
      <c r="CT43" s="613"/>
      <c r="CU43" s="616">
        <v>0</v>
      </c>
      <c r="CV43" s="632"/>
      <c r="CW43" s="632"/>
      <c r="CX43" s="633"/>
      <c r="CY43" s="620">
        <v>3274</v>
      </c>
      <c r="CZ43" s="630"/>
      <c r="DA43" s="630"/>
      <c r="DB43" s="630"/>
      <c r="DC43" s="630"/>
      <c r="DD43" s="630"/>
      <c r="DE43" s="630"/>
      <c r="DF43" s="631"/>
      <c r="DG43" s="620">
        <v>3274</v>
      </c>
      <c r="DH43" s="630"/>
      <c r="DI43" s="630"/>
      <c r="DJ43" s="630"/>
      <c r="DK43" s="630"/>
      <c r="DL43" s="630"/>
      <c r="DM43" s="630"/>
      <c r="DN43" s="630"/>
      <c r="DO43" s="630"/>
      <c r="DP43" s="630"/>
      <c r="DQ43" s="631"/>
      <c r="DR43" s="616">
        <v>0</v>
      </c>
      <c r="DS43" s="632"/>
      <c r="DT43" s="632"/>
      <c r="DU43" s="632"/>
      <c r="DV43" s="632"/>
      <c r="DW43" s="632"/>
      <c r="DX43" s="634"/>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3"/>
      <c r="AQ44" s="643"/>
      <c r="AR44" s="643"/>
      <c r="AS44" s="643"/>
      <c r="AT44" s="218"/>
      <c r="AU44" s="218"/>
      <c r="AV44" s="218"/>
      <c r="AW44" s="218"/>
      <c r="AX44" s="218"/>
      <c r="AY44" s="218"/>
      <c r="AZ44" s="218"/>
      <c r="BA44" s="218"/>
      <c r="BB44" s="218"/>
      <c r="BC44" s="218"/>
      <c r="BD44" s="644"/>
      <c r="BE44" s="644"/>
      <c r="BF44" s="644"/>
      <c r="BG44" s="644"/>
      <c r="BH44" s="644"/>
      <c r="BI44" s="644"/>
      <c r="BJ44" s="644"/>
      <c r="BK44" s="644"/>
      <c r="BL44" s="644"/>
      <c r="BM44" s="644"/>
      <c r="BN44" s="644"/>
      <c r="BO44" s="644"/>
      <c r="BP44" s="644"/>
      <c r="BQ44" s="644"/>
      <c r="BR44" s="644"/>
      <c r="BS44" s="644"/>
      <c r="BT44" s="644"/>
      <c r="BU44" s="644"/>
      <c r="BV44" s="644"/>
      <c r="BW44" s="644"/>
      <c r="BY44" s="608" t="s">
        <v>315</v>
      </c>
      <c r="BZ44" s="609"/>
      <c r="CA44" s="609"/>
      <c r="CB44" s="609"/>
      <c r="CC44" s="609"/>
      <c r="CD44" s="609"/>
      <c r="CE44" s="609"/>
      <c r="CF44" s="609"/>
      <c r="CG44" s="609"/>
      <c r="CH44" s="609"/>
      <c r="CI44" s="609"/>
      <c r="CJ44" s="609"/>
      <c r="CK44" s="609"/>
      <c r="CL44" s="610"/>
      <c r="CM44" s="611">
        <v>261169338</v>
      </c>
      <c r="CN44" s="630"/>
      <c r="CO44" s="630"/>
      <c r="CP44" s="630"/>
      <c r="CQ44" s="630"/>
      <c r="CR44" s="630"/>
      <c r="CS44" s="630"/>
      <c r="CT44" s="631"/>
      <c r="CU44" s="616">
        <v>34.5</v>
      </c>
      <c r="CV44" s="632"/>
      <c r="CW44" s="632"/>
      <c r="CX44" s="633"/>
      <c r="CY44" s="620">
        <v>213016840</v>
      </c>
      <c r="CZ44" s="630"/>
      <c r="DA44" s="630"/>
      <c r="DB44" s="630"/>
      <c r="DC44" s="630"/>
      <c r="DD44" s="630"/>
      <c r="DE44" s="630"/>
      <c r="DF44" s="631"/>
      <c r="DG44" s="620">
        <v>149040997</v>
      </c>
      <c r="DH44" s="630"/>
      <c r="DI44" s="630"/>
      <c r="DJ44" s="630"/>
      <c r="DK44" s="630"/>
      <c r="DL44" s="630"/>
      <c r="DM44" s="630"/>
      <c r="DN44" s="630"/>
      <c r="DO44" s="630"/>
      <c r="DP44" s="630"/>
      <c r="DQ44" s="631"/>
      <c r="DR44" s="616">
        <v>31.1</v>
      </c>
      <c r="DS44" s="632"/>
      <c r="DT44" s="632"/>
      <c r="DU44" s="632"/>
      <c r="DV44" s="632"/>
      <c r="DW44" s="632"/>
      <c r="DX44" s="634"/>
    </row>
    <row r="45" spans="2:128" ht="11.25" customHeight="1" x14ac:dyDescent="0.15">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8" t="s">
        <v>317</v>
      </c>
      <c r="BZ45" s="609"/>
      <c r="CA45" s="609"/>
      <c r="CB45" s="609"/>
      <c r="CC45" s="609"/>
      <c r="CD45" s="609"/>
      <c r="CE45" s="609"/>
      <c r="CF45" s="609"/>
      <c r="CG45" s="609"/>
      <c r="CH45" s="609"/>
      <c r="CI45" s="609"/>
      <c r="CJ45" s="609"/>
      <c r="CK45" s="609"/>
      <c r="CL45" s="610"/>
      <c r="CM45" s="611">
        <v>29321855</v>
      </c>
      <c r="CN45" s="612"/>
      <c r="CO45" s="612"/>
      <c r="CP45" s="612"/>
      <c r="CQ45" s="612"/>
      <c r="CR45" s="612"/>
      <c r="CS45" s="612"/>
      <c r="CT45" s="613"/>
      <c r="CU45" s="616">
        <v>3.9</v>
      </c>
      <c r="CV45" s="632"/>
      <c r="CW45" s="632"/>
      <c r="CX45" s="633"/>
      <c r="CY45" s="620">
        <v>21993501</v>
      </c>
      <c r="CZ45" s="630"/>
      <c r="DA45" s="630"/>
      <c r="DB45" s="630"/>
      <c r="DC45" s="630"/>
      <c r="DD45" s="630"/>
      <c r="DE45" s="630"/>
      <c r="DF45" s="631"/>
      <c r="DG45" s="620">
        <v>18262751</v>
      </c>
      <c r="DH45" s="630"/>
      <c r="DI45" s="630"/>
      <c r="DJ45" s="630"/>
      <c r="DK45" s="630"/>
      <c r="DL45" s="630"/>
      <c r="DM45" s="630"/>
      <c r="DN45" s="630"/>
      <c r="DO45" s="630"/>
      <c r="DP45" s="630"/>
      <c r="DQ45" s="631"/>
      <c r="DR45" s="616">
        <v>3.8</v>
      </c>
      <c r="DS45" s="632"/>
      <c r="DT45" s="632"/>
      <c r="DU45" s="632"/>
      <c r="DV45" s="632"/>
      <c r="DW45" s="632"/>
      <c r="DX45" s="634"/>
    </row>
    <row r="46" spans="2:128" ht="11.25" customHeight="1" x14ac:dyDescent="0.15">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8" t="s">
        <v>319</v>
      </c>
      <c r="BZ46" s="609"/>
      <c r="CA46" s="609"/>
      <c r="CB46" s="609"/>
      <c r="CC46" s="609"/>
      <c r="CD46" s="609"/>
      <c r="CE46" s="609"/>
      <c r="CF46" s="609"/>
      <c r="CG46" s="609"/>
      <c r="CH46" s="609"/>
      <c r="CI46" s="609"/>
      <c r="CJ46" s="609"/>
      <c r="CK46" s="609"/>
      <c r="CL46" s="610"/>
      <c r="CM46" s="611">
        <v>11010891</v>
      </c>
      <c r="CN46" s="630"/>
      <c r="CO46" s="630"/>
      <c r="CP46" s="630"/>
      <c r="CQ46" s="630"/>
      <c r="CR46" s="630"/>
      <c r="CS46" s="630"/>
      <c r="CT46" s="631"/>
      <c r="CU46" s="616">
        <v>1.5</v>
      </c>
      <c r="CV46" s="632"/>
      <c r="CW46" s="632"/>
      <c r="CX46" s="633"/>
      <c r="CY46" s="620">
        <v>9190905</v>
      </c>
      <c r="CZ46" s="630"/>
      <c r="DA46" s="630"/>
      <c r="DB46" s="630"/>
      <c r="DC46" s="630"/>
      <c r="DD46" s="630"/>
      <c r="DE46" s="630"/>
      <c r="DF46" s="631"/>
      <c r="DG46" s="620">
        <v>9154288</v>
      </c>
      <c r="DH46" s="630"/>
      <c r="DI46" s="630"/>
      <c r="DJ46" s="630"/>
      <c r="DK46" s="630"/>
      <c r="DL46" s="630"/>
      <c r="DM46" s="630"/>
      <c r="DN46" s="630"/>
      <c r="DO46" s="630"/>
      <c r="DP46" s="630"/>
      <c r="DQ46" s="631"/>
      <c r="DR46" s="616">
        <v>1.9</v>
      </c>
      <c r="DS46" s="632"/>
      <c r="DT46" s="632"/>
      <c r="DU46" s="632"/>
      <c r="DV46" s="632"/>
      <c r="DW46" s="632"/>
      <c r="DX46" s="634"/>
    </row>
    <row r="47" spans="2:128" ht="11.25" customHeight="1" x14ac:dyDescent="0.15">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8" t="s">
        <v>321</v>
      </c>
      <c r="BZ47" s="609"/>
      <c r="CA47" s="609"/>
      <c r="CB47" s="609"/>
      <c r="CC47" s="609"/>
      <c r="CD47" s="609"/>
      <c r="CE47" s="609"/>
      <c r="CF47" s="609"/>
      <c r="CG47" s="609"/>
      <c r="CH47" s="609"/>
      <c r="CI47" s="609"/>
      <c r="CJ47" s="609"/>
      <c r="CK47" s="609"/>
      <c r="CL47" s="610"/>
      <c r="CM47" s="611">
        <v>175560822</v>
      </c>
      <c r="CN47" s="612"/>
      <c r="CO47" s="612"/>
      <c r="CP47" s="612"/>
      <c r="CQ47" s="612"/>
      <c r="CR47" s="612"/>
      <c r="CS47" s="612"/>
      <c r="CT47" s="613"/>
      <c r="CU47" s="616">
        <v>23.2</v>
      </c>
      <c r="CV47" s="632"/>
      <c r="CW47" s="632"/>
      <c r="CX47" s="633"/>
      <c r="CY47" s="620">
        <v>160331769</v>
      </c>
      <c r="CZ47" s="630"/>
      <c r="DA47" s="630"/>
      <c r="DB47" s="630"/>
      <c r="DC47" s="630"/>
      <c r="DD47" s="630"/>
      <c r="DE47" s="630"/>
      <c r="DF47" s="631"/>
      <c r="DG47" s="620">
        <v>109631175</v>
      </c>
      <c r="DH47" s="630"/>
      <c r="DI47" s="630"/>
      <c r="DJ47" s="630"/>
      <c r="DK47" s="630"/>
      <c r="DL47" s="630"/>
      <c r="DM47" s="630"/>
      <c r="DN47" s="630"/>
      <c r="DO47" s="630"/>
      <c r="DP47" s="630"/>
      <c r="DQ47" s="631"/>
      <c r="DR47" s="616">
        <v>22.8</v>
      </c>
      <c r="DS47" s="632"/>
      <c r="DT47" s="632"/>
      <c r="DU47" s="632"/>
      <c r="DV47" s="632"/>
      <c r="DW47" s="632"/>
      <c r="DX47" s="634"/>
    </row>
    <row r="48" spans="2:128" ht="11.25" customHeight="1" x14ac:dyDescent="0.15">
      <c r="AP48" s="643"/>
      <c r="AQ48" s="643"/>
      <c r="AR48" s="643"/>
      <c r="AS48" s="643"/>
      <c r="AT48" s="218"/>
      <c r="AU48" s="218"/>
      <c r="AV48" s="218"/>
      <c r="AW48" s="218"/>
      <c r="AX48" s="218"/>
      <c r="AY48" s="218"/>
      <c r="AZ48" s="218"/>
      <c r="BA48" s="218"/>
      <c r="BB48" s="218"/>
      <c r="BC48" s="218"/>
      <c r="BD48" s="644"/>
      <c r="BE48" s="644"/>
      <c r="BF48" s="644"/>
      <c r="BG48" s="644"/>
      <c r="BH48" s="644"/>
      <c r="BI48" s="644"/>
      <c r="BJ48" s="644"/>
      <c r="BK48" s="644"/>
      <c r="BL48" s="644"/>
      <c r="BM48" s="644"/>
      <c r="BN48" s="644"/>
      <c r="BO48" s="644"/>
      <c r="BP48" s="644"/>
      <c r="BQ48" s="644"/>
      <c r="BR48" s="644"/>
      <c r="BS48" s="644"/>
      <c r="BT48" s="644"/>
      <c r="BU48" s="644"/>
      <c r="BV48" s="644"/>
      <c r="BW48" s="644"/>
      <c r="BY48" s="608" t="s">
        <v>322</v>
      </c>
      <c r="BZ48" s="609"/>
      <c r="CA48" s="609"/>
      <c r="CB48" s="609"/>
      <c r="CC48" s="609"/>
      <c r="CD48" s="609"/>
      <c r="CE48" s="609"/>
      <c r="CF48" s="609"/>
      <c r="CG48" s="609"/>
      <c r="CH48" s="609"/>
      <c r="CI48" s="609"/>
      <c r="CJ48" s="609"/>
      <c r="CK48" s="609"/>
      <c r="CL48" s="610"/>
      <c r="CM48" s="611">
        <v>12074844</v>
      </c>
      <c r="CN48" s="630"/>
      <c r="CO48" s="630"/>
      <c r="CP48" s="630"/>
      <c r="CQ48" s="630"/>
      <c r="CR48" s="630"/>
      <c r="CS48" s="630"/>
      <c r="CT48" s="631"/>
      <c r="CU48" s="616">
        <v>1.6</v>
      </c>
      <c r="CV48" s="632"/>
      <c r="CW48" s="632"/>
      <c r="CX48" s="633"/>
      <c r="CY48" s="620">
        <v>12069669</v>
      </c>
      <c r="CZ48" s="630"/>
      <c r="DA48" s="630"/>
      <c r="DB48" s="630"/>
      <c r="DC48" s="630"/>
      <c r="DD48" s="630"/>
      <c r="DE48" s="630"/>
      <c r="DF48" s="631"/>
      <c r="DG48" s="620">
        <v>11173611</v>
      </c>
      <c r="DH48" s="630"/>
      <c r="DI48" s="630"/>
      <c r="DJ48" s="630"/>
      <c r="DK48" s="630"/>
      <c r="DL48" s="630"/>
      <c r="DM48" s="630"/>
      <c r="DN48" s="630"/>
      <c r="DO48" s="630"/>
      <c r="DP48" s="630"/>
      <c r="DQ48" s="631"/>
      <c r="DR48" s="616">
        <v>2.2999999999999998</v>
      </c>
      <c r="DS48" s="632"/>
      <c r="DT48" s="632"/>
      <c r="DU48" s="632"/>
      <c r="DV48" s="632"/>
      <c r="DW48" s="632"/>
      <c r="DX48" s="634"/>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3"/>
      <c r="AQ49" s="643"/>
      <c r="AR49" s="643"/>
      <c r="AS49" s="643"/>
      <c r="AT49" s="218"/>
      <c r="AU49" s="218"/>
      <c r="AV49" s="218"/>
      <c r="AW49" s="218"/>
      <c r="AX49" s="218"/>
      <c r="AY49" s="218"/>
      <c r="AZ49" s="218"/>
      <c r="BA49" s="218"/>
      <c r="BB49" s="218"/>
      <c r="BC49" s="218"/>
      <c r="BD49" s="644"/>
      <c r="BE49" s="644"/>
      <c r="BF49" s="644"/>
      <c r="BG49" s="644"/>
      <c r="BH49" s="644"/>
      <c r="BI49" s="644"/>
      <c r="BJ49" s="644"/>
      <c r="BK49" s="644"/>
      <c r="BL49" s="644"/>
      <c r="BM49" s="644"/>
      <c r="BN49" s="644"/>
      <c r="BO49" s="644"/>
      <c r="BP49" s="644"/>
      <c r="BQ49" s="644"/>
      <c r="BR49" s="644"/>
      <c r="BS49" s="644"/>
      <c r="BT49" s="644"/>
      <c r="BU49" s="644"/>
      <c r="BV49" s="644"/>
      <c r="BW49" s="644"/>
      <c r="BY49" s="608" t="s">
        <v>323</v>
      </c>
      <c r="BZ49" s="609"/>
      <c r="CA49" s="609"/>
      <c r="CB49" s="609"/>
      <c r="CC49" s="609"/>
      <c r="CD49" s="609"/>
      <c r="CE49" s="609"/>
      <c r="CF49" s="609"/>
      <c r="CG49" s="609"/>
      <c r="CH49" s="609"/>
      <c r="CI49" s="609"/>
      <c r="CJ49" s="609"/>
      <c r="CK49" s="609"/>
      <c r="CL49" s="610"/>
      <c r="CM49" s="611">
        <v>6283324</v>
      </c>
      <c r="CN49" s="612"/>
      <c r="CO49" s="612"/>
      <c r="CP49" s="612"/>
      <c r="CQ49" s="612"/>
      <c r="CR49" s="612"/>
      <c r="CS49" s="612"/>
      <c r="CT49" s="613"/>
      <c r="CU49" s="616">
        <v>0.8</v>
      </c>
      <c r="CV49" s="632"/>
      <c r="CW49" s="632"/>
      <c r="CX49" s="633"/>
      <c r="CY49" s="620">
        <v>5309761</v>
      </c>
      <c r="CZ49" s="630"/>
      <c r="DA49" s="630"/>
      <c r="DB49" s="630"/>
      <c r="DC49" s="630"/>
      <c r="DD49" s="630"/>
      <c r="DE49" s="630"/>
      <c r="DF49" s="631"/>
      <c r="DG49" s="620" t="s">
        <v>210</v>
      </c>
      <c r="DH49" s="630"/>
      <c r="DI49" s="630"/>
      <c r="DJ49" s="630"/>
      <c r="DK49" s="630"/>
      <c r="DL49" s="630"/>
      <c r="DM49" s="630"/>
      <c r="DN49" s="630"/>
      <c r="DO49" s="630"/>
      <c r="DP49" s="630"/>
      <c r="DQ49" s="631"/>
      <c r="DR49" s="616" t="s">
        <v>210</v>
      </c>
      <c r="DS49" s="632"/>
      <c r="DT49" s="632"/>
      <c r="DU49" s="632"/>
      <c r="DV49" s="632"/>
      <c r="DW49" s="632"/>
      <c r="DX49" s="634"/>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3"/>
      <c r="AQ50" s="643"/>
      <c r="AR50" s="643"/>
      <c r="AS50" s="643"/>
      <c r="AT50" s="218"/>
      <c r="AU50" s="218"/>
      <c r="AV50" s="218"/>
      <c r="AW50" s="218"/>
      <c r="AX50" s="218"/>
      <c r="AY50" s="218"/>
      <c r="AZ50" s="218"/>
      <c r="BA50" s="218"/>
      <c r="BB50" s="218"/>
      <c r="BC50" s="218"/>
      <c r="BD50" s="644"/>
      <c r="BE50" s="644"/>
      <c r="BF50" s="644"/>
      <c r="BG50" s="644"/>
      <c r="BH50" s="644"/>
      <c r="BI50" s="644"/>
      <c r="BJ50" s="644"/>
      <c r="BK50" s="644"/>
      <c r="BL50" s="644"/>
      <c r="BM50" s="644"/>
      <c r="BN50" s="644"/>
      <c r="BO50" s="644"/>
      <c r="BP50" s="644"/>
      <c r="BQ50" s="644"/>
      <c r="BR50" s="644"/>
      <c r="BS50" s="644"/>
      <c r="BT50" s="644"/>
      <c r="BU50" s="644"/>
      <c r="BV50" s="644"/>
      <c r="BW50" s="644"/>
      <c r="BY50" s="608" t="s">
        <v>324</v>
      </c>
      <c r="BZ50" s="609"/>
      <c r="CA50" s="609"/>
      <c r="CB50" s="609"/>
      <c r="CC50" s="609"/>
      <c r="CD50" s="609"/>
      <c r="CE50" s="609"/>
      <c r="CF50" s="609"/>
      <c r="CG50" s="609"/>
      <c r="CH50" s="609"/>
      <c r="CI50" s="609"/>
      <c r="CJ50" s="609"/>
      <c r="CK50" s="609"/>
      <c r="CL50" s="610"/>
      <c r="CM50" s="611">
        <v>18286</v>
      </c>
      <c r="CN50" s="630"/>
      <c r="CO50" s="630"/>
      <c r="CP50" s="630"/>
      <c r="CQ50" s="630"/>
      <c r="CR50" s="630"/>
      <c r="CS50" s="630"/>
      <c r="CT50" s="631"/>
      <c r="CU50" s="616">
        <v>0</v>
      </c>
      <c r="CV50" s="632"/>
      <c r="CW50" s="632"/>
      <c r="CX50" s="633"/>
      <c r="CY50" s="620">
        <v>18286</v>
      </c>
      <c r="CZ50" s="630"/>
      <c r="DA50" s="630"/>
      <c r="DB50" s="630"/>
      <c r="DC50" s="630"/>
      <c r="DD50" s="630"/>
      <c r="DE50" s="630"/>
      <c r="DF50" s="631"/>
      <c r="DG50" s="620" t="s">
        <v>119</v>
      </c>
      <c r="DH50" s="630"/>
      <c r="DI50" s="630"/>
      <c r="DJ50" s="630"/>
      <c r="DK50" s="630"/>
      <c r="DL50" s="630"/>
      <c r="DM50" s="630"/>
      <c r="DN50" s="630"/>
      <c r="DO50" s="630"/>
      <c r="DP50" s="630"/>
      <c r="DQ50" s="631"/>
      <c r="DR50" s="616" t="s">
        <v>119</v>
      </c>
      <c r="DS50" s="632"/>
      <c r="DT50" s="632"/>
      <c r="DU50" s="632"/>
      <c r="DV50" s="632"/>
      <c r="DW50" s="632"/>
      <c r="DX50" s="634"/>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8" t="s">
        <v>325</v>
      </c>
      <c r="BZ51" s="609"/>
      <c r="CA51" s="609"/>
      <c r="CB51" s="609"/>
      <c r="CC51" s="609"/>
      <c r="CD51" s="609"/>
      <c r="CE51" s="609"/>
      <c r="CF51" s="609"/>
      <c r="CG51" s="609"/>
      <c r="CH51" s="609"/>
      <c r="CI51" s="609"/>
      <c r="CJ51" s="609"/>
      <c r="CK51" s="609"/>
      <c r="CL51" s="610"/>
      <c r="CM51" s="611">
        <v>26899316</v>
      </c>
      <c r="CN51" s="612"/>
      <c r="CO51" s="612"/>
      <c r="CP51" s="612"/>
      <c r="CQ51" s="612"/>
      <c r="CR51" s="612"/>
      <c r="CS51" s="612"/>
      <c r="CT51" s="613"/>
      <c r="CU51" s="616">
        <v>3.6</v>
      </c>
      <c r="CV51" s="632"/>
      <c r="CW51" s="632"/>
      <c r="CX51" s="633"/>
      <c r="CY51" s="620">
        <v>4102949</v>
      </c>
      <c r="CZ51" s="630"/>
      <c r="DA51" s="630"/>
      <c r="DB51" s="630"/>
      <c r="DC51" s="630"/>
      <c r="DD51" s="630"/>
      <c r="DE51" s="630"/>
      <c r="DF51" s="631"/>
      <c r="DG51" s="620">
        <v>819172</v>
      </c>
      <c r="DH51" s="630"/>
      <c r="DI51" s="630"/>
      <c r="DJ51" s="630"/>
      <c r="DK51" s="630"/>
      <c r="DL51" s="630"/>
      <c r="DM51" s="630"/>
      <c r="DN51" s="630"/>
      <c r="DO51" s="630"/>
      <c r="DP51" s="630"/>
      <c r="DQ51" s="631"/>
      <c r="DR51" s="616">
        <v>0.2</v>
      </c>
      <c r="DS51" s="632"/>
      <c r="DT51" s="632"/>
      <c r="DU51" s="632"/>
      <c r="DV51" s="632"/>
      <c r="DW51" s="632"/>
      <c r="DX51" s="634"/>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Y52" s="608" t="s">
        <v>326</v>
      </c>
      <c r="BZ52" s="609"/>
      <c r="CA52" s="609"/>
      <c r="CB52" s="609"/>
      <c r="CC52" s="609"/>
      <c r="CD52" s="609"/>
      <c r="CE52" s="609"/>
      <c r="CF52" s="609"/>
      <c r="CG52" s="609"/>
      <c r="CH52" s="609"/>
      <c r="CI52" s="609"/>
      <c r="CJ52" s="609"/>
      <c r="CK52" s="609"/>
      <c r="CL52" s="610"/>
      <c r="CM52" s="611" t="s">
        <v>210</v>
      </c>
      <c r="CN52" s="630"/>
      <c r="CO52" s="630"/>
      <c r="CP52" s="630"/>
      <c r="CQ52" s="630"/>
      <c r="CR52" s="630"/>
      <c r="CS52" s="630"/>
      <c r="CT52" s="631"/>
      <c r="CU52" s="616" t="s">
        <v>210</v>
      </c>
      <c r="CV52" s="632"/>
      <c r="CW52" s="632"/>
      <c r="CX52" s="633"/>
      <c r="CY52" s="620" t="s">
        <v>210</v>
      </c>
      <c r="CZ52" s="630"/>
      <c r="DA52" s="630"/>
      <c r="DB52" s="630"/>
      <c r="DC52" s="630"/>
      <c r="DD52" s="630"/>
      <c r="DE52" s="630"/>
      <c r="DF52" s="631"/>
      <c r="DG52" s="620" t="s">
        <v>118</v>
      </c>
      <c r="DH52" s="630"/>
      <c r="DI52" s="630"/>
      <c r="DJ52" s="630"/>
      <c r="DK52" s="630"/>
      <c r="DL52" s="630"/>
      <c r="DM52" s="630"/>
      <c r="DN52" s="630"/>
      <c r="DO52" s="630"/>
      <c r="DP52" s="630"/>
      <c r="DQ52" s="631"/>
      <c r="DR52" s="616" t="s">
        <v>119</v>
      </c>
      <c r="DS52" s="632"/>
      <c r="DT52" s="632"/>
      <c r="DU52" s="632"/>
      <c r="DV52" s="632"/>
      <c r="DW52" s="632"/>
      <c r="DX52" s="634"/>
    </row>
    <row r="53" spans="2:128" ht="11.25" customHeight="1" x14ac:dyDescent="0.15">
      <c r="B53" s="227"/>
      <c r="AP53" s="222"/>
      <c r="AQ53" s="218"/>
      <c r="AR53" s="218"/>
      <c r="AS53" s="218"/>
      <c r="AT53" s="218"/>
      <c r="AU53" s="218"/>
      <c r="AV53" s="218"/>
      <c r="AW53" s="218"/>
      <c r="AX53" s="218"/>
      <c r="AY53" s="218"/>
      <c r="AZ53" s="679"/>
      <c r="BA53" s="679"/>
      <c r="BB53" s="679"/>
      <c r="BC53" s="679"/>
      <c r="BD53" s="218"/>
      <c r="BE53" s="218"/>
      <c r="BF53" s="218"/>
      <c r="BG53" s="218"/>
      <c r="BH53" s="218"/>
      <c r="BI53" s="218"/>
      <c r="BJ53" s="218"/>
      <c r="BK53" s="218"/>
      <c r="BL53" s="218"/>
      <c r="BM53" s="218"/>
      <c r="BN53" s="218"/>
      <c r="BO53" s="218"/>
      <c r="BP53" s="218"/>
      <c r="BQ53" s="218"/>
      <c r="BR53" s="218"/>
      <c r="BS53" s="679"/>
      <c r="BT53" s="679"/>
      <c r="BU53" s="679"/>
      <c r="BV53" s="679"/>
      <c r="BW53" s="679"/>
      <c r="BY53" s="608" t="s">
        <v>327</v>
      </c>
      <c r="BZ53" s="609"/>
      <c r="CA53" s="609"/>
      <c r="CB53" s="609"/>
      <c r="CC53" s="609"/>
      <c r="CD53" s="609"/>
      <c r="CE53" s="609"/>
      <c r="CF53" s="609"/>
      <c r="CG53" s="609"/>
      <c r="CH53" s="609"/>
      <c r="CI53" s="609"/>
      <c r="CJ53" s="609"/>
      <c r="CK53" s="609"/>
      <c r="CL53" s="610"/>
      <c r="CM53" s="611">
        <v>149665215</v>
      </c>
      <c r="CN53" s="612"/>
      <c r="CO53" s="612"/>
      <c r="CP53" s="612"/>
      <c r="CQ53" s="612"/>
      <c r="CR53" s="612"/>
      <c r="CS53" s="612"/>
      <c r="CT53" s="613"/>
      <c r="CU53" s="616">
        <v>19.8</v>
      </c>
      <c r="CV53" s="632"/>
      <c r="CW53" s="632"/>
      <c r="CX53" s="633"/>
      <c r="CY53" s="620">
        <v>23001128</v>
      </c>
      <c r="CZ53" s="630"/>
      <c r="DA53" s="630"/>
      <c r="DB53" s="630"/>
      <c r="DC53" s="630"/>
      <c r="DD53" s="630"/>
      <c r="DE53" s="630"/>
      <c r="DF53" s="631"/>
      <c r="DG53" s="680"/>
      <c r="DH53" s="681"/>
      <c r="DI53" s="681"/>
      <c r="DJ53" s="681"/>
      <c r="DK53" s="681"/>
      <c r="DL53" s="681"/>
      <c r="DM53" s="681"/>
      <c r="DN53" s="681"/>
      <c r="DO53" s="681"/>
      <c r="DP53" s="681"/>
      <c r="DQ53" s="682"/>
      <c r="DR53" s="683"/>
      <c r="DS53" s="684"/>
      <c r="DT53" s="684"/>
      <c r="DU53" s="684"/>
      <c r="DV53" s="684"/>
      <c r="DW53" s="684"/>
      <c r="DX53" s="685"/>
    </row>
    <row r="54" spans="2:128" ht="11.25" customHeight="1" x14ac:dyDescent="0.15">
      <c r="AP54" s="218"/>
      <c r="AQ54" s="222"/>
      <c r="AR54" s="222"/>
      <c r="AS54" s="222"/>
      <c r="AT54" s="222"/>
      <c r="AU54" s="222"/>
      <c r="AV54" s="222"/>
      <c r="AW54" s="222"/>
      <c r="AX54" s="222"/>
      <c r="AY54" s="218"/>
      <c r="AZ54" s="679"/>
      <c r="BA54" s="679"/>
      <c r="BB54" s="679"/>
      <c r="BC54" s="679"/>
      <c r="BD54" s="218"/>
      <c r="BE54" s="218"/>
      <c r="BF54" s="218"/>
      <c r="BG54" s="218"/>
      <c r="BH54" s="218"/>
      <c r="BI54" s="218"/>
      <c r="BJ54" s="218"/>
      <c r="BK54" s="218"/>
      <c r="BL54" s="218"/>
      <c r="BM54" s="218"/>
      <c r="BN54" s="218"/>
      <c r="BO54" s="218"/>
      <c r="BP54" s="218"/>
      <c r="BQ54" s="218"/>
      <c r="BR54" s="218"/>
      <c r="BS54" s="679"/>
      <c r="BT54" s="679"/>
      <c r="BU54" s="679"/>
      <c r="BV54" s="679"/>
      <c r="BW54" s="679"/>
      <c r="BY54" s="608" t="s">
        <v>328</v>
      </c>
      <c r="BZ54" s="609"/>
      <c r="CA54" s="609"/>
      <c r="CB54" s="609"/>
      <c r="CC54" s="609"/>
      <c r="CD54" s="609"/>
      <c r="CE54" s="609"/>
      <c r="CF54" s="609"/>
      <c r="CG54" s="609"/>
      <c r="CH54" s="609"/>
      <c r="CI54" s="609"/>
      <c r="CJ54" s="609"/>
      <c r="CK54" s="609"/>
      <c r="CL54" s="610"/>
      <c r="CM54" s="611">
        <v>4049488</v>
      </c>
      <c r="CN54" s="612"/>
      <c r="CO54" s="612"/>
      <c r="CP54" s="612"/>
      <c r="CQ54" s="612"/>
      <c r="CR54" s="612"/>
      <c r="CS54" s="612"/>
      <c r="CT54" s="613"/>
      <c r="CU54" s="616">
        <v>0.5</v>
      </c>
      <c r="CV54" s="632"/>
      <c r="CW54" s="632"/>
      <c r="CX54" s="633"/>
      <c r="CY54" s="620">
        <v>1646658</v>
      </c>
      <c r="CZ54" s="630"/>
      <c r="DA54" s="630"/>
      <c r="DB54" s="630"/>
      <c r="DC54" s="630"/>
      <c r="DD54" s="630"/>
      <c r="DE54" s="630"/>
      <c r="DF54" s="631"/>
      <c r="DG54" s="680"/>
      <c r="DH54" s="681"/>
      <c r="DI54" s="681"/>
      <c r="DJ54" s="681"/>
      <c r="DK54" s="681"/>
      <c r="DL54" s="681"/>
      <c r="DM54" s="681"/>
      <c r="DN54" s="681"/>
      <c r="DO54" s="681"/>
      <c r="DP54" s="681"/>
      <c r="DQ54" s="682"/>
      <c r="DR54" s="683"/>
      <c r="DS54" s="684"/>
      <c r="DT54" s="684"/>
      <c r="DU54" s="684"/>
      <c r="DV54" s="684"/>
      <c r="DW54" s="684"/>
      <c r="DX54" s="685"/>
    </row>
    <row r="55" spans="2:128" ht="11.25" customHeight="1" x14ac:dyDescent="0.15">
      <c r="AP55" s="218"/>
      <c r="AQ55" s="222"/>
      <c r="AR55" s="222"/>
      <c r="AS55" s="222"/>
      <c r="AT55" s="222"/>
      <c r="AU55" s="222"/>
      <c r="AV55" s="222"/>
      <c r="AW55" s="222"/>
      <c r="AX55" s="222"/>
      <c r="AY55" s="218"/>
      <c r="AZ55" s="679"/>
      <c r="BA55" s="679"/>
      <c r="BB55" s="679"/>
      <c r="BC55" s="679"/>
      <c r="BD55" s="218"/>
      <c r="BE55" s="218"/>
      <c r="BF55" s="218"/>
      <c r="BG55" s="218"/>
      <c r="BH55" s="218"/>
      <c r="BI55" s="218"/>
      <c r="BJ55" s="218"/>
      <c r="BK55" s="218"/>
      <c r="BL55" s="218"/>
      <c r="BM55" s="218"/>
      <c r="BN55" s="218"/>
      <c r="BO55" s="218"/>
      <c r="BP55" s="218"/>
      <c r="BQ55" s="218"/>
      <c r="BR55" s="218"/>
      <c r="BS55" s="679"/>
      <c r="BT55" s="679"/>
      <c r="BU55" s="679"/>
      <c r="BV55" s="679"/>
      <c r="BW55" s="679"/>
      <c r="BY55" s="673" t="s">
        <v>306</v>
      </c>
      <c r="BZ55" s="674"/>
      <c r="CA55" s="608" t="s">
        <v>329</v>
      </c>
      <c r="CB55" s="609"/>
      <c r="CC55" s="609"/>
      <c r="CD55" s="609"/>
      <c r="CE55" s="609"/>
      <c r="CF55" s="609"/>
      <c r="CG55" s="609"/>
      <c r="CH55" s="609"/>
      <c r="CI55" s="609"/>
      <c r="CJ55" s="609"/>
      <c r="CK55" s="609"/>
      <c r="CL55" s="610"/>
      <c r="CM55" s="611">
        <v>141659535</v>
      </c>
      <c r="CN55" s="612"/>
      <c r="CO55" s="612"/>
      <c r="CP55" s="612"/>
      <c r="CQ55" s="612"/>
      <c r="CR55" s="612"/>
      <c r="CS55" s="612"/>
      <c r="CT55" s="613"/>
      <c r="CU55" s="616">
        <v>18.7</v>
      </c>
      <c r="CV55" s="632"/>
      <c r="CW55" s="632"/>
      <c r="CX55" s="633"/>
      <c r="CY55" s="620">
        <v>22549988</v>
      </c>
      <c r="CZ55" s="630"/>
      <c r="DA55" s="630"/>
      <c r="DB55" s="630"/>
      <c r="DC55" s="630"/>
      <c r="DD55" s="630"/>
      <c r="DE55" s="630"/>
      <c r="DF55" s="631"/>
      <c r="DG55" s="680"/>
      <c r="DH55" s="681"/>
      <c r="DI55" s="681"/>
      <c r="DJ55" s="681"/>
      <c r="DK55" s="681"/>
      <c r="DL55" s="681"/>
      <c r="DM55" s="681"/>
      <c r="DN55" s="681"/>
      <c r="DO55" s="681"/>
      <c r="DP55" s="681"/>
      <c r="DQ55" s="682"/>
      <c r="DR55" s="683"/>
      <c r="DS55" s="684"/>
      <c r="DT55" s="684"/>
      <c r="DU55" s="684"/>
      <c r="DV55" s="684"/>
      <c r="DW55" s="684"/>
      <c r="DX55" s="685"/>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5"/>
      <c r="BZ56" s="676"/>
      <c r="CA56" s="608" t="s">
        <v>330</v>
      </c>
      <c r="CB56" s="609"/>
      <c r="CC56" s="609"/>
      <c r="CD56" s="609"/>
      <c r="CE56" s="609"/>
      <c r="CF56" s="609"/>
      <c r="CG56" s="609"/>
      <c r="CH56" s="609"/>
      <c r="CI56" s="609"/>
      <c r="CJ56" s="609"/>
      <c r="CK56" s="609"/>
      <c r="CL56" s="610"/>
      <c r="CM56" s="611">
        <v>64807989</v>
      </c>
      <c r="CN56" s="612"/>
      <c r="CO56" s="612"/>
      <c r="CP56" s="612"/>
      <c r="CQ56" s="612"/>
      <c r="CR56" s="612"/>
      <c r="CS56" s="612"/>
      <c r="CT56" s="613"/>
      <c r="CU56" s="616">
        <v>8.6</v>
      </c>
      <c r="CV56" s="632"/>
      <c r="CW56" s="632"/>
      <c r="CX56" s="633"/>
      <c r="CY56" s="620">
        <v>4187729</v>
      </c>
      <c r="CZ56" s="630"/>
      <c r="DA56" s="630"/>
      <c r="DB56" s="630"/>
      <c r="DC56" s="630"/>
      <c r="DD56" s="630"/>
      <c r="DE56" s="630"/>
      <c r="DF56" s="631"/>
      <c r="DG56" s="680"/>
      <c r="DH56" s="681"/>
      <c r="DI56" s="681"/>
      <c r="DJ56" s="681"/>
      <c r="DK56" s="681"/>
      <c r="DL56" s="681"/>
      <c r="DM56" s="681"/>
      <c r="DN56" s="681"/>
      <c r="DO56" s="681"/>
      <c r="DP56" s="681"/>
      <c r="DQ56" s="682"/>
      <c r="DR56" s="683"/>
      <c r="DS56" s="684"/>
      <c r="DT56" s="684"/>
      <c r="DU56" s="684"/>
      <c r="DV56" s="684"/>
      <c r="DW56" s="684"/>
      <c r="DX56" s="685"/>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5"/>
      <c r="BZ57" s="676"/>
      <c r="CA57" s="608" t="s">
        <v>331</v>
      </c>
      <c r="CB57" s="609"/>
      <c r="CC57" s="609"/>
      <c r="CD57" s="609"/>
      <c r="CE57" s="609"/>
      <c r="CF57" s="609"/>
      <c r="CG57" s="609"/>
      <c r="CH57" s="609"/>
      <c r="CI57" s="609"/>
      <c r="CJ57" s="609"/>
      <c r="CK57" s="609"/>
      <c r="CL57" s="610"/>
      <c r="CM57" s="611">
        <v>56902729</v>
      </c>
      <c r="CN57" s="612"/>
      <c r="CO57" s="612"/>
      <c r="CP57" s="612"/>
      <c r="CQ57" s="612"/>
      <c r="CR57" s="612"/>
      <c r="CS57" s="612"/>
      <c r="CT57" s="613"/>
      <c r="CU57" s="616">
        <v>7.5</v>
      </c>
      <c r="CV57" s="632"/>
      <c r="CW57" s="632"/>
      <c r="CX57" s="633"/>
      <c r="CY57" s="620">
        <v>18020211</v>
      </c>
      <c r="CZ57" s="630"/>
      <c r="DA57" s="630"/>
      <c r="DB57" s="630"/>
      <c r="DC57" s="630"/>
      <c r="DD57" s="630"/>
      <c r="DE57" s="630"/>
      <c r="DF57" s="631"/>
      <c r="DG57" s="680"/>
      <c r="DH57" s="681"/>
      <c r="DI57" s="681"/>
      <c r="DJ57" s="681"/>
      <c r="DK57" s="681"/>
      <c r="DL57" s="681"/>
      <c r="DM57" s="681"/>
      <c r="DN57" s="681"/>
      <c r="DO57" s="681"/>
      <c r="DP57" s="681"/>
      <c r="DQ57" s="682"/>
      <c r="DR57" s="683"/>
      <c r="DS57" s="684"/>
      <c r="DT57" s="684"/>
      <c r="DU57" s="684"/>
      <c r="DV57" s="684"/>
      <c r="DW57" s="684"/>
      <c r="DX57" s="685"/>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5"/>
      <c r="BZ58" s="676"/>
      <c r="CA58" s="608" t="s">
        <v>332</v>
      </c>
      <c r="CB58" s="609"/>
      <c r="CC58" s="609"/>
      <c r="CD58" s="609"/>
      <c r="CE58" s="609"/>
      <c r="CF58" s="609"/>
      <c r="CG58" s="609"/>
      <c r="CH58" s="609"/>
      <c r="CI58" s="609"/>
      <c r="CJ58" s="609"/>
      <c r="CK58" s="609"/>
      <c r="CL58" s="610"/>
      <c r="CM58" s="611">
        <v>8005680</v>
      </c>
      <c r="CN58" s="612"/>
      <c r="CO58" s="612"/>
      <c r="CP58" s="612"/>
      <c r="CQ58" s="612"/>
      <c r="CR58" s="612"/>
      <c r="CS58" s="612"/>
      <c r="CT58" s="613"/>
      <c r="CU58" s="616">
        <v>1.1000000000000001</v>
      </c>
      <c r="CV58" s="632"/>
      <c r="CW58" s="632"/>
      <c r="CX58" s="633"/>
      <c r="CY58" s="620">
        <v>451140</v>
      </c>
      <c r="CZ58" s="630"/>
      <c r="DA58" s="630"/>
      <c r="DB58" s="630"/>
      <c r="DC58" s="630"/>
      <c r="DD58" s="630"/>
      <c r="DE58" s="630"/>
      <c r="DF58" s="631"/>
      <c r="DG58" s="680"/>
      <c r="DH58" s="681"/>
      <c r="DI58" s="681"/>
      <c r="DJ58" s="681"/>
      <c r="DK58" s="681"/>
      <c r="DL58" s="681"/>
      <c r="DM58" s="681"/>
      <c r="DN58" s="681"/>
      <c r="DO58" s="681"/>
      <c r="DP58" s="681"/>
      <c r="DQ58" s="682"/>
      <c r="DR58" s="683"/>
      <c r="DS58" s="684"/>
      <c r="DT58" s="684"/>
      <c r="DU58" s="684"/>
      <c r="DV58" s="684"/>
      <c r="DW58" s="684"/>
      <c r="DX58" s="685"/>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7"/>
      <c r="BZ59" s="678"/>
      <c r="CA59" s="608" t="s">
        <v>333</v>
      </c>
      <c r="CB59" s="609"/>
      <c r="CC59" s="609"/>
      <c r="CD59" s="609"/>
      <c r="CE59" s="609"/>
      <c r="CF59" s="609"/>
      <c r="CG59" s="609"/>
      <c r="CH59" s="609"/>
      <c r="CI59" s="609"/>
      <c r="CJ59" s="609"/>
      <c r="CK59" s="609"/>
      <c r="CL59" s="610"/>
      <c r="CM59" s="611" t="s">
        <v>210</v>
      </c>
      <c r="CN59" s="612"/>
      <c r="CO59" s="612"/>
      <c r="CP59" s="612"/>
      <c r="CQ59" s="612"/>
      <c r="CR59" s="612"/>
      <c r="CS59" s="612"/>
      <c r="CT59" s="613"/>
      <c r="CU59" s="616" t="s">
        <v>119</v>
      </c>
      <c r="CV59" s="632"/>
      <c r="CW59" s="632"/>
      <c r="CX59" s="633"/>
      <c r="CY59" s="620" t="s">
        <v>119</v>
      </c>
      <c r="CZ59" s="630"/>
      <c r="DA59" s="630"/>
      <c r="DB59" s="630"/>
      <c r="DC59" s="630"/>
      <c r="DD59" s="630"/>
      <c r="DE59" s="630"/>
      <c r="DF59" s="631"/>
      <c r="DG59" s="680"/>
      <c r="DH59" s="681"/>
      <c r="DI59" s="681"/>
      <c r="DJ59" s="681"/>
      <c r="DK59" s="681"/>
      <c r="DL59" s="681"/>
      <c r="DM59" s="681"/>
      <c r="DN59" s="681"/>
      <c r="DO59" s="681"/>
      <c r="DP59" s="681"/>
      <c r="DQ59" s="682"/>
      <c r="DR59" s="683"/>
      <c r="DS59" s="684"/>
      <c r="DT59" s="684"/>
      <c r="DU59" s="684"/>
      <c r="DV59" s="684"/>
      <c r="DW59" s="684"/>
      <c r="DX59" s="685"/>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6" t="s">
        <v>334</v>
      </c>
      <c r="BZ60" s="627"/>
      <c r="CA60" s="627"/>
      <c r="CB60" s="627"/>
      <c r="CC60" s="627"/>
      <c r="CD60" s="627"/>
      <c r="CE60" s="627"/>
      <c r="CF60" s="627"/>
      <c r="CG60" s="627"/>
      <c r="CH60" s="627"/>
      <c r="CI60" s="627"/>
      <c r="CJ60" s="627"/>
      <c r="CK60" s="627"/>
      <c r="CL60" s="628"/>
      <c r="CM60" s="687">
        <v>757176165</v>
      </c>
      <c r="CN60" s="688"/>
      <c r="CO60" s="688"/>
      <c r="CP60" s="688"/>
      <c r="CQ60" s="688"/>
      <c r="CR60" s="688"/>
      <c r="CS60" s="688"/>
      <c r="CT60" s="689"/>
      <c r="CU60" s="690">
        <v>100</v>
      </c>
      <c r="CV60" s="691"/>
      <c r="CW60" s="691"/>
      <c r="CX60" s="692"/>
      <c r="CY60" s="693">
        <v>540290893</v>
      </c>
      <c r="CZ60" s="694"/>
      <c r="DA60" s="694"/>
      <c r="DB60" s="694"/>
      <c r="DC60" s="694"/>
      <c r="DD60" s="694"/>
      <c r="DE60" s="694"/>
      <c r="DF60" s="695"/>
      <c r="DG60" s="696"/>
      <c r="DH60" s="697"/>
      <c r="DI60" s="697"/>
      <c r="DJ60" s="697"/>
      <c r="DK60" s="697"/>
      <c r="DL60" s="697"/>
      <c r="DM60" s="697"/>
      <c r="DN60" s="697"/>
      <c r="DO60" s="697"/>
      <c r="DP60" s="697"/>
      <c r="DQ60" s="698"/>
      <c r="DR60" s="699"/>
      <c r="DS60" s="700"/>
      <c r="DT60" s="700"/>
      <c r="DU60" s="700"/>
      <c r="DV60" s="700"/>
      <c r="DW60" s="700"/>
      <c r="DX60" s="701"/>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k8aXcr39Jvwqti86dljqwh/0gAz0LF0QSFvrLEZV5CuzhRa5wTNbQXOCnvY3XA2tTF57o7BZJ9fW0QAL6yXktQ==" saltValue="fKUl0IPV3JArd5M/TKnhgw=="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76" customWidth="1"/>
    <col min="131" max="131" width="1.625" style="276" customWidth="1"/>
    <col min="132" max="16384" width="9" style="276"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1" t="s">
        <v>336</v>
      </c>
      <c r="DK2" s="732"/>
      <c r="DL2" s="732"/>
      <c r="DM2" s="732"/>
      <c r="DN2" s="732"/>
      <c r="DO2" s="733"/>
      <c r="DP2" s="237"/>
      <c r="DQ2" s="731" t="s">
        <v>337</v>
      </c>
      <c r="DR2" s="732"/>
      <c r="DS2" s="732"/>
      <c r="DT2" s="732"/>
      <c r="DU2" s="732"/>
      <c r="DV2" s="732"/>
      <c r="DW2" s="732"/>
      <c r="DX2" s="732"/>
      <c r="DY2" s="732"/>
      <c r="DZ2" s="733"/>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34" t="s">
        <v>338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25" t="s">
        <v>340</v>
      </c>
      <c r="B5" s="726"/>
      <c r="C5" s="726"/>
      <c r="D5" s="726"/>
      <c r="E5" s="726"/>
      <c r="F5" s="726"/>
      <c r="G5" s="726"/>
      <c r="H5" s="726"/>
      <c r="I5" s="726"/>
      <c r="J5" s="726"/>
      <c r="K5" s="726"/>
      <c r="L5" s="726"/>
      <c r="M5" s="726"/>
      <c r="N5" s="726"/>
      <c r="O5" s="726"/>
      <c r="P5" s="727"/>
      <c r="Q5" s="702" t="s">
        <v>341</v>
      </c>
      <c r="R5" s="703"/>
      <c r="S5" s="703"/>
      <c r="T5" s="703"/>
      <c r="U5" s="704"/>
      <c r="V5" s="702" t="s">
        <v>342</v>
      </c>
      <c r="W5" s="703"/>
      <c r="X5" s="703"/>
      <c r="Y5" s="703"/>
      <c r="Z5" s="704"/>
      <c r="AA5" s="702" t="s">
        <v>343</v>
      </c>
      <c r="AB5" s="703"/>
      <c r="AC5" s="703"/>
      <c r="AD5" s="703"/>
      <c r="AE5" s="703"/>
      <c r="AF5" s="735" t="s">
        <v>344</v>
      </c>
      <c r="AG5" s="703"/>
      <c r="AH5" s="703"/>
      <c r="AI5" s="703"/>
      <c r="AJ5" s="714"/>
      <c r="AK5" s="703" t="s">
        <v>345</v>
      </c>
      <c r="AL5" s="703"/>
      <c r="AM5" s="703"/>
      <c r="AN5" s="703"/>
      <c r="AO5" s="704"/>
      <c r="AP5" s="702" t="s">
        <v>346</v>
      </c>
      <c r="AQ5" s="703"/>
      <c r="AR5" s="703"/>
      <c r="AS5" s="703"/>
      <c r="AT5" s="704"/>
      <c r="AU5" s="702" t="s">
        <v>347</v>
      </c>
      <c r="AV5" s="703"/>
      <c r="AW5" s="703"/>
      <c r="AX5" s="703"/>
      <c r="AY5" s="714"/>
      <c r="AZ5" s="244"/>
      <c r="BA5" s="244"/>
      <c r="BB5" s="244"/>
      <c r="BC5" s="244"/>
      <c r="BD5" s="244"/>
      <c r="BE5" s="245"/>
      <c r="BF5" s="245"/>
      <c r="BG5" s="245"/>
      <c r="BH5" s="245"/>
      <c r="BI5" s="245"/>
      <c r="BJ5" s="245"/>
      <c r="BK5" s="245"/>
      <c r="BL5" s="245"/>
      <c r="BM5" s="245"/>
      <c r="BN5" s="245"/>
      <c r="BO5" s="245"/>
      <c r="BP5" s="245"/>
      <c r="BQ5" s="725" t="s">
        <v>348</v>
      </c>
      <c r="BR5" s="726"/>
      <c r="BS5" s="726"/>
      <c r="BT5" s="726"/>
      <c r="BU5" s="726"/>
      <c r="BV5" s="726"/>
      <c r="BW5" s="726"/>
      <c r="BX5" s="726"/>
      <c r="BY5" s="726"/>
      <c r="BZ5" s="726"/>
      <c r="CA5" s="726"/>
      <c r="CB5" s="726"/>
      <c r="CC5" s="726"/>
      <c r="CD5" s="726"/>
      <c r="CE5" s="726"/>
      <c r="CF5" s="726"/>
      <c r="CG5" s="727"/>
      <c r="CH5" s="702" t="s">
        <v>349</v>
      </c>
      <c r="CI5" s="703"/>
      <c r="CJ5" s="703"/>
      <c r="CK5" s="703"/>
      <c r="CL5" s="704"/>
      <c r="CM5" s="702" t="s">
        <v>350</v>
      </c>
      <c r="CN5" s="703"/>
      <c r="CO5" s="703"/>
      <c r="CP5" s="703"/>
      <c r="CQ5" s="704"/>
      <c r="CR5" s="702" t="s">
        <v>351</v>
      </c>
      <c r="CS5" s="703"/>
      <c r="CT5" s="703"/>
      <c r="CU5" s="703"/>
      <c r="CV5" s="704"/>
      <c r="CW5" s="702" t="s">
        <v>352</v>
      </c>
      <c r="CX5" s="703"/>
      <c r="CY5" s="703"/>
      <c r="CZ5" s="703"/>
      <c r="DA5" s="704"/>
      <c r="DB5" s="702" t="s">
        <v>353</v>
      </c>
      <c r="DC5" s="703"/>
      <c r="DD5" s="703"/>
      <c r="DE5" s="703"/>
      <c r="DF5" s="704"/>
      <c r="DG5" s="708" t="s">
        <v>354</v>
      </c>
      <c r="DH5" s="709"/>
      <c r="DI5" s="709"/>
      <c r="DJ5" s="709"/>
      <c r="DK5" s="710"/>
      <c r="DL5" s="708" t="s">
        <v>355</v>
      </c>
      <c r="DM5" s="709"/>
      <c r="DN5" s="709"/>
      <c r="DO5" s="709"/>
      <c r="DP5" s="710"/>
      <c r="DQ5" s="702" t="s">
        <v>356</v>
      </c>
      <c r="DR5" s="703"/>
      <c r="DS5" s="703"/>
      <c r="DT5" s="703"/>
      <c r="DU5" s="704"/>
      <c r="DV5" s="702" t="s">
        <v>347</v>
      </c>
      <c r="DW5" s="703"/>
      <c r="DX5" s="703"/>
      <c r="DY5" s="703"/>
      <c r="DZ5" s="714"/>
      <c r="EA5" s="242"/>
    </row>
    <row r="6" spans="1:131" s="243" customFormat="1" ht="26.25" customHeight="1" thickBot="1" x14ac:dyDescent="0.2">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240"/>
      <c r="BA6" s="240"/>
      <c r="BB6" s="240"/>
      <c r="BC6" s="240"/>
      <c r="BD6" s="240"/>
      <c r="BE6" s="241"/>
      <c r="BF6" s="241"/>
      <c r="BG6" s="241"/>
      <c r="BH6" s="241"/>
      <c r="BI6" s="241"/>
      <c r="BJ6" s="241"/>
      <c r="BK6" s="241"/>
      <c r="BL6" s="241"/>
      <c r="BM6" s="241"/>
      <c r="BN6" s="241"/>
      <c r="BO6" s="241"/>
      <c r="BP6" s="241"/>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42"/>
    </row>
    <row r="7" spans="1:131" s="243" customFormat="1" ht="26.25" customHeight="1" thickTop="1" x14ac:dyDescent="0.15">
      <c r="A7" s="246">
        <v>1</v>
      </c>
      <c r="B7" s="716" t="s">
        <v>546</v>
      </c>
      <c r="C7" s="717"/>
      <c r="D7" s="717"/>
      <c r="E7" s="717"/>
      <c r="F7" s="717"/>
      <c r="G7" s="717"/>
      <c r="H7" s="717"/>
      <c r="I7" s="717"/>
      <c r="J7" s="717"/>
      <c r="K7" s="717"/>
      <c r="L7" s="717"/>
      <c r="M7" s="717"/>
      <c r="N7" s="717"/>
      <c r="O7" s="717"/>
      <c r="P7" s="718"/>
      <c r="Q7" s="719">
        <v>812537</v>
      </c>
      <c r="R7" s="720"/>
      <c r="S7" s="720"/>
      <c r="T7" s="720"/>
      <c r="U7" s="720"/>
      <c r="V7" s="720">
        <v>799161</v>
      </c>
      <c r="W7" s="720"/>
      <c r="X7" s="720"/>
      <c r="Y7" s="720"/>
      <c r="Z7" s="720"/>
      <c r="AA7" s="720">
        <v>13375</v>
      </c>
      <c r="AB7" s="720"/>
      <c r="AC7" s="720"/>
      <c r="AD7" s="720"/>
      <c r="AE7" s="721"/>
      <c r="AF7" s="722">
        <v>6644</v>
      </c>
      <c r="AG7" s="723"/>
      <c r="AH7" s="723"/>
      <c r="AI7" s="723"/>
      <c r="AJ7" s="724"/>
      <c r="AK7" s="759">
        <v>4538</v>
      </c>
      <c r="AL7" s="760"/>
      <c r="AM7" s="760"/>
      <c r="AN7" s="760"/>
      <c r="AO7" s="760"/>
      <c r="AP7" s="760">
        <v>1638557</v>
      </c>
      <c r="AQ7" s="760"/>
      <c r="AR7" s="760"/>
      <c r="AS7" s="760"/>
      <c r="AT7" s="760"/>
      <c r="AU7" s="761"/>
      <c r="AV7" s="761"/>
      <c r="AW7" s="761"/>
      <c r="AX7" s="761"/>
      <c r="AY7" s="762"/>
      <c r="AZ7" s="240"/>
      <c r="BA7" s="240"/>
      <c r="BB7" s="240"/>
      <c r="BC7" s="240"/>
      <c r="BD7" s="240"/>
      <c r="BE7" s="241"/>
      <c r="BF7" s="241"/>
      <c r="BG7" s="241"/>
      <c r="BH7" s="241"/>
      <c r="BI7" s="241"/>
      <c r="BJ7" s="241"/>
      <c r="BK7" s="241"/>
      <c r="BL7" s="241"/>
      <c r="BM7" s="241"/>
      <c r="BN7" s="241"/>
      <c r="BO7" s="241"/>
      <c r="BP7" s="241"/>
      <c r="BQ7" s="247">
        <v>1</v>
      </c>
      <c r="BR7" s="394"/>
      <c r="BS7" s="763" t="s">
        <v>557</v>
      </c>
      <c r="BT7" s="764"/>
      <c r="BU7" s="764"/>
      <c r="BV7" s="764"/>
      <c r="BW7" s="764"/>
      <c r="BX7" s="764"/>
      <c r="BY7" s="764"/>
      <c r="BZ7" s="764"/>
      <c r="CA7" s="764"/>
      <c r="CB7" s="764"/>
      <c r="CC7" s="764"/>
      <c r="CD7" s="764"/>
      <c r="CE7" s="764"/>
      <c r="CF7" s="764"/>
      <c r="CG7" s="765"/>
      <c r="CH7" s="756">
        <v>0</v>
      </c>
      <c r="CI7" s="757"/>
      <c r="CJ7" s="757"/>
      <c r="CK7" s="757"/>
      <c r="CL7" s="758"/>
      <c r="CM7" s="756">
        <v>12</v>
      </c>
      <c r="CN7" s="757"/>
      <c r="CO7" s="757"/>
      <c r="CP7" s="757"/>
      <c r="CQ7" s="758"/>
      <c r="CR7" s="756">
        <v>10</v>
      </c>
      <c r="CS7" s="757"/>
      <c r="CT7" s="757"/>
      <c r="CU7" s="757"/>
      <c r="CV7" s="758"/>
      <c r="CW7" s="756">
        <v>114</v>
      </c>
      <c r="CX7" s="757"/>
      <c r="CY7" s="757"/>
      <c r="CZ7" s="757"/>
      <c r="DA7" s="758"/>
      <c r="DB7" s="756" t="s">
        <v>483</v>
      </c>
      <c r="DC7" s="757"/>
      <c r="DD7" s="757"/>
      <c r="DE7" s="757"/>
      <c r="DF7" s="758"/>
      <c r="DG7" s="756" t="s">
        <v>483</v>
      </c>
      <c r="DH7" s="757"/>
      <c r="DI7" s="757"/>
      <c r="DJ7" s="757"/>
      <c r="DK7" s="758"/>
      <c r="DL7" s="756" t="s">
        <v>483</v>
      </c>
      <c r="DM7" s="757"/>
      <c r="DN7" s="757"/>
      <c r="DO7" s="757"/>
      <c r="DP7" s="758"/>
      <c r="DQ7" s="756" t="s">
        <v>483</v>
      </c>
      <c r="DR7" s="757"/>
      <c r="DS7" s="757"/>
      <c r="DT7" s="757"/>
      <c r="DU7" s="758"/>
      <c r="DV7" s="737"/>
      <c r="DW7" s="738"/>
      <c r="DX7" s="738"/>
      <c r="DY7" s="738"/>
      <c r="DZ7" s="739"/>
      <c r="EA7" s="242"/>
    </row>
    <row r="8" spans="1:131" s="243" customFormat="1" ht="26.25" customHeight="1" x14ac:dyDescent="0.15">
      <c r="A8" s="248">
        <v>2</v>
      </c>
      <c r="B8" s="740" t="s">
        <v>547</v>
      </c>
      <c r="C8" s="741"/>
      <c r="D8" s="741"/>
      <c r="E8" s="741"/>
      <c r="F8" s="741"/>
      <c r="G8" s="741"/>
      <c r="H8" s="741"/>
      <c r="I8" s="741"/>
      <c r="J8" s="741"/>
      <c r="K8" s="741"/>
      <c r="L8" s="741"/>
      <c r="M8" s="741"/>
      <c r="N8" s="741"/>
      <c r="O8" s="741"/>
      <c r="P8" s="742"/>
      <c r="Q8" s="743">
        <v>106058</v>
      </c>
      <c r="R8" s="744"/>
      <c r="S8" s="744"/>
      <c r="T8" s="744"/>
      <c r="U8" s="744"/>
      <c r="V8" s="744">
        <v>106058</v>
      </c>
      <c r="W8" s="744"/>
      <c r="X8" s="744"/>
      <c r="Y8" s="744"/>
      <c r="Z8" s="744"/>
      <c r="AA8" s="744" t="s">
        <v>548</v>
      </c>
      <c r="AB8" s="744"/>
      <c r="AC8" s="744"/>
      <c r="AD8" s="744"/>
      <c r="AE8" s="745"/>
      <c r="AF8" s="746" t="s">
        <v>548</v>
      </c>
      <c r="AG8" s="747"/>
      <c r="AH8" s="747"/>
      <c r="AI8" s="747"/>
      <c r="AJ8" s="748"/>
      <c r="AK8" s="749">
        <v>36898</v>
      </c>
      <c r="AL8" s="750"/>
      <c r="AM8" s="750"/>
      <c r="AN8" s="750"/>
      <c r="AO8" s="750"/>
      <c r="AP8" s="750" t="s">
        <v>548</v>
      </c>
      <c r="AQ8" s="750"/>
      <c r="AR8" s="750"/>
      <c r="AS8" s="750"/>
      <c r="AT8" s="750"/>
      <c r="AU8" s="751"/>
      <c r="AV8" s="751"/>
      <c r="AW8" s="751"/>
      <c r="AX8" s="751"/>
      <c r="AY8" s="752"/>
      <c r="AZ8" s="240"/>
      <c r="BA8" s="240"/>
      <c r="BB8" s="240"/>
      <c r="BC8" s="240"/>
      <c r="BD8" s="240"/>
      <c r="BE8" s="241"/>
      <c r="BF8" s="241"/>
      <c r="BG8" s="241"/>
      <c r="BH8" s="241"/>
      <c r="BI8" s="241"/>
      <c r="BJ8" s="241"/>
      <c r="BK8" s="241"/>
      <c r="BL8" s="241"/>
      <c r="BM8" s="241"/>
      <c r="BN8" s="241"/>
      <c r="BO8" s="241"/>
      <c r="BP8" s="241"/>
      <c r="BQ8" s="249">
        <v>2</v>
      </c>
      <c r="BR8" s="395"/>
      <c r="BS8" s="753" t="s">
        <v>558</v>
      </c>
      <c r="BT8" s="754"/>
      <c r="BU8" s="754"/>
      <c r="BV8" s="754"/>
      <c r="BW8" s="754"/>
      <c r="BX8" s="754"/>
      <c r="BY8" s="754"/>
      <c r="BZ8" s="754"/>
      <c r="CA8" s="754"/>
      <c r="CB8" s="754"/>
      <c r="CC8" s="754"/>
      <c r="CD8" s="754"/>
      <c r="CE8" s="754"/>
      <c r="CF8" s="754"/>
      <c r="CG8" s="755"/>
      <c r="CH8" s="766">
        <v>-7</v>
      </c>
      <c r="CI8" s="767"/>
      <c r="CJ8" s="767"/>
      <c r="CK8" s="767"/>
      <c r="CL8" s="768"/>
      <c r="CM8" s="766">
        <v>66</v>
      </c>
      <c r="CN8" s="767"/>
      <c r="CO8" s="767"/>
      <c r="CP8" s="767"/>
      <c r="CQ8" s="768"/>
      <c r="CR8" s="766">
        <v>5</v>
      </c>
      <c r="CS8" s="767"/>
      <c r="CT8" s="767"/>
      <c r="CU8" s="767"/>
      <c r="CV8" s="768"/>
      <c r="CW8" s="766">
        <v>60</v>
      </c>
      <c r="CX8" s="767"/>
      <c r="CY8" s="767"/>
      <c r="CZ8" s="767"/>
      <c r="DA8" s="768"/>
      <c r="DB8" s="766" t="s">
        <v>483</v>
      </c>
      <c r="DC8" s="767"/>
      <c r="DD8" s="767"/>
      <c r="DE8" s="767"/>
      <c r="DF8" s="768"/>
      <c r="DG8" s="766" t="s">
        <v>483</v>
      </c>
      <c r="DH8" s="767"/>
      <c r="DI8" s="767"/>
      <c r="DJ8" s="767"/>
      <c r="DK8" s="768"/>
      <c r="DL8" s="766" t="s">
        <v>483</v>
      </c>
      <c r="DM8" s="767"/>
      <c r="DN8" s="767"/>
      <c r="DO8" s="767"/>
      <c r="DP8" s="768"/>
      <c r="DQ8" s="766" t="s">
        <v>483</v>
      </c>
      <c r="DR8" s="767"/>
      <c r="DS8" s="767"/>
      <c r="DT8" s="767"/>
      <c r="DU8" s="768"/>
      <c r="DV8" s="769"/>
      <c r="DW8" s="770"/>
      <c r="DX8" s="770"/>
      <c r="DY8" s="770"/>
      <c r="DZ8" s="771"/>
      <c r="EA8" s="242"/>
    </row>
    <row r="9" spans="1:131" s="243" customFormat="1" ht="26.25" customHeight="1" x14ac:dyDescent="0.15">
      <c r="A9" s="248">
        <v>3</v>
      </c>
      <c r="B9" s="740" t="s">
        <v>549</v>
      </c>
      <c r="C9" s="741"/>
      <c r="D9" s="741"/>
      <c r="E9" s="741"/>
      <c r="F9" s="741"/>
      <c r="G9" s="741"/>
      <c r="H9" s="741"/>
      <c r="I9" s="741"/>
      <c r="J9" s="741"/>
      <c r="K9" s="741"/>
      <c r="L9" s="741"/>
      <c r="M9" s="741"/>
      <c r="N9" s="741"/>
      <c r="O9" s="741"/>
      <c r="P9" s="742"/>
      <c r="Q9" s="743">
        <v>387</v>
      </c>
      <c r="R9" s="744"/>
      <c r="S9" s="744"/>
      <c r="T9" s="744"/>
      <c r="U9" s="744"/>
      <c r="V9" s="744">
        <v>385</v>
      </c>
      <c r="W9" s="744"/>
      <c r="X9" s="744"/>
      <c r="Y9" s="744"/>
      <c r="Z9" s="744"/>
      <c r="AA9" s="744">
        <v>2</v>
      </c>
      <c r="AB9" s="744"/>
      <c r="AC9" s="744"/>
      <c r="AD9" s="744"/>
      <c r="AE9" s="745"/>
      <c r="AF9" s="746">
        <v>2</v>
      </c>
      <c r="AG9" s="747"/>
      <c r="AH9" s="747"/>
      <c r="AI9" s="747"/>
      <c r="AJ9" s="748"/>
      <c r="AK9" s="749" t="s">
        <v>548</v>
      </c>
      <c r="AL9" s="750"/>
      <c r="AM9" s="750"/>
      <c r="AN9" s="750"/>
      <c r="AO9" s="750"/>
      <c r="AP9" s="750" t="s">
        <v>548</v>
      </c>
      <c r="AQ9" s="750"/>
      <c r="AR9" s="750"/>
      <c r="AS9" s="750"/>
      <c r="AT9" s="750"/>
      <c r="AU9" s="751"/>
      <c r="AV9" s="751"/>
      <c r="AW9" s="751"/>
      <c r="AX9" s="751"/>
      <c r="AY9" s="752"/>
      <c r="AZ9" s="240"/>
      <c r="BA9" s="240"/>
      <c r="BB9" s="240"/>
      <c r="BC9" s="240"/>
      <c r="BD9" s="240"/>
      <c r="BE9" s="241"/>
      <c r="BF9" s="241"/>
      <c r="BG9" s="241"/>
      <c r="BH9" s="241"/>
      <c r="BI9" s="241"/>
      <c r="BJ9" s="241"/>
      <c r="BK9" s="241"/>
      <c r="BL9" s="241"/>
      <c r="BM9" s="241"/>
      <c r="BN9" s="241"/>
      <c r="BO9" s="241"/>
      <c r="BP9" s="241"/>
      <c r="BQ9" s="249">
        <v>3</v>
      </c>
      <c r="BR9" s="395"/>
      <c r="BS9" s="753" t="s">
        <v>559</v>
      </c>
      <c r="BT9" s="754"/>
      <c r="BU9" s="754"/>
      <c r="BV9" s="754"/>
      <c r="BW9" s="754"/>
      <c r="BX9" s="754"/>
      <c r="BY9" s="754"/>
      <c r="BZ9" s="754"/>
      <c r="CA9" s="754"/>
      <c r="CB9" s="754"/>
      <c r="CC9" s="754"/>
      <c r="CD9" s="754"/>
      <c r="CE9" s="754"/>
      <c r="CF9" s="754"/>
      <c r="CG9" s="755"/>
      <c r="CH9" s="766">
        <v>5</v>
      </c>
      <c r="CI9" s="767"/>
      <c r="CJ9" s="767"/>
      <c r="CK9" s="767"/>
      <c r="CL9" s="768"/>
      <c r="CM9" s="766">
        <v>725</v>
      </c>
      <c r="CN9" s="767"/>
      <c r="CO9" s="767"/>
      <c r="CP9" s="767"/>
      <c r="CQ9" s="768"/>
      <c r="CR9" s="766">
        <v>150</v>
      </c>
      <c r="CS9" s="767"/>
      <c r="CT9" s="767"/>
      <c r="CU9" s="767"/>
      <c r="CV9" s="768"/>
      <c r="CW9" s="766" t="s">
        <v>483</v>
      </c>
      <c r="CX9" s="767"/>
      <c r="CY9" s="767"/>
      <c r="CZ9" s="767"/>
      <c r="DA9" s="768"/>
      <c r="DB9" s="766" t="s">
        <v>483</v>
      </c>
      <c r="DC9" s="767"/>
      <c r="DD9" s="767"/>
      <c r="DE9" s="767"/>
      <c r="DF9" s="768"/>
      <c r="DG9" s="766" t="s">
        <v>483</v>
      </c>
      <c r="DH9" s="767"/>
      <c r="DI9" s="767"/>
      <c r="DJ9" s="767"/>
      <c r="DK9" s="768"/>
      <c r="DL9" s="766" t="s">
        <v>483</v>
      </c>
      <c r="DM9" s="767"/>
      <c r="DN9" s="767"/>
      <c r="DO9" s="767"/>
      <c r="DP9" s="768"/>
      <c r="DQ9" s="766" t="s">
        <v>483</v>
      </c>
      <c r="DR9" s="767"/>
      <c r="DS9" s="767"/>
      <c r="DT9" s="767"/>
      <c r="DU9" s="768"/>
      <c r="DV9" s="769"/>
      <c r="DW9" s="770"/>
      <c r="DX9" s="770"/>
      <c r="DY9" s="770"/>
      <c r="DZ9" s="771"/>
      <c r="EA9" s="242"/>
    </row>
    <row r="10" spans="1:131" s="243" customFormat="1" ht="26.25" customHeight="1" x14ac:dyDescent="0.15">
      <c r="A10" s="248">
        <v>4</v>
      </c>
      <c r="B10" s="740" t="s">
        <v>550</v>
      </c>
      <c r="C10" s="741"/>
      <c r="D10" s="741"/>
      <c r="E10" s="741"/>
      <c r="F10" s="741"/>
      <c r="G10" s="741"/>
      <c r="H10" s="741"/>
      <c r="I10" s="741"/>
      <c r="J10" s="741"/>
      <c r="K10" s="741"/>
      <c r="L10" s="741"/>
      <c r="M10" s="741"/>
      <c r="N10" s="741"/>
      <c r="O10" s="741"/>
      <c r="P10" s="742"/>
      <c r="Q10" s="743">
        <v>2430</v>
      </c>
      <c r="R10" s="744"/>
      <c r="S10" s="744"/>
      <c r="T10" s="744"/>
      <c r="U10" s="744"/>
      <c r="V10" s="744">
        <v>2430</v>
      </c>
      <c r="W10" s="744"/>
      <c r="X10" s="744"/>
      <c r="Y10" s="744"/>
      <c r="Z10" s="744"/>
      <c r="AA10" s="744" t="s">
        <v>548</v>
      </c>
      <c r="AB10" s="744"/>
      <c r="AC10" s="744"/>
      <c r="AD10" s="744"/>
      <c r="AE10" s="745"/>
      <c r="AF10" s="746" t="s">
        <v>548</v>
      </c>
      <c r="AG10" s="747"/>
      <c r="AH10" s="747"/>
      <c r="AI10" s="747"/>
      <c r="AJ10" s="748"/>
      <c r="AK10" s="749" t="s">
        <v>548</v>
      </c>
      <c r="AL10" s="750"/>
      <c r="AM10" s="750"/>
      <c r="AN10" s="750"/>
      <c r="AO10" s="750"/>
      <c r="AP10" s="750">
        <v>21110</v>
      </c>
      <c r="AQ10" s="750"/>
      <c r="AR10" s="750"/>
      <c r="AS10" s="750"/>
      <c r="AT10" s="750"/>
      <c r="AU10" s="751"/>
      <c r="AV10" s="751"/>
      <c r="AW10" s="751"/>
      <c r="AX10" s="751"/>
      <c r="AY10" s="752"/>
      <c r="AZ10" s="240"/>
      <c r="BA10" s="240"/>
      <c r="BB10" s="240"/>
      <c r="BC10" s="240"/>
      <c r="BD10" s="240"/>
      <c r="BE10" s="241"/>
      <c r="BF10" s="241"/>
      <c r="BG10" s="241"/>
      <c r="BH10" s="241"/>
      <c r="BI10" s="241"/>
      <c r="BJ10" s="241"/>
      <c r="BK10" s="241"/>
      <c r="BL10" s="241"/>
      <c r="BM10" s="241"/>
      <c r="BN10" s="241"/>
      <c r="BO10" s="241"/>
      <c r="BP10" s="241"/>
      <c r="BQ10" s="249">
        <v>4</v>
      </c>
      <c r="BR10" s="395"/>
      <c r="BS10" s="753" t="s">
        <v>560</v>
      </c>
      <c r="BT10" s="754"/>
      <c r="BU10" s="754"/>
      <c r="BV10" s="754"/>
      <c r="BW10" s="754"/>
      <c r="BX10" s="754"/>
      <c r="BY10" s="754"/>
      <c r="BZ10" s="754"/>
      <c r="CA10" s="754"/>
      <c r="CB10" s="754"/>
      <c r="CC10" s="754"/>
      <c r="CD10" s="754"/>
      <c r="CE10" s="754"/>
      <c r="CF10" s="754"/>
      <c r="CG10" s="755"/>
      <c r="CH10" s="766">
        <v>296</v>
      </c>
      <c r="CI10" s="767"/>
      <c r="CJ10" s="767"/>
      <c r="CK10" s="767"/>
      <c r="CL10" s="768"/>
      <c r="CM10" s="766">
        <v>6072</v>
      </c>
      <c r="CN10" s="767"/>
      <c r="CO10" s="767"/>
      <c r="CP10" s="767"/>
      <c r="CQ10" s="768"/>
      <c r="CR10" s="766">
        <v>20</v>
      </c>
      <c r="CS10" s="767"/>
      <c r="CT10" s="767"/>
      <c r="CU10" s="767"/>
      <c r="CV10" s="768"/>
      <c r="CW10" s="766" t="s">
        <v>483</v>
      </c>
      <c r="CX10" s="767"/>
      <c r="CY10" s="767"/>
      <c r="CZ10" s="767"/>
      <c r="DA10" s="768"/>
      <c r="DB10" s="766" t="s">
        <v>483</v>
      </c>
      <c r="DC10" s="767"/>
      <c r="DD10" s="767"/>
      <c r="DE10" s="767"/>
      <c r="DF10" s="768"/>
      <c r="DG10" s="766" t="s">
        <v>483</v>
      </c>
      <c r="DH10" s="767"/>
      <c r="DI10" s="767"/>
      <c r="DJ10" s="767"/>
      <c r="DK10" s="768"/>
      <c r="DL10" s="766" t="s">
        <v>483</v>
      </c>
      <c r="DM10" s="767"/>
      <c r="DN10" s="767"/>
      <c r="DO10" s="767"/>
      <c r="DP10" s="768"/>
      <c r="DQ10" s="766" t="s">
        <v>483</v>
      </c>
      <c r="DR10" s="767"/>
      <c r="DS10" s="767"/>
      <c r="DT10" s="767"/>
      <c r="DU10" s="768"/>
      <c r="DV10" s="769"/>
      <c r="DW10" s="770"/>
      <c r="DX10" s="770"/>
      <c r="DY10" s="770"/>
      <c r="DZ10" s="771"/>
      <c r="EA10" s="242"/>
    </row>
    <row r="11" spans="1:131" s="243" customFormat="1" ht="26.25" customHeight="1" x14ac:dyDescent="0.15">
      <c r="A11" s="248">
        <v>5</v>
      </c>
      <c r="B11" s="740" t="s">
        <v>551</v>
      </c>
      <c r="C11" s="741"/>
      <c r="D11" s="741"/>
      <c r="E11" s="741"/>
      <c r="F11" s="741"/>
      <c r="G11" s="741"/>
      <c r="H11" s="741"/>
      <c r="I11" s="741"/>
      <c r="J11" s="741"/>
      <c r="K11" s="741"/>
      <c r="L11" s="741"/>
      <c r="M11" s="741"/>
      <c r="N11" s="741"/>
      <c r="O11" s="741"/>
      <c r="P11" s="742"/>
      <c r="Q11" s="743">
        <v>661</v>
      </c>
      <c r="R11" s="744"/>
      <c r="S11" s="744"/>
      <c r="T11" s="744"/>
      <c r="U11" s="744"/>
      <c r="V11" s="744">
        <v>290</v>
      </c>
      <c r="W11" s="744"/>
      <c r="X11" s="744"/>
      <c r="Y11" s="744"/>
      <c r="Z11" s="744"/>
      <c r="AA11" s="744">
        <v>371</v>
      </c>
      <c r="AB11" s="744"/>
      <c r="AC11" s="744"/>
      <c r="AD11" s="744"/>
      <c r="AE11" s="745"/>
      <c r="AF11" s="746" t="s">
        <v>548</v>
      </c>
      <c r="AG11" s="747"/>
      <c r="AH11" s="747"/>
      <c r="AI11" s="747"/>
      <c r="AJ11" s="748"/>
      <c r="AK11" s="749">
        <v>6</v>
      </c>
      <c r="AL11" s="750"/>
      <c r="AM11" s="750"/>
      <c r="AN11" s="750"/>
      <c r="AO11" s="750"/>
      <c r="AP11" s="750">
        <v>1059</v>
      </c>
      <c r="AQ11" s="750"/>
      <c r="AR11" s="750"/>
      <c r="AS11" s="750"/>
      <c r="AT11" s="750"/>
      <c r="AU11" s="751"/>
      <c r="AV11" s="751"/>
      <c r="AW11" s="751"/>
      <c r="AX11" s="751"/>
      <c r="AY11" s="752"/>
      <c r="AZ11" s="240"/>
      <c r="BA11" s="240"/>
      <c r="BB11" s="240"/>
      <c r="BC11" s="240"/>
      <c r="BD11" s="240"/>
      <c r="BE11" s="241"/>
      <c r="BF11" s="241"/>
      <c r="BG11" s="241"/>
      <c r="BH11" s="241"/>
      <c r="BI11" s="241"/>
      <c r="BJ11" s="241"/>
      <c r="BK11" s="241"/>
      <c r="BL11" s="241"/>
      <c r="BM11" s="241"/>
      <c r="BN11" s="241"/>
      <c r="BO11" s="241"/>
      <c r="BP11" s="241"/>
      <c r="BQ11" s="249">
        <v>5</v>
      </c>
      <c r="BR11" s="395"/>
      <c r="BS11" s="753" t="s">
        <v>561</v>
      </c>
      <c r="BT11" s="754"/>
      <c r="BU11" s="754"/>
      <c r="BV11" s="754"/>
      <c r="BW11" s="754"/>
      <c r="BX11" s="754"/>
      <c r="BY11" s="754"/>
      <c r="BZ11" s="754"/>
      <c r="CA11" s="754"/>
      <c r="CB11" s="754"/>
      <c r="CC11" s="754"/>
      <c r="CD11" s="754"/>
      <c r="CE11" s="754"/>
      <c r="CF11" s="754"/>
      <c r="CG11" s="755"/>
      <c r="CH11" s="766">
        <v>8</v>
      </c>
      <c r="CI11" s="767"/>
      <c r="CJ11" s="767"/>
      <c r="CK11" s="767"/>
      <c r="CL11" s="768"/>
      <c r="CM11" s="766">
        <v>137</v>
      </c>
      <c r="CN11" s="767"/>
      <c r="CO11" s="767"/>
      <c r="CP11" s="767"/>
      <c r="CQ11" s="768"/>
      <c r="CR11" s="766">
        <v>55</v>
      </c>
      <c r="CS11" s="767"/>
      <c r="CT11" s="767"/>
      <c r="CU11" s="767"/>
      <c r="CV11" s="768"/>
      <c r="CW11" s="766">
        <v>267</v>
      </c>
      <c r="CX11" s="767"/>
      <c r="CY11" s="767"/>
      <c r="CZ11" s="767"/>
      <c r="DA11" s="768"/>
      <c r="DB11" s="766" t="s">
        <v>483</v>
      </c>
      <c r="DC11" s="767"/>
      <c r="DD11" s="767"/>
      <c r="DE11" s="767"/>
      <c r="DF11" s="768"/>
      <c r="DG11" s="766" t="s">
        <v>483</v>
      </c>
      <c r="DH11" s="767"/>
      <c r="DI11" s="767"/>
      <c r="DJ11" s="767"/>
      <c r="DK11" s="768"/>
      <c r="DL11" s="766" t="s">
        <v>483</v>
      </c>
      <c r="DM11" s="767"/>
      <c r="DN11" s="767"/>
      <c r="DO11" s="767"/>
      <c r="DP11" s="768"/>
      <c r="DQ11" s="766" t="s">
        <v>483</v>
      </c>
      <c r="DR11" s="767"/>
      <c r="DS11" s="767"/>
      <c r="DT11" s="767"/>
      <c r="DU11" s="768"/>
      <c r="DV11" s="769"/>
      <c r="DW11" s="770"/>
      <c r="DX11" s="770"/>
      <c r="DY11" s="770"/>
      <c r="DZ11" s="771"/>
      <c r="EA11" s="242"/>
    </row>
    <row r="12" spans="1:131" s="243" customFormat="1" ht="26.25" customHeight="1" x14ac:dyDescent="0.15">
      <c r="A12" s="248">
        <v>6</v>
      </c>
      <c r="B12" s="740" t="s">
        <v>552</v>
      </c>
      <c r="C12" s="741"/>
      <c r="D12" s="741"/>
      <c r="E12" s="741"/>
      <c r="F12" s="741"/>
      <c r="G12" s="741"/>
      <c r="H12" s="741"/>
      <c r="I12" s="741"/>
      <c r="J12" s="741"/>
      <c r="K12" s="741"/>
      <c r="L12" s="741"/>
      <c r="M12" s="741"/>
      <c r="N12" s="741"/>
      <c r="O12" s="741"/>
      <c r="P12" s="742"/>
      <c r="Q12" s="743">
        <v>2681</v>
      </c>
      <c r="R12" s="744"/>
      <c r="S12" s="744"/>
      <c r="T12" s="744"/>
      <c r="U12" s="744"/>
      <c r="V12" s="744">
        <v>1583</v>
      </c>
      <c r="W12" s="744"/>
      <c r="X12" s="744"/>
      <c r="Y12" s="744"/>
      <c r="Z12" s="744"/>
      <c r="AA12" s="744">
        <v>1097</v>
      </c>
      <c r="AB12" s="744"/>
      <c r="AC12" s="744"/>
      <c r="AD12" s="744"/>
      <c r="AE12" s="745"/>
      <c r="AF12" s="746" t="s">
        <v>548</v>
      </c>
      <c r="AG12" s="747"/>
      <c r="AH12" s="747"/>
      <c r="AI12" s="747"/>
      <c r="AJ12" s="748"/>
      <c r="AK12" s="749">
        <v>425</v>
      </c>
      <c r="AL12" s="750"/>
      <c r="AM12" s="750"/>
      <c r="AN12" s="750"/>
      <c r="AO12" s="750"/>
      <c r="AP12" s="750">
        <v>8047</v>
      </c>
      <c r="AQ12" s="750"/>
      <c r="AR12" s="750"/>
      <c r="AS12" s="750"/>
      <c r="AT12" s="750"/>
      <c r="AU12" s="751"/>
      <c r="AV12" s="751"/>
      <c r="AW12" s="751"/>
      <c r="AX12" s="751"/>
      <c r="AY12" s="752"/>
      <c r="AZ12" s="240"/>
      <c r="BA12" s="240"/>
      <c r="BB12" s="240"/>
      <c r="BC12" s="240"/>
      <c r="BD12" s="240"/>
      <c r="BE12" s="241"/>
      <c r="BF12" s="241"/>
      <c r="BG12" s="241"/>
      <c r="BH12" s="241"/>
      <c r="BI12" s="241"/>
      <c r="BJ12" s="241"/>
      <c r="BK12" s="241"/>
      <c r="BL12" s="241"/>
      <c r="BM12" s="241"/>
      <c r="BN12" s="241"/>
      <c r="BO12" s="241"/>
      <c r="BP12" s="241"/>
      <c r="BQ12" s="249">
        <v>6</v>
      </c>
      <c r="BR12" s="395"/>
      <c r="BS12" s="753" t="s">
        <v>562</v>
      </c>
      <c r="BT12" s="754"/>
      <c r="BU12" s="754"/>
      <c r="BV12" s="754"/>
      <c r="BW12" s="754"/>
      <c r="BX12" s="754"/>
      <c r="BY12" s="754"/>
      <c r="BZ12" s="754"/>
      <c r="CA12" s="754"/>
      <c r="CB12" s="754"/>
      <c r="CC12" s="754"/>
      <c r="CD12" s="754"/>
      <c r="CE12" s="754"/>
      <c r="CF12" s="754"/>
      <c r="CG12" s="755"/>
      <c r="CH12" s="766">
        <v>-29</v>
      </c>
      <c r="CI12" s="767"/>
      <c r="CJ12" s="767"/>
      <c r="CK12" s="767"/>
      <c r="CL12" s="768"/>
      <c r="CM12" s="766">
        <v>1455</v>
      </c>
      <c r="CN12" s="767"/>
      <c r="CO12" s="767"/>
      <c r="CP12" s="767"/>
      <c r="CQ12" s="768"/>
      <c r="CR12" s="766">
        <v>10</v>
      </c>
      <c r="CS12" s="767"/>
      <c r="CT12" s="767"/>
      <c r="CU12" s="767"/>
      <c r="CV12" s="768"/>
      <c r="CW12" s="766" t="s">
        <v>483</v>
      </c>
      <c r="CX12" s="767"/>
      <c r="CY12" s="767"/>
      <c r="CZ12" s="767"/>
      <c r="DA12" s="768"/>
      <c r="DB12" s="766" t="s">
        <v>483</v>
      </c>
      <c r="DC12" s="767"/>
      <c r="DD12" s="767"/>
      <c r="DE12" s="767"/>
      <c r="DF12" s="768"/>
      <c r="DG12" s="766" t="s">
        <v>483</v>
      </c>
      <c r="DH12" s="767"/>
      <c r="DI12" s="767"/>
      <c r="DJ12" s="767"/>
      <c r="DK12" s="768"/>
      <c r="DL12" s="766" t="s">
        <v>483</v>
      </c>
      <c r="DM12" s="767"/>
      <c r="DN12" s="767"/>
      <c r="DO12" s="767"/>
      <c r="DP12" s="768"/>
      <c r="DQ12" s="766" t="s">
        <v>483</v>
      </c>
      <c r="DR12" s="767"/>
      <c r="DS12" s="767"/>
      <c r="DT12" s="767"/>
      <c r="DU12" s="768"/>
      <c r="DV12" s="769"/>
      <c r="DW12" s="770"/>
      <c r="DX12" s="770"/>
      <c r="DY12" s="770"/>
      <c r="DZ12" s="771"/>
      <c r="EA12" s="242"/>
    </row>
    <row r="13" spans="1:131" s="243" customFormat="1" ht="26.25" customHeight="1" x14ac:dyDescent="0.15">
      <c r="A13" s="248">
        <v>7</v>
      </c>
      <c r="B13" s="740" t="s">
        <v>553</v>
      </c>
      <c r="C13" s="741"/>
      <c r="D13" s="741"/>
      <c r="E13" s="741"/>
      <c r="F13" s="741"/>
      <c r="G13" s="741"/>
      <c r="H13" s="741"/>
      <c r="I13" s="741"/>
      <c r="J13" s="741"/>
      <c r="K13" s="741"/>
      <c r="L13" s="741"/>
      <c r="M13" s="741"/>
      <c r="N13" s="741"/>
      <c r="O13" s="741"/>
      <c r="P13" s="742"/>
      <c r="Q13" s="743">
        <v>174</v>
      </c>
      <c r="R13" s="744"/>
      <c r="S13" s="744"/>
      <c r="T13" s="744"/>
      <c r="U13" s="744"/>
      <c r="V13" s="744">
        <v>39</v>
      </c>
      <c r="W13" s="744"/>
      <c r="X13" s="744"/>
      <c r="Y13" s="744"/>
      <c r="Z13" s="744"/>
      <c r="AA13" s="744">
        <v>135</v>
      </c>
      <c r="AB13" s="744"/>
      <c r="AC13" s="744"/>
      <c r="AD13" s="744"/>
      <c r="AE13" s="745"/>
      <c r="AF13" s="746">
        <v>135</v>
      </c>
      <c r="AG13" s="747"/>
      <c r="AH13" s="747"/>
      <c r="AI13" s="747"/>
      <c r="AJ13" s="748"/>
      <c r="AK13" s="749">
        <v>0</v>
      </c>
      <c r="AL13" s="750"/>
      <c r="AM13" s="750"/>
      <c r="AN13" s="750"/>
      <c r="AO13" s="750"/>
      <c r="AP13" s="750">
        <v>173</v>
      </c>
      <c r="AQ13" s="750"/>
      <c r="AR13" s="750"/>
      <c r="AS13" s="750"/>
      <c r="AT13" s="750"/>
      <c r="AU13" s="751"/>
      <c r="AV13" s="751"/>
      <c r="AW13" s="751"/>
      <c r="AX13" s="751"/>
      <c r="AY13" s="752"/>
      <c r="AZ13" s="240"/>
      <c r="BA13" s="240"/>
      <c r="BB13" s="240"/>
      <c r="BC13" s="240"/>
      <c r="BD13" s="240"/>
      <c r="BE13" s="241"/>
      <c r="BF13" s="241"/>
      <c r="BG13" s="241"/>
      <c r="BH13" s="241"/>
      <c r="BI13" s="241"/>
      <c r="BJ13" s="241"/>
      <c r="BK13" s="241"/>
      <c r="BL13" s="241"/>
      <c r="BM13" s="241"/>
      <c r="BN13" s="241"/>
      <c r="BO13" s="241"/>
      <c r="BP13" s="241"/>
      <c r="BQ13" s="249">
        <v>7</v>
      </c>
      <c r="BR13" s="395" t="s">
        <v>563</v>
      </c>
      <c r="BS13" s="753" t="s">
        <v>564</v>
      </c>
      <c r="BT13" s="754"/>
      <c r="BU13" s="754"/>
      <c r="BV13" s="754"/>
      <c r="BW13" s="754"/>
      <c r="BX13" s="754"/>
      <c r="BY13" s="754"/>
      <c r="BZ13" s="754"/>
      <c r="CA13" s="754"/>
      <c r="CB13" s="754"/>
      <c r="CC13" s="754"/>
      <c r="CD13" s="754"/>
      <c r="CE13" s="754"/>
      <c r="CF13" s="754"/>
      <c r="CG13" s="755"/>
      <c r="CH13" s="766">
        <v>-100</v>
      </c>
      <c r="CI13" s="767"/>
      <c r="CJ13" s="767"/>
      <c r="CK13" s="767"/>
      <c r="CL13" s="768"/>
      <c r="CM13" s="766">
        <v>6712</v>
      </c>
      <c r="CN13" s="767"/>
      <c r="CO13" s="767"/>
      <c r="CP13" s="767"/>
      <c r="CQ13" s="768"/>
      <c r="CR13" s="766">
        <v>8</v>
      </c>
      <c r="CS13" s="767"/>
      <c r="CT13" s="767"/>
      <c r="CU13" s="767"/>
      <c r="CV13" s="768"/>
      <c r="CW13" s="766">
        <v>390</v>
      </c>
      <c r="CX13" s="767"/>
      <c r="CY13" s="767"/>
      <c r="CZ13" s="767"/>
      <c r="DA13" s="768"/>
      <c r="DB13" s="766">
        <v>7294</v>
      </c>
      <c r="DC13" s="767"/>
      <c r="DD13" s="767"/>
      <c r="DE13" s="767"/>
      <c r="DF13" s="768"/>
      <c r="DG13" s="766" t="s">
        <v>483</v>
      </c>
      <c r="DH13" s="767"/>
      <c r="DI13" s="767"/>
      <c r="DJ13" s="767"/>
      <c r="DK13" s="768"/>
      <c r="DL13" s="766">
        <v>978</v>
      </c>
      <c r="DM13" s="767"/>
      <c r="DN13" s="767"/>
      <c r="DO13" s="767"/>
      <c r="DP13" s="768"/>
      <c r="DQ13" s="766">
        <v>98</v>
      </c>
      <c r="DR13" s="767"/>
      <c r="DS13" s="767"/>
      <c r="DT13" s="767"/>
      <c r="DU13" s="768"/>
      <c r="DV13" s="769"/>
      <c r="DW13" s="770"/>
      <c r="DX13" s="770"/>
      <c r="DY13" s="770"/>
      <c r="DZ13" s="771"/>
      <c r="EA13" s="242"/>
    </row>
    <row r="14" spans="1:131" s="243" customFormat="1" ht="26.25" customHeight="1" x14ac:dyDescent="0.15">
      <c r="A14" s="248">
        <v>8</v>
      </c>
      <c r="B14" s="740" t="s">
        <v>554</v>
      </c>
      <c r="C14" s="741"/>
      <c r="D14" s="741"/>
      <c r="E14" s="741"/>
      <c r="F14" s="741"/>
      <c r="G14" s="741"/>
      <c r="H14" s="741"/>
      <c r="I14" s="741"/>
      <c r="J14" s="741"/>
      <c r="K14" s="741"/>
      <c r="L14" s="741"/>
      <c r="M14" s="741"/>
      <c r="N14" s="741"/>
      <c r="O14" s="741"/>
      <c r="P14" s="742"/>
      <c r="Q14" s="743">
        <v>388</v>
      </c>
      <c r="R14" s="744"/>
      <c r="S14" s="744"/>
      <c r="T14" s="744"/>
      <c r="U14" s="744"/>
      <c r="V14" s="744" t="s">
        <v>548</v>
      </c>
      <c r="W14" s="744"/>
      <c r="X14" s="744"/>
      <c r="Y14" s="744"/>
      <c r="Z14" s="744"/>
      <c r="AA14" s="744">
        <v>388</v>
      </c>
      <c r="AB14" s="744"/>
      <c r="AC14" s="744"/>
      <c r="AD14" s="744"/>
      <c r="AE14" s="745"/>
      <c r="AF14" s="746" t="s">
        <v>548</v>
      </c>
      <c r="AG14" s="747"/>
      <c r="AH14" s="747"/>
      <c r="AI14" s="747"/>
      <c r="AJ14" s="748"/>
      <c r="AK14" s="749">
        <v>0</v>
      </c>
      <c r="AL14" s="750"/>
      <c r="AM14" s="750"/>
      <c r="AN14" s="750"/>
      <c r="AO14" s="750"/>
      <c r="AP14" s="750" t="s">
        <v>548</v>
      </c>
      <c r="AQ14" s="750"/>
      <c r="AR14" s="750"/>
      <c r="AS14" s="750"/>
      <c r="AT14" s="750"/>
      <c r="AU14" s="751"/>
      <c r="AV14" s="751"/>
      <c r="AW14" s="751"/>
      <c r="AX14" s="751"/>
      <c r="AY14" s="752"/>
      <c r="AZ14" s="240"/>
      <c r="BA14" s="240"/>
      <c r="BB14" s="240"/>
      <c r="BC14" s="240"/>
      <c r="BD14" s="240"/>
      <c r="BE14" s="241"/>
      <c r="BF14" s="241"/>
      <c r="BG14" s="241"/>
      <c r="BH14" s="241"/>
      <c r="BI14" s="241"/>
      <c r="BJ14" s="241"/>
      <c r="BK14" s="241"/>
      <c r="BL14" s="241"/>
      <c r="BM14" s="241"/>
      <c r="BN14" s="241"/>
      <c r="BO14" s="241"/>
      <c r="BP14" s="241"/>
      <c r="BQ14" s="249">
        <v>8</v>
      </c>
      <c r="BR14" s="395"/>
      <c r="BS14" s="753" t="s">
        <v>565</v>
      </c>
      <c r="BT14" s="754"/>
      <c r="BU14" s="754"/>
      <c r="BV14" s="754"/>
      <c r="BW14" s="754"/>
      <c r="BX14" s="754"/>
      <c r="BY14" s="754"/>
      <c r="BZ14" s="754"/>
      <c r="CA14" s="754"/>
      <c r="CB14" s="754"/>
      <c r="CC14" s="754"/>
      <c r="CD14" s="754"/>
      <c r="CE14" s="754"/>
      <c r="CF14" s="754"/>
      <c r="CG14" s="755"/>
      <c r="CH14" s="766">
        <v>-4</v>
      </c>
      <c r="CI14" s="767"/>
      <c r="CJ14" s="767"/>
      <c r="CK14" s="767"/>
      <c r="CL14" s="768"/>
      <c r="CM14" s="766">
        <v>59</v>
      </c>
      <c r="CN14" s="767"/>
      <c r="CO14" s="767"/>
      <c r="CP14" s="767"/>
      <c r="CQ14" s="768"/>
      <c r="CR14" s="766">
        <v>3</v>
      </c>
      <c r="CS14" s="767"/>
      <c r="CT14" s="767"/>
      <c r="CU14" s="767"/>
      <c r="CV14" s="768"/>
      <c r="CW14" s="766" t="s">
        <v>483</v>
      </c>
      <c r="CX14" s="767"/>
      <c r="CY14" s="767"/>
      <c r="CZ14" s="767"/>
      <c r="DA14" s="768"/>
      <c r="DB14" s="766" t="s">
        <v>483</v>
      </c>
      <c r="DC14" s="767"/>
      <c r="DD14" s="767"/>
      <c r="DE14" s="767"/>
      <c r="DF14" s="768"/>
      <c r="DG14" s="766" t="s">
        <v>483</v>
      </c>
      <c r="DH14" s="767"/>
      <c r="DI14" s="767"/>
      <c r="DJ14" s="767"/>
      <c r="DK14" s="768"/>
      <c r="DL14" s="766" t="s">
        <v>483</v>
      </c>
      <c r="DM14" s="767"/>
      <c r="DN14" s="767"/>
      <c r="DO14" s="767"/>
      <c r="DP14" s="768"/>
      <c r="DQ14" s="766" t="s">
        <v>483</v>
      </c>
      <c r="DR14" s="767"/>
      <c r="DS14" s="767"/>
      <c r="DT14" s="767"/>
      <c r="DU14" s="768"/>
      <c r="DV14" s="769"/>
      <c r="DW14" s="770"/>
      <c r="DX14" s="770"/>
      <c r="DY14" s="770"/>
      <c r="DZ14" s="771"/>
      <c r="EA14" s="242"/>
    </row>
    <row r="15" spans="1:131" s="243" customFormat="1" ht="26.25" customHeight="1" x14ac:dyDescent="0.15">
      <c r="A15" s="248">
        <v>9</v>
      </c>
      <c r="B15" s="740" t="s">
        <v>555</v>
      </c>
      <c r="C15" s="741"/>
      <c r="D15" s="741"/>
      <c r="E15" s="741"/>
      <c r="F15" s="741"/>
      <c r="G15" s="741"/>
      <c r="H15" s="741"/>
      <c r="I15" s="741"/>
      <c r="J15" s="741"/>
      <c r="K15" s="741"/>
      <c r="L15" s="741"/>
      <c r="M15" s="741"/>
      <c r="N15" s="741"/>
      <c r="O15" s="741"/>
      <c r="P15" s="742"/>
      <c r="Q15" s="743">
        <v>81</v>
      </c>
      <c r="R15" s="744"/>
      <c r="S15" s="744"/>
      <c r="T15" s="744"/>
      <c r="U15" s="744"/>
      <c r="V15" s="744">
        <v>81</v>
      </c>
      <c r="W15" s="744"/>
      <c r="X15" s="744"/>
      <c r="Y15" s="744"/>
      <c r="Z15" s="744"/>
      <c r="AA15" s="744" t="s">
        <v>548</v>
      </c>
      <c r="AB15" s="744"/>
      <c r="AC15" s="744"/>
      <c r="AD15" s="744"/>
      <c r="AE15" s="745"/>
      <c r="AF15" s="746" t="s">
        <v>548</v>
      </c>
      <c r="AG15" s="747"/>
      <c r="AH15" s="747"/>
      <c r="AI15" s="747"/>
      <c r="AJ15" s="748"/>
      <c r="AK15" s="749">
        <v>79</v>
      </c>
      <c r="AL15" s="750"/>
      <c r="AM15" s="750"/>
      <c r="AN15" s="750"/>
      <c r="AO15" s="750"/>
      <c r="AP15" s="750" t="s">
        <v>548</v>
      </c>
      <c r="AQ15" s="750"/>
      <c r="AR15" s="750"/>
      <c r="AS15" s="750"/>
      <c r="AT15" s="750"/>
      <c r="AU15" s="751"/>
      <c r="AV15" s="751"/>
      <c r="AW15" s="751"/>
      <c r="AX15" s="751"/>
      <c r="AY15" s="752"/>
      <c r="AZ15" s="240"/>
      <c r="BA15" s="240"/>
      <c r="BB15" s="240"/>
      <c r="BC15" s="240"/>
      <c r="BD15" s="240"/>
      <c r="BE15" s="241"/>
      <c r="BF15" s="241"/>
      <c r="BG15" s="241"/>
      <c r="BH15" s="241"/>
      <c r="BI15" s="241"/>
      <c r="BJ15" s="241"/>
      <c r="BK15" s="241"/>
      <c r="BL15" s="241"/>
      <c r="BM15" s="241"/>
      <c r="BN15" s="241"/>
      <c r="BO15" s="241"/>
      <c r="BP15" s="241"/>
      <c r="BQ15" s="249">
        <v>9</v>
      </c>
      <c r="BR15" s="395"/>
      <c r="BS15" s="753" t="s">
        <v>566</v>
      </c>
      <c r="BT15" s="754"/>
      <c r="BU15" s="754"/>
      <c r="BV15" s="754"/>
      <c r="BW15" s="754"/>
      <c r="BX15" s="754"/>
      <c r="BY15" s="754"/>
      <c r="BZ15" s="754"/>
      <c r="CA15" s="754"/>
      <c r="CB15" s="754"/>
      <c r="CC15" s="754"/>
      <c r="CD15" s="754"/>
      <c r="CE15" s="754"/>
      <c r="CF15" s="754"/>
      <c r="CG15" s="755"/>
      <c r="CH15" s="766">
        <v>0</v>
      </c>
      <c r="CI15" s="767"/>
      <c r="CJ15" s="767"/>
      <c r="CK15" s="767"/>
      <c r="CL15" s="768"/>
      <c r="CM15" s="766">
        <v>87</v>
      </c>
      <c r="CN15" s="767"/>
      <c r="CO15" s="767"/>
      <c r="CP15" s="767"/>
      <c r="CQ15" s="768"/>
      <c r="CR15" s="766">
        <v>5</v>
      </c>
      <c r="CS15" s="767"/>
      <c r="CT15" s="767"/>
      <c r="CU15" s="767"/>
      <c r="CV15" s="768"/>
      <c r="CW15" s="766">
        <v>7</v>
      </c>
      <c r="CX15" s="767"/>
      <c r="CY15" s="767"/>
      <c r="CZ15" s="767"/>
      <c r="DA15" s="768"/>
      <c r="DB15" s="766" t="s">
        <v>483</v>
      </c>
      <c r="DC15" s="767"/>
      <c r="DD15" s="767"/>
      <c r="DE15" s="767"/>
      <c r="DF15" s="768"/>
      <c r="DG15" s="766" t="s">
        <v>483</v>
      </c>
      <c r="DH15" s="767"/>
      <c r="DI15" s="767"/>
      <c r="DJ15" s="767"/>
      <c r="DK15" s="768"/>
      <c r="DL15" s="766" t="s">
        <v>483</v>
      </c>
      <c r="DM15" s="767"/>
      <c r="DN15" s="767"/>
      <c r="DO15" s="767"/>
      <c r="DP15" s="768"/>
      <c r="DQ15" s="766" t="s">
        <v>483</v>
      </c>
      <c r="DR15" s="767"/>
      <c r="DS15" s="767"/>
      <c r="DT15" s="767"/>
      <c r="DU15" s="768"/>
      <c r="DV15" s="769"/>
      <c r="DW15" s="770"/>
      <c r="DX15" s="770"/>
      <c r="DY15" s="770"/>
      <c r="DZ15" s="771"/>
      <c r="EA15" s="242"/>
    </row>
    <row r="16" spans="1:131" s="243" customFormat="1" ht="26.25" customHeight="1" x14ac:dyDescent="0.15">
      <c r="A16" s="248">
        <v>10</v>
      </c>
      <c r="B16" s="740" t="s">
        <v>556</v>
      </c>
      <c r="C16" s="741"/>
      <c r="D16" s="741"/>
      <c r="E16" s="741"/>
      <c r="F16" s="741"/>
      <c r="G16" s="741"/>
      <c r="H16" s="741"/>
      <c r="I16" s="741"/>
      <c r="J16" s="741"/>
      <c r="K16" s="741"/>
      <c r="L16" s="741"/>
      <c r="M16" s="741"/>
      <c r="N16" s="741"/>
      <c r="O16" s="741"/>
      <c r="P16" s="742"/>
      <c r="Q16" s="743">
        <v>1901</v>
      </c>
      <c r="R16" s="744"/>
      <c r="S16" s="744"/>
      <c r="T16" s="744"/>
      <c r="U16" s="744"/>
      <c r="V16" s="744">
        <v>1835</v>
      </c>
      <c r="W16" s="744"/>
      <c r="X16" s="744"/>
      <c r="Y16" s="744"/>
      <c r="Z16" s="744"/>
      <c r="AA16" s="744">
        <v>66</v>
      </c>
      <c r="AB16" s="744"/>
      <c r="AC16" s="744"/>
      <c r="AD16" s="744"/>
      <c r="AE16" s="745"/>
      <c r="AF16" s="746">
        <v>66</v>
      </c>
      <c r="AG16" s="747"/>
      <c r="AH16" s="747"/>
      <c r="AI16" s="747"/>
      <c r="AJ16" s="748"/>
      <c r="AK16" s="749">
        <v>252</v>
      </c>
      <c r="AL16" s="750"/>
      <c r="AM16" s="750"/>
      <c r="AN16" s="750"/>
      <c r="AO16" s="750"/>
      <c r="AP16" s="750" t="s">
        <v>548</v>
      </c>
      <c r="AQ16" s="750"/>
      <c r="AR16" s="750"/>
      <c r="AS16" s="750"/>
      <c r="AT16" s="750"/>
      <c r="AU16" s="751"/>
      <c r="AV16" s="751"/>
      <c r="AW16" s="751"/>
      <c r="AX16" s="751"/>
      <c r="AY16" s="752"/>
      <c r="AZ16" s="240"/>
      <c r="BA16" s="240"/>
      <c r="BB16" s="240"/>
      <c r="BC16" s="240"/>
      <c r="BD16" s="240"/>
      <c r="BE16" s="241"/>
      <c r="BF16" s="241"/>
      <c r="BG16" s="241"/>
      <c r="BH16" s="241"/>
      <c r="BI16" s="241"/>
      <c r="BJ16" s="241"/>
      <c r="BK16" s="241"/>
      <c r="BL16" s="241"/>
      <c r="BM16" s="241"/>
      <c r="BN16" s="241"/>
      <c r="BO16" s="241"/>
      <c r="BP16" s="241"/>
      <c r="BQ16" s="249">
        <v>10</v>
      </c>
      <c r="BR16" s="395"/>
      <c r="BS16" s="753" t="s">
        <v>567</v>
      </c>
      <c r="BT16" s="754"/>
      <c r="BU16" s="754"/>
      <c r="BV16" s="754"/>
      <c r="BW16" s="754"/>
      <c r="BX16" s="754"/>
      <c r="BY16" s="754"/>
      <c r="BZ16" s="754"/>
      <c r="CA16" s="754"/>
      <c r="CB16" s="754"/>
      <c r="CC16" s="754"/>
      <c r="CD16" s="754"/>
      <c r="CE16" s="754"/>
      <c r="CF16" s="754"/>
      <c r="CG16" s="755"/>
      <c r="CH16" s="766">
        <v>2</v>
      </c>
      <c r="CI16" s="767"/>
      <c r="CJ16" s="767"/>
      <c r="CK16" s="767"/>
      <c r="CL16" s="768"/>
      <c r="CM16" s="766">
        <v>10</v>
      </c>
      <c r="CN16" s="767"/>
      <c r="CO16" s="767"/>
      <c r="CP16" s="767"/>
      <c r="CQ16" s="768"/>
      <c r="CR16" s="766">
        <v>5</v>
      </c>
      <c r="CS16" s="767"/>
      <c r="CT16" s="767"/>
      <c r="CU16" s="767"/>
      <c r="CV16" s="768"/>
      <c r="CW16" s="766">
        <v>249</v>
      </c>
      <c r="CX16" s="767"/>
      <c r="CY16" s="767"/>
      <c r="CZ16" s="767"/>
      <c r="DA16" s="768"/>
      <c r="DB16" s="766" t="s">
        <v>483</v>
      </c>
      <c r="DC16" s="767"/>
      <c r="DD16" s="767"/>
      <c r="DE16" s="767"/>
      <c r="DF16" s="768"/>
      <c r="DG16" s="766" t="s">
        <v>483</v>
      </c>
      <c r="DH16" s="767"/>
      <c r="DI16" s="767"/>
      <c r="DJ16" s="767"/>
      <c r="DK16" s="768"/>
      <c r="DL16" s="766" t="s">
        <v>483</v>
      </c>
      <c r="DM16" s="767"/>
      <c r="DN16" s="767"/>
      <c r="DO16" s="767"/>
      <c r="DP16" s="768"/>
      <c r="DQ16" s="766" t="s">
        <v>483</v>
      </c>
      <c r="DR16" s="767"/>
      <c r="DS16" s="767"/>
      <c r="DT16" s="767"/>
      <c r="DU16" s="768"/>
      <c r="DV16" s="769"/>
      <c r="DW16" s="770"/>
      <c r="DX16" s="770"/>
      <c r="DY16" s="770"/>
      <c r="DZ16" s="771"/>
      <c r="EA16" s="242"/>
    </row>
    <row r="17" spans="1:131" s="243" customFormat="1" ht="26.25" customHeight="1" x14ac:dyDescent="0.15">
      <c r="A17" s="248">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40"/>
      <c r="BA17" s="240"/>
      <c r="BB17" s="240"/>
      <c r="BC17" s="240"/>
      <c r="BD17" s="240"/>
      <c r="BE17" s="241"/>
      <c r="BF17" s="241"/>
      <c r="BG17" s="241"/>
      <c r="BH17" s="241"/>
      <c r="BI17" s="241"/>
      <c r="BJ17" s="241"/>
      <c r="BK17" s="241"/>
      <c r="BL17" s="241"/>
      <c r="BM17" s="241"/>
      <c r="BN17" s="241"/>
      <c r="BO17" s="241"/>
      <c r="BP17" s="241"/>
      <c r="BQ17" s="249">
        <v>11</v>
      </c>
      <c r="BR17" s="395"/>
      <c r="BS17" s="753" t="s">
        <v>568</v>
      </c>
      <c r="BT17" s="754"/>
      <c r="BU17" s="754"/>
      <c r="BV17" s="754"/>
      <c r="BW17" s="754"/>
      <c r="BX17" s="754"/>
      <c r="BY17" s="754"/>
      <c r="BZ17" s="754"/>
      <c r="CA17" s="754"/>
      <c r="CB17" s="754"/>
      <c r="CC17" s="754"/>
      <c r="CD17" s="754"/>
      <c r="CE17" s="754"/>
      <c r="CF17" s="754"/>
      <c r="CG17" s="755"/>
      <c r="CH17" s="766">
        <v>0</v>
      </c>
      <c r="CI17" s="767"/>
      <c r="CJ17" s="767"/>
      <c r="CK17" s="767"/>
      <c r="CL17" s="768"/>
      <c r="CM17" s="766">
        <v>3</v>
      </c>
      <c r="CN17" s="767"/>
      <c r="CO17" s="767"/>
      <c r="CP17" s="767"/>
      <c r="CQ17" s="768"/>
      <c r="CR17" s="766">
        <v>2</v>
      </c>
      <c r="CS17" s="767"/>
      <c r="CT17" s="767"/>
      <c r="CU17" s="767"/>
      <c r="CV17" s="768"/>
      <c r="CW17" s="766">
        <v>0</v>
      </c>
      <c r="CX17" s="767"/>
      <c r="CY17" s="767"/>
      <c r="CZ17" s="767"/>
      <c r="DA17" s="768"/>
      <c r="DB17" s="766" t="s">
        <v>483</v>
      </c>
      <c r="DC17" s="767"/>
      <c r="DD17" s="767"/>
      <c r="DE17" s="767"/>
      <c r="DF17" s="768"/>
      <c r="DG17" s="766" t="s">
        <v>483</v>
      </c>
      <c r="DH17" s="767"/>
      <c r="DI17" s="767"/>
      <c r="DJ17" s="767"/>
      <c r="DK17" s="768"/>
      <c r="DL17" s="766" t="s">
        <v>483</v>
      </c>
      <c r="DM17" s="767"/>
      <c r="DN17" s="767"/>
      <c r="DO17" s="767"/>
      <c r="DP17" s="768"/>
      <c r="DQ17" s="766" t="s">
        <v>483</v>
      </c>
      <c r="DR17" s="767"/>
      <c r="DS17" s="767"/>
      <c r="DT17" s="767"/>
      <c r="DU17" s="768"/>
      <c r="DV17" s="769"/>
      <c r="DW17" s="770"/>
      <c r="DX17" s="770"/>
      <c r="DY17" s="770"/>
      <c r="DZ17" s="771"/>
      <c r="EA17" s="242"/>
    </row>
    <row r="18" spans="1:131" s="243" customFormat="1" ht="26.25" customHeight="1" x14ac:dyDescent="0.15">
      <c r="A18" s="248">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40"/>
      <c r="BA18" s="240"/>
      <c r="BB18" s="240"/>
      <c r="BC18" s="240"/>
      <c r="BD18" s="240"/>
      <c r="BE18" s="241"/>
      <c r="BF18" s="241"/>
      <c r="BG18" s="241"/>
      <c r="BH18" s="241"/>
      <c r="BI18" s="241"/>
      <c r="BJ18" s="241"/>
      <c r="BK18" s="241"/>
      <c r="BL18" s="241"/>
      <c r="BM18" s="241"/>
      <c r="BN18" s="241"/>
      <c r="BO18" s="241"/>
      <c r="BP18" s="241"/>
      <c r="BQ18" s="249">
        <v>12</v>
      </c>
      <c r="BR18" s="395"/>
      <c r="BS18" s="753" t="s">
        <v>569</v>
      </c>
      <c r="BT18" s="754"/>
      <c r="BU18" s="754"/>
      <c r="BV18" s="754"/>
      <c r="BW18" s="754"/>
      <c r="BX18" s="754"/>
      <c r="BY18" s="754"/>
      <c r="BZ18" s="754"/>
      <c r="CA18" s="754"/>
      <c r="CB18" s="754"/>
      <c r="CC18" s="754"/>
      <c r="CD18" s="754"/>
      <c r="CE18" s="754"/>
      <c r="CF18" s="754"/>
      <c r="CG18" s="755"/>
      <c r="CH18" s="766">
        <v>9</v>
      </c>
      <c r="CI18" s="767"/>
      <c r="CJ18" s="767"/>
      <c r="CK18" s="767"/>
      <c r="CL18" s="768"/>
      <c r="CM18" s="766">
        <v>430</v>
      </c>
      <c r="CN18" s="767"/>
      <c r="CO18" s="767"/>
      <c r="CP18" s="767"/>
      <c r="CQ18" s="768"/>
      <c r="CR18" s="766">
        <v>230</v>
      </c>
      <c r="CS18" s="767"/>
      <c r="CT18" s="767"/>
      <c r="CU18" s="767"/>
      <c r="CV18" s="768"/>
      <c r="CW18" s="766">
        <v>191</v>
      </c>
      <c r="CX18" s="767"/>
      <c r="CY18" s="767"/>
      <c r="CZ18" s="767"/>
      <c r="DA18" s="768"/>
      <c r="DB18" s="766">
        <v>508</v>
      </c>
      <c r="DC18" s="767"/>
      <c r="DD18" s="767"/>
      <c r="DE18" s="767"/>
      <c r="DF18" s="768"/>
      <c r="DG18" s="766" t="s">
        <v>483</v>
      </c>
      <c r="DH18" s="767"/>
      <c r="DI18" s="767"/>
      <c r="DJ18" s="767"/>
      <c r="DK18" s="768"/>
      <c r="DL18" s="766" t="s">
        <v>483</v>
      </c>
      <c r="DM18" s="767"/>
      <c r="DN18" s="767"/>
      <c r="DO18" s="767"/>
      <c r="DP18" s="768"/>
      <c r="DQ18" s="766" t="s">
        <v>483</v>
      </c>
      <c r="DR18" s="767"/>
      <c r="DS18" s="767"/>
      <c r="DT18" s="767"/>
      <c r="DU18" s="768"/>
      <c r="DV18" s="769"/>
      <c r="DW18" s="770"/>
      <c r="DX18" s="770"/>
      <c r="DY18" s="770"/>
      <c r="DZ18" s="771"/>
      <c r="EA18" s="242"/>
    </row>
    <row r="19" spans="1:131" s="243" customFormat="1" ht="26.25" customHeight="1" x14ac:dyDescent="0.15">
      <c r="A19" s="248">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40"/>
      <c r="BA19" s="240"/>
      <c r="BB19" s="240"/>
      <c r="BC19" s="240"/>
      <c r="BD19" s="240"/>
      <c r="BE19" s="241"/>
      <c r="BF19" s="241"/>
      <c r="BG19" s="241"/>
      <c r="BH19" s="241"/>
      <c r="BI19" s="241"/>
      <c r="BJ19" s="241"/>
      <c r="BK19" s="241"/>
      <c r="BL19" s="241"/>
      <c r="BM19" s="241"/>
      <c r="BN19" s="241"/>
      <c r="BO19" s="241"/>
      <c r="BP19" s="241"/>
      <c r="BQ19" s="249">
        <v>13</v>
      </c>
      <c r="BR19" s="395"/>
      <c r="BS19" s="753" t="s">
        <v>570</v>
      </c>
      <c r="BT19" s="754"/>
      <c r="BU19" s="754"/>
      <c r="BV19" s="754"/>
      <c r="BW19" s="754"/>
      <c r="BX19" s="754"/>
      <c r="BY19" s="754"/>
      <c r="BZ19" s="754"/>
      <c r="CA19" s="754"/>
      <c r="CB19" s="754"/>
      <c r="CC19" s="754"/>
      <c r="CD19" s="754"/>
      <c r="CE19" s="754"/>
      <c r="CF19" s="754"/>
      <c r="CG19" s="755"/>
      <c r="CH19" s="766">
        <v>7</v>
      </c>
      <c r="CI19" s="767"/>
      <c r="CJ19" s="767"/>
      <c r="CK19" s="767"/>
      <c r="CL19" s="768"/>
      <c r="CM19" s="766">
        <v>1632</v>
      </c>
      <c r="CN19" s="767"/>
      <c r="CO19" s="767"/>
      <c r="CP19" s="767"/>
      <c r="CQ19" s="768"/>
      <c r="CR19" s="766">
        <v>58</v>
      </c>
      <c r="CS19" s="767"/>
      <c r="CT19" s="767"/>
      <c r="CU19" s="767"/>
      <c r="CV19" s="768"/>
      <c r="CW19" s="766">
        <v>80</v>
      </c>
      <c r="CX19" s="767"/>
      <c r="CY19" s="767"/>
      <c r="CZ19" s="767"/>
      <c r="DA19" s="768"/>
      <c r="DB19" s="766" t="s">
        <v>483</v>
      </c>
      <c r="DC19" s="767"/>
      <c r="DD19" s="767"/>
      <c r="DE19" s="767"/>
      <c r="DF19" s="768"/>
      <c r="DG19" s="766" t="s">
        <v>483</v>
      </c>
      <c r="DH19" s="767"/>
      <c r="DI19" s="767"/>
      <c r="DJ19" s="767"/>
      <c r="DK19" s="768"/>
      <c r="DL19" s="766" t="s">
        <v>483</v>
      </c>
      <c r="DM19" s="767"/>
      <c r="DN19" s="767"/>
      <c r="DO19" s="767"/>
      <c r="DP19" s="768"/>
      <c r="DQ19" s="766" t="s">
        <v>483</v>
      </c>
      <c r="DR19" s="767"/>
      <c r="DS19" s="767"/>
      <c r="DT19" s="767"/>
      <c r="DU19" s="768"/>
      <c r="DV19" s="769"/>
      <c r="DW19" s="770"/>
      <c r="DX19" s="770"/>
      <c r="DY19" s="770"/>
      <c r="DZ19" s="771"/>
      <c r="EA19" s="242"/>
    </row>
    <row r="20" spans="1:131" s="243" customFormat="1" ht="26.25" customHeight="1" x14ac:dyDescent="0.15">
      <c r="A20" s="248">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40"/>
      <c r="BA20" s="240"/>
      <c r="BB20" s="240"/>
      <c r="BC20" s="240"/>
      <c r="BD20" s="240"/>
      <c r="BE20" s="241"/>
      <c r="BF20" s="241"/>
      <c r="BG20" s="241"/>
      <c r="BH20" s="241"/>
      <c r="BI20" s="241"/>
      <c r="BJ20" s="241"/>
      <c r="BK20" s="241"/>
      <c r="BL20" s="241"/>
      <c r="BM20" s="241"/>
      <c r="BN20" s="241"/>
      <c r="BO20" s="241"/>
      <c r="BP20" s="241"/>
      <c r="BQ20" s="249">
        <v>14</v>
      </c>
      <c r="BR20" s="395"/>
      <c r="BS20" s="753" t="s">
        <v>571</v>
      </c>
      <c r="BT20" s="754"/>
      <c r="BU20" s="754"/>
      <c r="BV20" s="754"/>
      <c r="BW20" s="754"/>
      <c r="BX20" s="754"/>
      <c r="BY20" s="754"/>
      <c r="BZ20" s="754"/>
      <c r="CA20" s="754"/>
      <c r="CB20" s="754"/>
      <c r="CC20" s="754"/>
      <c r="CD20" s="754"/>
      <c r="CE20" s="754"/>
      <c r="CF20" s="754"/>
      <c r="CG20" s="755"/>
      <c r="CH20" s="766">
        <v>-34</v>
      </c>
      <c r="CI20" s="767"/>
      <c r="CJ20" s="767"/>
      <c r="CK20" s="767"/>
      <c r="CL20" s="768"/>
      <c r="CM20" s="766">
        <v>417</v>
      </c>
      <c r="CN20" s="767"/>
      <c r="CO20" s="767"/>
      <c r="CP20" s="767"/>
      <c r="CQ20" s="768"/>
      <c r="CR20" s="766">
        <v>5</v>
      </c>
      <c r="CS20" s="767"/>
      <c r="CT20" s="767"/>
      <c r="CU20" s="767"/>
      <c r="CV20" s="768"/>
      <c r="CW20" s="766">
        <v>14</v>
      </c>
      <c r="CX20" s="767"/>
      <c r="CY20" s="767"/>
      <c r="CZ20" s="767"/>
      <c r="DA20" s="768"/>
      <c r="DB20" s="766" t="s">
        <v>483</v>
      </c>
      <c r="DC20" s="767"/>
      <c r="DD20" s="767"/>
      <c r="DE20" s="767"/>
      <c r="DF20" s="768"/>
      <c r="DG20" s="766" t="s">
        <v>483</v>
      </c>
      <c r="DH20" s="767"/>
      <c r="DI20" s="767"/>
      <c r="DJ20" s="767"/>
      <c r="DK20" s="768"/>
      <c r="DL20" s="766" t="s">
        <v>483</v>
      </c>
      <c r="DM20" s="767"/>
      <c r="DN20" s="767"/>
      <c r="DO20" s="767"/>
      <c r="DP20" s="768"/>
      <c r="DQ20" s="766" t="s">
        <v>483</v>
      </c>
      <c r="DR20" s="767"/>
      <c r="DS20" s="767"/>
      <c r="DT20" s="767"/>
      <c r="DU20" s="768"/>
      <c r="DV20" s="769"/>
      <c r="DW20" s="770"/>
      <c r="DX20" s="770"/>
      <c r="DY20" s="770"/>
      <c r="DZ20" s="771"/>
      <c r="EA20" s="242"/>
    </row>
    <row r="21" spans="1:131" s="243" customFormat="1" ht="26.25" customHeight="1" thickBot="1" x14ac:dyDescent="0.2">
      <c r="A21" s="248">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40"/>
      <c r="BA21" s="240"/>
      <c r="BB21" s="240"/>
      <c r="BC21" s="240"/>
      <c r="BD21" s="240"/>
      <c r="BE21" s="241"/>
      <c r="BF21" s="241"/>
      <c r="BG21" s="241"/>
      <c r="BH21" s="241"/>
      <c r="BI21" s="241"/>
      <c r="BJ21" s="241"/>
      <c r="BK21" s="241"/>
      <c r="BL21" s="241"/>
      <c r="BM21" s="241"/>
      <c r="BN21" s="241"/>
      <c r="BO21" s="241"/>
      <c r="BP21" s="241"/>
      <c r="BQ21" s="249">
        <v>15</v>
      </c>
      <c r="BR21" s="395" t="s">
        <v>563</v>
      </c>
      <c r="BS21" s="753" t="s">
        <v>572</v>
      </c>
      <c r="BT21" s="754"/>
      <c r="BU21" s="754"/>
      <c r="BV21" s="754"/>
      <c r="BW21" s="754"/>
      <c r="BX21" s="754"/>
      <c r="BY21" s="754"/>
      <c r="BZ21" s="754"/>
      <c r="CA21" s="754"/>
      <c r="CB21" s="754"/>
      <c r="CC21" s="754"/>
      <c r="CD21" s="754"/>
      <c r="CE21" s="754"/>
      <c r="CF21" s="754"/>
      <c r="CG21" s="755"/>
      <c r="CH21" s="766">
        <v>-9</v>
      </c>
      <c r="CI21" s="767"/>
      <c r="CJ21" s="767"/>
      <c r="CK21" s="767"/>
      <c r="CL21" s="768"/>
      <c r="CM21" s="766">
        <v>20695</v>
      </c>
      <c r="CN21" s="767"/>
      <c r="CO21" s="767"/>
      <c r="CP21" s="767"/>
      <c r="CQ21" s="768"/>
      <c r="CR21" s="766">
        <v>3</v>
      </c>
      <c r="CS21" s="767"/>
      <c r="CT21" s="767"/>
      <c r="CU21" s="767"/>
      <c r="CV21" s="768"/>
      <c r="CW21" s="766">
        <v>322</v>
      </c>
      <c r="CX21" s="767"/>
      <c r="CY21" s="767"/>
      <c r="CZ21" s="767"/>
      <c r="DA21" s="768"/>
      <c r="DB21" s="766">
        <v>16283</v>
      </c>
      <c r="DC21" s="767"/>
      <c r="DD21" s="767"/>
      <c r="DE21" s="767"/>
      <c r="DF21" s="768"/>
      <c r="DG21" s="766" t="s">
        <v>483</v>
      </c>
      <c r="DH21" s="767"/>
      <c r="DI21" s="767"/>
      <c r="DJ21" s="767"/>
      <c r="DK21" s="768"/>
      <c r="DL21" s="766">
        <v>17931</v>
      </c>
      <c r="DM21" s="767"/>
      <c r="DN21" s="767"/>
      <c r="DO21" s="767"/>
      <c r="DP21" s="768"/>
      <c r="DQ21" s="766">
        <v>16138</v>
      </c>
      <c r="DR21" s="767"/>
      <c r="DS21" s="767"/>
      <c r="DT21" s="767"/>
      <c r="DU21" s="768"/>
      <c r="DV21" s="769"/>
      <c r="DW21" s="770"/>
      <c r="DX21" s="770"/>
      <c r="DY21" s="770"/>
      <c r="DZ21" s="771"/>
      <c r="EA21" s="242"/>
    </row>
    <row r="22" spans="1:131" s="243" customFormat="1" ht="26.25" customHeight="1" x14ac:dyDescent="0.15">
      <c r="A22" s="248">
        <v>16</v>
      </c>
      <c r="B22" s="772"/>
      <c r="C22" s="773"/>
      <c r="D22" s="773"/>
      <c r="E22" s="773"/>
      <c r="F22" s="773"/>
      <c r="G22" s="773"/>
      <c r="H22" s="773"/>
      <c r="I22" s="773"/>
      <c r="J22" s="773"/>
      <c r="K22" s="773"/>
      <c r="L22" s="773"/>
      <c r="M22" s="773"/>
      <c r="N22" s="773"/>
      <c r="O22" s="773"/>
      <c r="P22" s="774"/>
      <c r="Q22" s="775"/>
      <c r="R22" s="776"/>
      <c r="S22" s="776"/>
      <c r="T22" s="776"/>
      <c r="U22" s="776"/>
      <c r="V22" s="776"/>
      <c r="W22" s="776"/>
      <c r="X22" s="776"/>
      <c r="Y22" s="776"/>
      <c r="Z22" s="776"/>
      <c r="AA22" s="776"/>
      <c r="AB22" s="776"/>
      <c r="AC22" s="776"/>
      <c r="AD22" s="776"/>
      <c r="AE22" s="777"/>
      <c r="AF22" s="778"/>
      <c r="AG22" s="779"/>
      <c r="AH22" s="779"/>
      <c r="AI22" s="779"/>
      <c r="AJ22" s="780"/>
      <c r="AK22" s="793"/>
      <c r="AL22" s="794"/>
      <c r="AM22" s="794"/>
      <c r="AN22" s="794"/>
      <c r="AO22" s="794"/>
      <c r="AP22" s="794"/>
      <c r="AQ22" s="794"/>
      <c r="AR22" s="794"/>
      <c r="AS22" s="794"/>
      <c r="AT22" s="794"/>
      <c r="AU22" s="795"/>
      <c r="AV22" s="795"/>
      <c r="AW22" s="795"/>
      <c r="AX22" s="795"/>
      <c r="AY22" s="796"/>
      <c r="AZ22" s="797" t="s">
        <v>360</v>
      </c>
      <c r="BA22" s="797"/>
      <c r="BB22" s="797"/>
      <c r="BC22" s="797"/>
      <c r="BD22" s="798"/>
      <c r="BE22" s="241"/>
      <c r="BF22" s="241"/>
      <c r="BG22" s="241"/>
      <c r="BH22" s="241"/>
      <c r="BI22" s="241"/>
      <c r="BJ22" s="241"/>
      <c r="BK22" s="241"/>
      <c r="BL22" s="241"/>
      <c r="BM22" s="241"/>
      <c r="BN22" s="241"/>
      <c r="BO22" s="241"/>
      <c r="BP22" s="241"/>
      <c r="BQ22" s="249">
        <v>16</v>
      </c>
      <c r="BR22" s="395" t="s">
        <v>563</v>
      </c>
      <c r="BS22" s="753" t="s">
        <v>573</v>
      </c>
      <c r="BT22" s="754"/>
      <c r="BU22" s="754"/>
      <c r="BV22" s="754"/>
      <c r="BW22" s="754"/>
      <c r="BX22" s="754"/>
      <c r="BY22" s="754"/>
      <c r="BZ22" s="754"/>
      <c r="CA22" s="754"/>
      <c r="CB22" s="754"/>
      <c r="CC22" s="754"/>
      <c r="CD22" s="754"/>
      <c r="CE22" s="754"/>
      <c r="CF22" s="754"/>
      <c r="CG22" s="755"/>
      <c r="CH22" s="766">
        <v>0</v>
      </c>
      <c r="CI22" s="767"/>
      <c r="CJ22" s="767"/>
      <c r="CK22" s="767"/>
      <c r="CL22" s="768"/>
      <c r="CM22" s="766">
        <v>16603</v>
      </c>
      <c r="CN22" s="767"/>
      <c r="CO22" s="767"/>
      <c r="CP22" s="767"/>
      <c r="CQ22" s="768"/>
      <c r="CR22" s="766">
        <v>4</v>
      </c>
      <c r="CS22" s="767"/>
      <c r="CT22" s="767"/>
      <c r="CU22" s="767"/>
      <c r="CV22" s="768"/>
      <c r="CW22" s="766">
        <v>7</v>
      </c>
      <c r="CX22" s="767"/>
      <c r="CY22" s="767"/>
      <c r="CZ22" s="767"/>
      <c r="DA22" s="768"/>
      <c r="DB22" s="766">
        <v>8928</v>
      </c>
      <c r="DC22" s="767"/>
      <c r="DD22" s="767"/>
      <c r="DE22" s="767"/>
      <c r="DF22" s="768"/>
      <c r="DG22" s="766" t="s">
        <v>483</v>
      </c>
      <c r="DH22" s="767"/>
      <c r="DI22" s="767"/>
      <c r="DJ22" s="767"/>
      <c r="DK22" s="768"/>
      <c r="DL22" s="766">
        <v>5639</v>
      </c>
      <c r="DM22" s="767"/>
      <c r="DN22" s="767"/>
      <c r="DO22" s="767"/>
      <c r="DP22" s="768"/>
      <c r="DQ22" s="766">
        <v>2820</v>
      </c>
      <c r="DR22" s="767"/>
      <c r="DS22" s="767"/>
      <c r="DT22" s="767"/>
      <c r="DU22" s="768"/>
      <c r="DV22" s="769"/>
      <c r="DW22" s="770"/>
      <c r="DX22" s="770"/>
      <c r="DY22" s="770"/>
      <c r="DZ22" s="771"/>
      <c r="EA22" s="242"/>
    </row>
    <row r="23" spans="1:131" s="243" customFormat="1" ht="26.25" customHeight="1" thickBot="1" x14ac:dyDescent="0.2">
      <c r="A23" s="251" t="s">
        <v>361</v>
      </c>
      <c r="B23" s="781" t="s">
        <v>362</v>
      </c>
      <c r="C23" s="782"/>
      <c r="D23" s="782"/>
      <c r="E23" s="782"/>
      <c r="F23" s="782"/>
      <c r="G23" s="782"/>
      <c r="H23" s="782"/>
      <c r="I23" s="782"/>
      <c r="J23" s="782"/>
      <c r="K23" s="782"/>
      <c r="L23" s="782"/>
      <c r="M23" s="782"/>
      <c r="N23" s="782"/>
      <c r="O23" s="782"/>
      <c r="P23" s="783"/>
      <c r="Q23" s="784"/>
      <c r="R23" s="785"/>
      <c r="S23" s="785"/>
      <c r="T23" s="785"/>
      <c r="U23" s="785"/>
      <c r="V23" s="785"/>
      <c r="W23" s="785"/>
      <c r="X23" s="785"/>
      <c r="Y23" s="785"/>
      <c r="Z23" s="785"/>
      <c r="AA23" s="785"/>
      <c r="AB23" s="785"/>
      <c r="AC23" s="785"/>
      <c r="AD23" s="785"/>
      <c r="AE23" s="786"/>
      <c r="AF23" s="787">
        <v>6847</v>
      </c>
      <c r="AG23" s="785"/>
      <c r="AH23" s="785"/>
      <c r="AI23" s="785"/>
      <c r="AJ23" s="788"/>
      <c r="AK23" s="789"/>
      <c r="AL23" s="790"/>
      <c r="AM23" s="790"/>
      <c r="AN23" s="790"/>
      <c r="AO23" s="790"/>
      <c r="AP23" s="785"/>
      <c r="AQ23" s="785"/>
      <c r="AR23" s="785"/>
      <c r="AS23" s="785"/>
      <c r="AT23" s="785"/>
      <c r="AU23" s="791"/>
      <c r="AV23" s="791"/>
      <c r="AW23" s="791"/>
      <c r="AX23" s="791"/>
      <c r="AY23" s="792"/>
      <c r="AZ23" s="800" t="s">
        <v>359</v>
      </c>
      <c r="BA23" s="801"/>
      <c r="BB23" s="801"/>
      <c r="BC23" s="801"/>
      <c r="BD23" s="802"/>
      <c r="BE23" s="241"/>
      <c r="BF23" s="241"/>
      <c r="BG23" s="241"/>
      <c r="BH23" s="241"/>
      <c r="BI23" s="241"/>
      <c r="BJ23" s="241"/>
      <c r="BK23" s="241"/>
      <c r="BL23" s="241"/>
      <c r="BM23" s="241"/>
      <c r="BN23" s="241"/>
      <c r="BO23" s="241"/>
      <c r="BP23" s="241"/>
      <c r="BQ23" s="249">
        <v>17</v>
      </c>
      <c r="BR23" s="395"/>
      <c r="BS23" s="753" t="s">
        <v>574</v>
      </c>
      <c r="BT23" s="754"/>
      <c r="BU23" s="754"/>
      <c r="BV23" s="754"/>
      <c r="BW23" s="754"/>
      <c r="BX23" s="754"/>
      <c r="BY23" s="754"/>
      <c r="BZ23" s="754"/>
      <c r="CA23" s="754"/>
      <c r="CB23" s="754"/>
      <c r="CC23" s="754"/>
      <c r="CD23" s="754"/>
      <c r="CE23" s="754"/>
      <c r="CF23" s="754"/>
      <c r="CG23" s="755"/>
      <c r="CH23" s="766">
        <v>125</v>
      </c>
      <c r="CI23" s="767"/>
      <c r="CJ23" s="767"/>
      <c r="CK23" s="767"/>
      <c r="CL23" s="768"/>
      <c r="CM23" s="766">
        <v>1818</v>
      </c>
      <c r="CN23" s="767"/>
      <c r="CO23" s="767"/>
      <c r="CP23" s="767"/>
      <c r="CQ23" s="768"/>
      <c r="CR23" s="766">
        <v>8</v>
      </c>
      <c r="CS23" s="767"/>
      <c r="CT23" s="767"/>
      <c r="CU23" s="767"/>
      <c r="CV23" s="768"/>
      <c r="CW23" s="766">
        <v>18</v>
      </c>
      <c r="CX23" s="767"/>
      <c r="CY23" s="767"/>
      <c r="CZ23" s="767"/>
      <c r="DA23" s="768"/>
      <c r="DB23" s="766" t="s">
        <v>483</v>
      </c>
      <c r="DC23" s="767"/>
      <c r="DD23" s="767"/>
      <c r="DE23" s="767"/>
      <c r="DF23" s="768"/>
      <c r="DG23" s="766" t="s">
        <v>483</v>
      </c>
      <c r="DH23" s="767"/>
      <c r="DI23" s="767"/>
      <c r="DJ23" s="767"/>
      <c r="DK23" s="768"/>
      <c r="DL23" s="766" t="s">
        <v>483</v>
      </c>
      <c r="DM23" s="767"/>
      <c r="DN23" s="767"/>
      <c r="DO23" s="767"/>
      <c r="DP23" s="768"/>
      <c r="DQ23" s="766" t="s">
        <v>483</v>
      </c>
      <c r="DR23" s="767"/>
      <c r="DS23" s="767"/>
      <c r="DT23" s="767"/>
      <c r="DU23" s="768"/>
      <c r="DV23" s="769"/>
      <c r="DW23" s="770"/>
      <c r="DX23" s="770"/>
      <c r="DY23" s="770"/>
      <c r="DZ23" s="771"/>
      <c r="EA23" s="242"/>
    </row>
    <row r="24" spans="1:131" s="243" customFormat="1" ht="26.25" customHeight="1" x14ac:dyDescent="0.15">
      <c r="A24" s="799" t="s">
        <v>363</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40"/>
      <c r="BA24" s="240"/>
      <c r="BB24" s="240"/>
      <c r="BC24" s="240"/>
      <c r="BD24" s="240"/>
      <c r="BE24" s="241"/>
      <c r="BF24" s="241"/>
      <c r="BG24" s="241"/>
      <c r="BH24" s="241"/>
      <c r="BI24" s="241"/>
      <c r="BJ24" s="241"/>
      <c r="BK24" s="241"/>
      <c r="BL24" s="241"/>
      <c r="BM24" s="241"/>
      <c r="BN24" s="241"/>
      <c r="BO24" s="241"/>
      <c r="BP24" s="241"/>
      <c r="BQ24" s="249">
        <v>18</v>
      </c>
      <c r="BR24" s="395"/>
      <c r="BS24" s="753" t="s">
        <v>575</v>
      </c>
      <c r="BT24" s="754"/>
      <c r="BU24" s="754"/>
      <c r="BV24" s="754"/>
      <c r="BW24" s="754"/>
      <c r="BX24" s="754"/>
      <c r="BY24" s="754"/>
      <c r="BZ24" s="754"/>
      <c r="CA24" s="754"/>
      <c r="CB24" s="754"/>
      <c r="CC24" s="754"/>
      <c r="CD24" s="754"/>
      <c r="CE24" s="754"/>
      <c r="CF24" s="754"/>
      <c r="CG24" s="755"/>
      <c r="CH24" s="766">
        <v>0</v>
      </c>
      <c r="CI24" s="767"/>
      <c r="CJ24" s="767"/>
      <c r="CK24" s="767"/>
      <c r="CL24" s="768"/>
      <c r="CM24" s="766">
        <v>40</v>
      </c>
      <c r="CN24" s="767"/>
      <c r="CO24" s="767"/>
      <c r="CP24" s="767"/>
      <c r="CQ24" s="768"/>
      <c r="CR24" s="766">
        <v>20</v>
      </c>
      <c r="CS24" s="767"/>
      <c r="CT24" s="767"/>
      <c r="CU24" s="767"/>
      <c r="CV24" s="768"/>
      <c r="CW24" s="766" t="s">
        <v>483</v>
      </c>
      <c r="CX24" s="767"/>
      <c r="CY24" s="767"/>
      <c r="CZ24" s="767"/>
      <c r="DA24" s="768"/>
      <c r="DB24" s="766" t="s">
        <v>483</v>
      </c>
      <c r="DC24" s="767"/>
      <c r="DD24" s="767"/>
      <c r="DE24" s="767"/>
      <c r="DF24" s="768"/>
      <c r="DG24" s="766" t="s">
        <v>483</v>
      </c>
      <c r="DH24" s="767"/>
      <c r="DI24" s="767"/>
      <c r="DJ24" s="767"/>
      <c r="DK24" s="768"/>
      <c r="DL24" s="766" t="s">
        <v>483</v>
      </c>
      <c r="DM24" s="767"/>
      <c r="DN24" s="767"/>
      <c r="DO24" s="767"/>
      <c r="DP24" s="768"/>
      <c r="DQ24" s="766" t="s">
        <v>483</v>
      </c>
      <c r="DR24" s="767"/>
      <c r="DS24" s="767"/>
      <c r="DT24" s="767"/>
      <c r="DU24" s="768"/>
      <c r="DV24" s="769"/>
      <c r="DW24" s="770"/>
      <c r="DX24" s="770"/>
      <c r="DY24" s="770"/>
      <c r="DZ24" s="771"/>
      <c r="EA24" s="242"/>
    </row>
    <row r="25" spans="1:131" s="235" customFormat="1" ht="26.25" customHeight="1" thickBot="1" x14ac:dyDescent="0.2">
      <c r="A25" s="734" t="s">
        <v>364</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40"/>
      <c r="BK25" s="240"/>
      <c r="BL25" s="240"/>
      <c r="BM25" s="240"/>
      <c r="BN25" s="240"/>
      <c r="BO25" s="252"/>
      <c r="BP25" s="252"/>
      <c r="BQ25" s="249">
        <v>19</v>
      </c>
      <c r="BR25" s="395"/>
      <c r="BS25" s="753" t="s">
        <v>576</v>
      </c>
      <c r="BT25" s="754"/>
      <c r="BU25" s="754"/>
      <c r="BV25" s="754"/>
      <c r="BW25" s="754"/>
      <c r="BX25" s="754"/>
      <c r="BY25" s="754"/>
      <c r="BZ25" s="754"/>
      <c r="CA25" s="754"/>
      <c r="CB25" s="754"/>
      <c r="CC25" s="754"/>
      <c r="CD25" s="754"/>
      <c r="CE25" s="754"/>
      <c r="CF25" s="754"/>
      <c r="CG25" s="755"/>
      <c r="CH25" s="766">
        <v>0</v>
      </c>
      <c r="CI25" s="767"/>
      <c r="CJ25" s="767"/>
      <c r="CK25" s="767"/>
      <c r="CL25" s="768"/>
      <c r="CM25" s="766">
        <v>682</v>
      </c>
      <c r="CN25" s="767"/>
      <c r="CO25" s="767"/>
      <c r="CP25" s="767"/>
      <c r="CQ25" s="768"/>
      <c r="CR25" s="766">
        <v>590</v>
      </c>
      <c r="CS25" s="767"/>
      <c r="CT25" s="767"/>
      <c r="CU25" s="767"/>
      <c r="CV25" s="768"/>
      <c r="CW25" s="766" t="s">
        <v>483</v>
      </c>
      <c r="CX25" s="767"/>
      <c r="CY25" s="767"/>
      <c r="CZ25" s="767"/>
      <c r="DA25" s="768"/>
      <c r="DB25" s="766" t="s">
        <v>483</v>
      </c>
      <c r="DC25" s="767"/>
      <c r="DD25" s="767"/>
      <c r="DE25" s="767"/>
      <c r="DF25" s="768"/>
      <c r="DG25" s="766" t="s">
        <v>483</v>
      </c>
      <c r="DH25" s="767"/>
      <c r="DI25" s="767"/>
      <c r="DJ25" s="767"/>
      <c r="DK25" s="768"/>
      <c r="DL25" s="766" t="s">
        <v>483</v>
      </c>
      <c r="DM25" s="767"/>
      <c r="DN25" s="767"/>
      <c r="DO25" s="767"/>
      <c r="DP25" s="768"/>
      <c r="DQ25" s="766" t="s">
        <v>483</v>
      </c>
      <c r="DR25" s="767"/>
      <c r="DS25" s="767"/>
      <c r="DT25" s="767"/>
      <c r="DU25" s="768"/>
      <c r="DV25" s="769"/>
      <c r="DW25" s="770"/>
      <c r="DX25" s="770"/>
      <c r="DY25" s="770"/>
      <c r="DZ25" s="771"/>
      <c r="EA25" s="234"/>
    </row>
    <row r="26" spans="1:131" s="235" customFormat="1" ht="26.25" customHeight="1" x14ac:dyDescent="0.15">
      <c r="A26" s="725" t="s">
        <v>340</v>
      </c>
      <c r="B26" s="726"/>
      <c r="C26" s="726"/>
      <c r="D26" s="726"/>
      <c r="E26" s="726"/>
      <c r="F26" s="726"/>
      <c r="G26" s="726"/>
      <c r="H26" s="726"/>
      <c r="I26" s="726"/>
      <c r="J26" s="726"/>
      <c r="K26" s="726"/>
      <c r="L26" s="726"/>
      <c r="M26" s="726"/>
      <c r="N26" s="726"/>
      <c r="O26" s="726"/>
      <c r="P26" s="727"/>
      <c r="Q26" s="702" t="s">
        <v>365</v>
      </c>
      <c r="R26" s="703"/>
      <c r="S26" s="703"/>
      <c r="T26" s="703"/>
      <c r="U26" s="704"/>
      <c r="V26" s="702" t="s">
        <v>366</v>
      </c>
      <c r="W26" s="703"/>
      <c r="X26" s="703"/>
      <c r="Y26" s="703"/>
      <c r="Z26" s="704"/>
      <c r="AA26" s="702" t="s">
        <v>367</v>
      </c>
      <c r="AB26" s="703"/>
      <c r="AC26" s="703"/>
      <c r="AD26" s="703"/>
      <c r="AE26" s="703"/>
      <c r="AF26" s="803" t="s">
        <v>368</v>
      </c>
      <c r="AG26" s="804"/>
      <c r="AH26" s="804"/>
      <c r="AI26" s="804"/>
      <c r="AJ26" s="805"/>
      <c r="AK26" s="703" t="s">
        <v>369</v>
      </c>
      <c r="AL26" s="703"/>
      <c r="AM26" s="703"/>
      <c r="AN26" s="703"/>
      <c r="AO26" s="704"/>
      <c r="AP26" s="702" t="s">
        <v>370</v>
      </c>
      <c r="AQ26" s="703"/>
      <c r="AR26" s="703"/>
      <c r="AS26" s="703"/>
      <c r="AT26" s="704"/>
      <c r="AU26" s="702" t="s">
        <v>371</v>
      </c>
      <c r="AV26" s="703"/>
      <c r="AW26" s="703"/>
      <c r="AX26" s="703"/>
      <c r="AY26" s="704"/>
      <c r="AZ26" s="702" t="s">
        <v>372</v>
      </c>
      <c r="BA26" s="703"/>
      <c r="BB26" s="703"/>
      <c r="BC26" s="703"/>
      <c r="BD26" s="704"/>
      <c r="BE26" s="702" t="s">
        <v>347</v>
      </c>
      <c r="BF26" s="703"/>
      <c r="BG26" s="703"/>
      <c r="BH26" s="703"/>
      <c r="BI26" s="714"/>
      <c r="BJ26" s="240"/>
      <c r="BK26" s="240"/>
      <c r="BL26" s="240"/>
      <c r="BM26" s="240"/>
      <c r="BN26" s="240"/>
      <c r="BO26" s="252"/>
      <c r="BP26" s="252"/>
      <c r="BQ26" s="249">
        <v>20</v>
      </c>
      <c r="BR26" s="395"/>
      <c r="BS26" s="753" t="s">
        <v>577</v>
      </c>
      <c r="BT26" s="754"/>
      <c r="BU26" s="754"/>
      <c r="BV26" s="754"/>
      <c r="BW26" s="754"/>
      <c r="BX26" s="754"/>
      <c r="BY26" s="754"/>
      <c r="BZ26" s="754"/>
      <c r="CA26" s="754"/>
      <c r="CB26" s="754"/>
      <c r="CC26" s="754"/>
      <c r="CD26" s="754"/>
      <c r="CE26" s="754"/>
      <c r="CF26" s="754"/>
      <c r="CG26" s="755"/>
      <c r="CH26" s="766">
        <v>8</v>
      </c>
      <c r="CI26" s="767"/>
      <c r="CJ26" s="767"/>
      <c r="CK26" s="767"/>
      <c r="CL26" s="768"/>
      <c r="CM26" s="766">
        <v>1728</v>
      </c>
      <c r="CN26" s="767"/>
      <c r="CO26" s="767"/>
      <c r="CP26" s="767"/>
      <c r="CQ26" s="768"/>
      <c r="CR26" s="766">
        <v>951</v>
      </c>
      <c r="CS26" s="767"/>
      <c r="CT26" s="767"/>
      <c r="CU26" s="767"/>
      <c r="CV26" s="768"/>
      <c r="CW26" s="766">
        <v>41</v>
      </c>
      <c r="CX26" s="767"/>
      <c r="CY26" s="767"/>
      <c r="CZ26" s="767"/>
      <c r="DA26" s="768"/>
      <c r="DB26" s="766" t="s">
        <v>483</v>
      </c>
      <c r="DC26" s="767"/>
      <c r="DD26" s="767"/>
      <c r="DE26" s="767"/>
      <c r="DF26" s="768"/>
      <c r="DG26" s="766" t="s">
        <v>483</v>
      </c>
      <c r="DH26" s="767"/>
      <c r="DI26" s="767"/>
      <c r="DJ26" s="767"/>
      <c r="DK26" s="768"/>
      <c r="DL26" s="766" t="s">
        <v>483</v>
      </c>
      <c r="DM26" s="767"/>
      <c r="DN26" s="767"/>
      <c r="DO26" s="767"/>
      <c r="DP26" s="768"/>
      <c r="DQ26" s="766" t="s">
        <v>483</v>
      </c>
      <c r="DR26" s="767"/>
      <c r="DS26" s="767"/>
      <c r="DT26" s="767"/>
      <c r="DU26" s="768"/>
      <c r="DV26" s="769"/>
      <c r="DW26" s="770"/>
      <c r="DX26" s="770"/>
      <c r="DY26" s="770"/>
      <c r="DZ26" s="771"/>
      <c r="EA26" s="234"/>
    </row>
    <row r="27" spans="1:131" s="235" customFormat="1" ht="26.25" customHeight="1" thickBot="1" x14ac:dyDescent="0.2">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806"/>
      <c r="AG27" s="807"/>
      <c r="AH27" s="807"/>
      <c r="AI27" s="807"/>
      <c r="AJ27" s="808"/>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240"/>
      <c r="BK27" s="240"/>
      <c r="BL27" s="240"/>
      <c r="BM27" s="240"/>
      <c r="BN27" s="240"/>
      <c r="BO27" s="252"/>
      <c r="BP27" s="252"/>
      <c r="BQ27" s="249">
        <v>21</v>
      </c>
      <c r="BR27" s="395"/>
      <c r="BS27" s="753" t="s">
        <v>578</v>
      </c>
      <c r="BT27" s="754"/>
      <c r="BU27" s="754"/>
      <c r="BV27" s="754"/>
      <c r="BW27" s="754"/>
      <c r="BX27" s="754"/>
      <c r="BY27" s="754"/>
      <c r="BZ27" s="754"/>
      <c r="CA27" s="754"/>
      <c r="CB27" s="754"/>
      <c r="CC27" s="754"/>
      <c r="CD27" s="754"/>
      <c r="CE27" s="754"/>
      <c r="CF27" s="754"/>
      <c r="CG27" s="755"/>
      <c r="CH27" s="766">
        <v>-2</v>
      </c>
      <c r="CI27" s="767"/>
      <c r="CJ27" s="767"/>
      <c r="CK27" s="767"/>
      <c r="CL27" s="768"/>
      <c r="CM27" s="766">
        <v>966</v>
      </c>
      <c r="CN27" s="767"/>
      <c r="CO27" s="767"/>
      <c r="CP27" s="767"/>
      <c r="CQ27" s="768"/>
      <c r="CR27" s="766">
        <v>783</v>
      </c>
      <c r="CS27" s="767"/>
      <c r="CT27" s="767"/>
      <c r="CU27" s="767"/>
      <c r="CV27" s="768"/>
      <c r="CW27" s="766" t="s">
        <v>483</v>
      </c>
      <c r="CX27" s="767"/>
      <c r="CY27" s="767"/>
      <c r="CZ27" s="767"/>
      <c r="DA27" s="768"/>
      <c r="DB27" s="766" t="s">
        <v>483</v>
      </c>
      <c r="DC27" s="767"/>
      <c r="DD27" s="767"/>
      <c r="DE27" s="767"/>
      <c r="DF27" s="768"/>
      <c r="DG27" s="766" t="s">
        <v>483</v>
      </c>
      <c r="DH27" s="767"/>
      <c r="DI27" s="767"/>
      <c r="DJ27" s="767"/>
      <c r="DK27" s="768"/>
      <c r="DL27" s="766" t="s">
        <v>483</v>
      </c>
      <c r="DM27" s="767"/>
      <c r="DN27" s="767"/>
      <c r="DO27" s="767"/>
      <c r="DP27" s="768"/>
      <c r="DQ27" s="766" t="s">
        <v>483</v>
      </c>
      <c r="DR27" s="767"/>
      <c r="DS27" s="767"/>
      <c r="DT27" s="767"/>
      <c r="DU27" s="768"/>
      <c r="DV27" s="769"/>
      <c r="DW27" s="770"/>
      <c r="DX27" s="770"/>
      <c r="DY27" s="770"/>
      <c r="DZ27" s="771"/>
      <c r="EA27" s="234"/>
    </row>
    <row r="28" spans="1:131" s="235" customFormat="1" ht="26.25" customHeight="1" thickTop="1" x14ac:dyDescent="0.15">
      <c r="A28" s="253">
        <v>1</v>
      </c>
      <c r="B28" s="716" t="s">
        <v>598</v>
      </c>
      <c r="C28" s="717"/>
      <c r="D28" s="717"/>
      <c r="E28" s="717"/>
      <c r="F28" s="717"/>
      <c r="G28" s="717"/>
      <c r="H28" s="717"/>
      <c r="I28" s="717"/>
      <c r="J28" s="717"/>
      <c r="K28" s="717"/>
      <c r="L28" s="717"/>
      <c r="M28" s="717"/>
      <c r="N28" s="717"/>
      <c r="O28" s="717"/>
      <c r="P28" s="718"/>
      <c r="Q28" s="813">
        <v>184858</v>
      </c>
      <c r="R28" s="814"/>
      <c r="S28" s="814"/>
      <c r="T28" s="814"/>
      <c r="U28" s="814"/>
      <c r="V28" s="814">
        <v>183519</v>
      </c>
      <c r="W28" s="814"/>
      <c r="X28" s="814"/>
      <c r="Y28" s="814"/>
      <c r="Z28" s="814"/>
      <c r="AA28" s="814">
        <v>1339</v>
      </c>
      <c r="AB28" s="814"/>
      <c r="AC28" s="814"/>
      <c r="AD28" s="814"/>
      <c r="AE28" s="815"/>
      <c r="AF28" s="816">
        <v>1339</v>
      </c>
      <c r="AG28" s="814"/>
      <c r="AH28" s="814"/>
      <c r="AI28" s="814"/>
      <c r="AJ28" s="817"/>
      <c r="AK28" s="818">
        <v>11174</v>
      </c>
      <c r="AL28" s="809"/>
      <c r="AM28" s="809"/>
      <c r="AN28" s="809"/>
      <c r="AO28" s="809"/>
      <c r="AP28" s="809" t="s">
        <v>548</v>
      </c>
      <c r="AQ28" s="809"/>
      <c r="AR28" s="809"/>
      <c r="AS28" s="809"/>
      <c r="AT28" s="809"/>
      <c r="AU28" s="809" t="s">
        <v>599</v>
      </c>
      <c r="AV28" s="809"/>
      <c r="AW28" s="809"/>
      <c r="AX28" s="809"/>
      <c r="AY28" s="809"/>
      <c r="AZ28" s="810" t="s">
        <v>599</v>
      </c>
      <c r="BA28" s="810"/>
      <c r="BB28" s="810"/>
      <c r="BC28" s="810"/>
      <c r="BD28" s="810"/>
      <c r="BE28" s="811"/>
      <c r="BF28" s="811"/>
      <c r="BG28" s="811"/>
      <c r="BH28" s="811"/>
      <c r="BI28" s="812"/>
      <c r="BJ28" s="240"/>
      <c r="BK28" s="240"/>
      <c r="BL28" s="240"/>
      <c r="BM28" s="240"/>
      <c r="BN28" s="240"/>
      <c r="BO28" s="252"/>
      <c r="BP28" s="252"/>
      <c r="BQ28" s="249">
        <v>22</v>
      </c>
      <c r="BR28" s="395"/>
      <c r="BS28" s="753" t="s">
        <v>579</v>
      </c>
      <c r="BT28" s="754"/>
      <c r="BU28" s="754"/>
      <c r="BV28" s="754"/>
      <c r="BW28" s="754"/>
      <c r="BX28" s="754"/>
      <c r="BY28" s="754"/>
      <c r="BZ28" s="754"/>
      <c r="CA28" s="754"/>
      <c r="CB28" s="754"/>
      <c r="CC28" s="754"/>
      <c r="CD28" s="754"/>
      <c r="CE28" s="754"/>
      <c r="CF28" s="754"/>
      <c r="CG28" s="755"/>
      <c r="CH28" s="766">
        <v>-1</v>
      </c>
      <c r="CI28" s="767"/>
      <c r="CJ28" s="767"/>
      <c r="CK28" s="767"/>
      <c r="CL28" s="768"/>
      <c r="CM28" s="766">
        <v>17</v>
      </c>
      <c r="CN28" s="767"/>
      <c r="CO28" s="767"/>
      <c r="CP28" s="767"/>
      <c r="CQ28" s="768"/>
      <c r="CR28" s="766">
        <v>2</v>
      </c>
      <c r="CS28" s="767"/>
      <c r="CT28" s="767"/>
      <c r="CU28" s="767"/>
      <c r="CV28" s="768"/>
      <c r="CW28" s="766">
        <v>22</v>
      </c>
      <c r="CX28" s="767"/>
      <c r="CY28" s="767"/>
      <c r="CZ28" s="767"/>
      <c r="DA28" s="768"/>
      <c r="DB28" s="766" t="s">
        <v>483</v>
      </c>
      <c r="DC28" s="767"/>
      <c r="DD28" s="767"/>
      <c r="DE28" s="767"/>
      <c r="DF28" s="768"/>
      <c r="DG28" s="766" t="s">
        <v>483</v>
      </c>
      <c r="DH28" s="767"/>
      <c r="DI28" s="767"/>
      <c r="DJ28" s="767"/>
      <c r="DK28" s="768"/>
      <c r="DL28" s="766" t="s">
        <v>483</v>
      </c>
      <c r="DM28" s="767"/>
      <c r="DN28" s="767"/>
      <c r="DO28" s="767"/>
      <c r="DP28" s="768"/>
      <c r="DQ28" s="766" t="s">
        <v>483</v>
      </c>
      <c r="DR28" s="767"/>
      <c r="DS28" s="767"/>
      <c r="DT28" s="767"/>
      <c r="DU28" s="768"/>
      <c r="DV28" s="769"/>
      <c r="DW28" s="770"/>
      <c r="DX28" s="770"/>
      <c r="DY28" s="770"/>
      <c r="DZ28" s="771"/>
      <c r="EA28" s="234"/>
    </row>
    <row r="29" spans="1:131" s="235" customFormat="1" ht="26.25" customHeight="1" x14ac:dyDescent="0.15">
      <c r="A29" s="253">
        <v>2</v>
      </c>
      <c r="B29" s="740" t="s">
        <v>600</v>
      </c>
      <c r="C29" s="741"/>
      <c r="D29" s="741"/>
      <c r="E29" s="741"/>
      <c r="F29" s="741"/>
      <c r="G29" s="741"/>
      <c r="H29" s="741"/>
      <c r="I29" s="741"/>
      <c r="J29" s="741"/>
      <c r="K29" s="741"/>
      <c r="L29" s="741"/>
      <c r="M29" s="741"/>
      <c r="N29" s="741"/>
      <c r="O29" s="741"/>
      <c r="P29" s="742"/>
      <c r="Q29" s="743">
        <v>5512</v>
      </c>
      <c r="R29" s="744"/>
      <c r="S29" s="744"/>
      <c r="T29" s="744"/>
      <c r="U29" s="744"/>
      <c r="V29" s="744">
        <v>4275</v>
      </c>
      <c r="W29" s="744"/>
      <c r="X29" s="744"/>
      <c r="Y29" s="744"/>
      <c r="Z29" s="744"/>
      <c r="AA29" s="744">
        <v>1237</v>
      </c>
      <c r="AB29" s="744"/>
      <c r="AC29" s="744"/>
      <c r="AD29" s="744"/>
      <c r="AE29" s="745"/>
      <c r="AF29" s="819">
        <v>15878</v>
      </c>
      <c r="AG29" s="744"/>
      <c r="AH29" s="744"/>
      <c r="AI29" s="744"/>
      <c r="AJ29" s="820"/>
      <c r="AK29" s="823">
        <v>259</v>
      </c>
      <c r="AL29" s="824"/>
      <c r="AM29" s="824"/>
      <c r="AN29" s="824"/>
      <c r="AO29" s="824"/>
      <c r="AP29" s="824">
        <v>6413</v>
      </c>
      <c r="AQ29" s="824"/>
      <c r="AR29" s="824"/>
      <c r="AS29" s="824"/>
      <c r="AT29" s="824"/>
      <c r="AU29" s="824" t="s">
        <v>483</v>
      </c>
      <c r="AV29" s="824"/>
      <c r="AW29" s="824"/>
      <c r="AX29" s="824"/>
      <c r="AY29" s="824"/>
      <c r="AZ29" s="825" t="s">
        <v>483</v>
      </c>
      <c r="BA29" s="825"/>
      <c r="BB29" s="825"/>
      <c r="BC29" s="825"/>
      <c r="BD29" s="825"/>
      <c r="BE29" s="821" t="s">
        <v>601</v>
      </c>
      <c r="BF29" s="821"/>
      <c r="BG29" s="821"/>
      <c r="BH29" s="821"/>
      <c r="BI29" s="822"/>
      <c r="BJ29" s="240"/>
      <c r="BK29" s="240"/>
      <c r="BL29" s="240"/>
      <c r="BM29" s="240"/>
      <c r="BN29" s="240"/>
      <c r="BO29" s="252"/>
      <c r="BP29" s="252"/>
      <c r="BQ29" s="249">
        <v>23</v>
      </c>
      <c r="BR29" s="395"/>
      <c r="BS29" s="753" t="s">
        <v>580</v>
      </c>
      <c r="BT29" s="754"/>
      <c r="BU29" s="754"/>
      <c r="BV29" s="754"/>
      <c r="BW29" s="754"/>
      <c r="BX29" s="754"/>
      <c r="BY29" s="754"/>
      <c r="BZ29" s="754"/>
      <c r="CA29" s="754"/>
      <c r="CB29" s="754"/>
      <c r="CC29" s="754"/>
      <c r="CD29" s="754"/>
      <c r="CE29" s="754"/>
      <c r="CF29" s="754"/>
      <c r="CG29" s="755"/>
      <c r="CH29" s="766">
        <v>0</v>
      </c>
      <c r="CI29" s="767"/>
      <c r="CJ29" s="767"/>
      <c r="CK29" s="767"/>
      <c r="CL29" s="768"/>
      <c r="CM29" s="766">
        <v>1</v>
      </c>
      <c r="CN29" s="767"/>
      <c r="CO29" s="767"/>
      <c r="CP29" s="767"/>
      <c r="CQ29" s="768"/>
      <c r="CR29" s="766">
        <v>26</v>
      </c>
      <c r="CS29" s="767"/>
      <c r="CT29" s="767"/>
      <c r="CU29" s="767"/>
      <c r="CV29" s="768"/>
      <c r="CW29" s="766">
        <v>5</v>
      </c>
      <c r="CX29" s="767"/>
      <c r="CY29" s="767"/>
      <c r="CZ29" s="767"/>
      <c r="DA29" s="768"/>
      <c r="DB29" s="766" t="s">
        <v>483</v>
      </c>
      <c r="DC29" s="767"/>
      <c r="DD29" s="767"/>
      <c r="DE29" s="767"/>
      <c r="DF29" s="768"/>
      <c r="DG29" s="766" t="s">
        <v>483</v>
      </c>
      <c r="DH29" s="767"/>
      <c r="DI29" s="767"/>
      <c r="DJ29" s="767"/>
      <c r="DK29" s="768"/>
      <c r="DL29" s="766" t="s">
        <v>483</v>
      </c>
      <c r="DM29" s="767"/>
      <c r="DN29" s="767"/>
      <c r="DO29" s="767"/>
      <c r="DP29" s="768"/>
      <c r="DQ29" s="766" t="s">
        <v>483</v>
      </c>
      <c r="DR29" s="767"/>
      <c r="DS29" s="767"/>
      <c r="DT29" s="767"/>
      <c r="DU29" s="768"/>
      <c r="DV29" s="769"/>
      <c r="DW29" s="770"/>
      <c r="DX29" s="770"/>
      <c r="DY29" s="770"/>
      <c r="DZ29" s="771"/>
      <c r="EA29" s="234"/>
    </row>
    <row r="30" spans="1:131" s="235" customFormat="1" ht="26.25" customHeight="1" x14ac:dyDescent="0.15">
      <c r="A30" s="253">
        <v>3</v>
      </c>
      <c r="B30" s="740" t="s">
        <v>602</v>
      </c>
      <c r="C30" s="741"/>
      <c r="D30" s="741"/>
      <c r="E30" s="741"/>
      <c r="F30" s="741"/>
      <c r="G30" s="741"/>
      <c r="H30" s="741"/>
      <c r="I30" s="741"/>
      <c r="J30" s="741"/>
      <c r="K30" s="741"/>
      <c r="L30" s="741"/>
      <c r="M30" s="741"/>
      <c r="N30" s="741"/>
      <c r="O30" s="741"/>
      <c r="P30" s="742"/>
      <c r="Q30" s="743">
        <v>85</v>
      </c>
      <c r="R30" s="744"/>
      <c r="S30" s="744"/>
      <c r="T30" s="744"/>
      <c r="U30" s="744"/>
      <c r="V30" s="744">
        <v>66</v>
      </c>
      <c r="W30" s="744"/>
      <c r="X30" s="744"/>
      <c r="Y30" s="744"/>
      <c r="Z30" s="744"/>
      <c r="AA30" s="744">
        <v>20</v>
      </c>
      <c r="AB30" s="744"/>
      <c r="AC30" s="744"/>
      <c r="AD30" s="744"/>
      <c r="AE30" s="745"/>
      <c r="AF30" s="819">
        <v>101</v>
      </c>
      <c r="AG30" s="744"/>
      <c r="AH30" s="744"/>
      <c r="AI30" s="744"/>
      <c r="AJ30" s="820"/>
      <c r="AK30" s="823">
        <v>7</v>
      </c>
      <c r="AL30" s="824"/>
      <c r="AM30" s="824"/>
      <c r="AN30" s="824"/>
      <c r="AO30" s="824"/>
      <c r="AP30" s="824">
        <v>232</v>
      </c>
      <c r="AQ30" s="824"/>
      <c r="AR30" s="824"/>
      <c r="AS30" s="824"/>
      <c r="AT30" s="824"/>
      <c r="AU30" s="824" t="s">
        <v>483</v>
      </c>
      <c r="AV30" s="824"/>
      <c r="AW30" s="824"/>
      <c r="AX30" s="824"/>
      <c r="AY30" s="824"/>
      <c r="AZ30" s="825" t="s">
        <v>483</v>
      </c>
      <c r="BA30" s="825"/>
      <c r="BB30" s="825"/>
      <c r="BC30" s="825"/>
      <c r="BD30" s="825"/>
      <c r="BE30" s="821" t="s">
        <v>601</v>
      </c>
      <c r="BF30" s="821"/>
      <c r="BG30" s="821"/>
      <c r="BH30" s="821"/>
      <c r="BI30" s="822"/>
      <c r="BJ30" s="240"/>
      <c r="BK30" s="240"/>
      <c r="BL30" s="240"/>
      <c r="BM30" s="240"/>
      <c r="BN30" s="240"/>
      <c r="BO30" s="252"/>
      <c r="BP30" s="252"/>
      <c r="BQ30" s="249">
        <v>24</v>
      </c>
      <c r="BR30" s="395"/>
      <c r="BS30" s="753" t="s">
        <v>581</v>
      </c>
      <c r="BT30" s="754"/>
      <c r="BU30" s="754"/>
      <c r="BV30" s="754"/>
      <c r="BW30" s="754"/>
      <c r="BX30" s="754"/>
      <c r="BY30" s="754"/>
      <c r="BZ30" s="754"/>
      <c r="CA30" s="754"/>
      <c r="CB30" s="754"/>
      <c r="CC30" s="754"/>
      <c r="CD30" s="754"/>
      <c r="CE30" s="754"/>
      <c r="CF30" s="754"/>
      <c r="CG30" s="755"/>
      <c r="CH30" s="766">
        <v>-1</v>
      </c>
      <c r="CI30" s="767"/>
      <c r="CJ30" s="767"/>
      <c r="CK30" s="767"/>
      <c r="CL30" s="768"/>
      <c r="CM30" s="766">
        <v>54</v>
      </c>
      <c r="CN30" s="767"/>
      <c r="CO30" s="767"/>
      <c r="CP30" s="767"/>
      <c r="CQ30" s="768"/>
      <c r="CR30" s="766">
        <v>4</v>
      </c>
      <c r="CS30" s="767"/>
      <c r="CT30" s="767"/>
      <c r="CU30" s="767"/>
      <c r="CV30" s="768"/>
      <c r="CW30" s="766">
        <v>1</v>
      </c>
      <c r="CX30" s="767"/>
      <c r="CY30" s="767"/>
      <c r="CZ30" s="767"/>
      <c r="DA30" s="768"/>
      <c r="DB30" s="766" t="s">
        <v>483</v>
      </c>
      <c r="DC30" s="767"/>
      <c r="DD30" s="767"/>
      <c r="DE30" s="767"/>
      <c r="DF30" s="768"/>
      <c r="DG30" s="766" t="s">
        <v>483</v>
      </c>
      <c r="DH30" s="767"/>
      <c r="DI30" s="767"/>
      <c r="DJ30" s="767"/>
      <c r="DK30" s="768"/>
      <c r="DL30" s="766" t="s">
        <v>483</v>
      </c>
      <c r="DM30" s="767"/>
      <c r="DN30" s="767"/>
      <c r="DO30" s="767"/>
      <c r="DP30" s="768"/>
      <c r="DQ30" s="766" t="s">
        <v>483</v>
      </c>
      <c r="DR30" s="767"/>
      <c r="DS30" s="767"/>
      <c r="DT30" s="767"/>
      <c r="DU30" s="768"/>
      <c r="DV30" s="769"/>
      <c r="DW30" s="770"/>
      <c r="DX30" s="770"/>
      <c r="DY30" s="770"/>
      <c r="DZ30" s="771"/>
      <c r="EA30" s="234"/>
    </row>
    <row r="31" spans="1:131" s="235" customFormat="1" ht="26.25" customHeight="1" x14ac:dyDescent="0.15">
      <c r="A31" s="253">
        <v>4</v>
      </c>
      <c r="B31" s="740" t="s">
        <v>603</v>
      </c>
      <c r="C31" s="741"/>
      <c r="D31" s="741"/>
      <c r="E31" s="741"/>
      <c r="F31" s="741"/>
      <c r="G31" s="741"/>
      <c r="H31" s="741"/>
      <c r="I31" s="741"/>
      <c r="J31" s="741"/>
      <c r="K31" s="741"/>
      <c r="L31" s="741"/>
      <c r="M31" s="741"/>
      <c r="N31" s="741"/>
      <c r="O31" s="741"/>
      <c r="P31" s="742"/>
      <c r="Q31" s="743">
        <v>5469</v>
      </c>
      <c r="R31" s="744"/>
      <c r="S31" s="744"/>
      <c r="T31" s="744"/>
      <c r="U31" s="744"/>
      <c r="V31" s="744">
        <v>5177</v>
      </c>
      <c r="W31" s="744"/>
      <c r="X31" s="744"/>
      <c r="Y31" s="744"/>
      <c r="Z31" s="744"/>
      <c r="AA31" s="744">
        <v>292</v>
      </c>
      <c r="AB31" s="744"/>
      <c r="AC31" s="744"/>
      <c r="AD31" s="744"/>
      <c r="AE31" s="745"/>
      <c r="AF31" s="819">
        <v>66</v>
      </c>
      <c r="AG31" s="744"/>
      <c r="AH31" s="744"/>
      <c r="AI31" s="744"/>
      <c r="AJ31" s="820"/>
      <c r="AK31" s="823">
        <v>692</v>
      </c>
      <c r="AL31" s="824"/>
      <c r="AM31" s="824"/>
      <c r="AN31" s="824"/>
      <c r="AO31" s="824"/>
      <c r="AP31" s="824">
        <v>13366</v>
      </c>
      <c r="AQ31" s="824"/>
      <c r="AR31" s="824"/>
      <c r="AS31" s="824"/>
      <c r="AT31" s="824"/>
      <c r="AU31" s="824">
        <v>8167</v>
      </c>
      <c r="AV31" s="824"/>
      <c r="AW31" s="824"/>
      <c r="AX31" s="824"/>
      <c r="AY31" s="824"/>
      <c r="AZ31" s="825" t="s">
        <v>483</v>
      </c>
      <c r="BA31" s="825"/>
      <c r="BB31" s="825"/>
      <c r="BC31" s="825"/>
      <c r="BD31" s="825"/>
      <c r="BE31" s="821" t="s">
        <v>604</v>
      </c>
      <c r="BF31" s="821"/>
      <c r="BG31" s="821"/>
      <c r="BH31" s="821"/>
      <c r="BI31" s="822"/>
      <c r="BJ31" s="240"/>
      <c r="BK31" s="240"/>
      <c r="BL31" s="240"/>
      <c r="BM31" s="240"/>
      <c r="BN31" s="240"/>
      <c r="BO31" s="252"/>
      <c r="BP31" s="252"/>
      <c r="BQ31" s="249">
        <v>25</v>
      </c>
      <c r="BR31" s="395"/>
      <c r="BS31" s="753" t="s">
        <v>582</v>
      </c>
      <c r="BT31" s="754"/>
      <c r="BU31" s="754"/>
      <c r="BV31" s="754"/>
      <c r="BW31" s="754"/>
      <c r="BX31" s="754"/>
      <c r="BY31" s="754"/>
      <c r="BZ31" s="754"/>
      <c r="CA31" s="754"/>
      <c r="CB31" s="754"/>
      <c r="CC31" s="754"/>
      <c r="CD31" s="754"/>
      <c r="CE31" s="754"/>
      <c r="CF31" s="754"/>
      <c r="CG31" s="755"/>
      <c r="CH31" s="766">
        <v>-1</v>
      </c>
      <c r="CI31" s="767"/>
      <c r="CJ31" s="767"/>
      <c r="CK31" s="767"/>
      <c r="CL31" s="768"/>
      <c r="CM31" s="766">
        <v>88</v>
      </c>
      <c r="CN31" s="767"/>
      <c r="CO31" s="767"/>
      <c r="CP31" s="767"/>
      <c r="CQ31" s="768"/>
      <c r="CR31" s="766">
        <v>5</v>
      </c>
      <c r="CS31" s="767"/>
      <c r="CT31" s="767"/>
      <c r="CU31" s="767"/>
      <c r="CV31" s="768"/>
      <c r="CW31" s="766">
        <v>1</v>
      </c>
      <c r="CX31" s="767"/>
      <c r="CY31" s="767"/>
      <c r="CZ31" s="767"/>
      <c r="DA31" s="768"/>
      <c r="DB31" s="766" t="s">
        <v>483</v>
      </c>
      <c r="DC31" s="767"/>
      <c r="DD31" s="767"/>
      <c r="DE31" s="767"/>
      <c r="DF31" s="768"/>
      <c r="DG31" s="766" t="s">
        <v>483</v>
      </c>
      <c r="DH31" s="767"/>
      <c r="DI31" s="767"/>
      <c r="DJ31" s="767"/>
      <c r="DK31" s="768"/>
      <c r="DL31" s="766" t="s">
        <v>483</v>
      </c>
      <c r="DM31" s="767"/>
      <c r="DN31" s="767"/>
      <c r="DO31" s="767"/>
      <c r="DP31" s="768"/>
      <c r="DQ31" s="766" t="s">
        <v>483</v>
      </c>
      <c r="DR31" s="767"/>
      <c r="DS31" s="767"/>
      <c r="DT31" s="767"/>
      <c r="DU31" s="768"/>
      <c r="DV31" s="769"/>
      <c r="DW31" s="770"/>
      <c r="DX31" s="770"/>
      <c r="DY31" s="770"/>
      <c r="DZ31" s="771"/>
      <c r="EA31" s="234"/>
    </row>
    <row r="32" spans="1:131" s="235" customFormat="1" ht="26.25" customHeight="1" x14ac:dyDescent="0.15">
      <c r="A32" s="253">
        <v>5</v>
      </c>
      <c r="B32" s="740"/>
      <c r="C32" s="741"/>
      <c r="D32" s="741"/>
      <c r="E32" s="741"/>
      <c r="F32" s="741"/>
      <c r="G32" s="741"/>
      <c r="H32" s="741"/>
      <c r="I32" s="741"/>
      <c r="J32" s="741"/>
      <c r="K32" s="741"/>
      <c r="L32" s="741"/>
      <c r="M32" s="741"/>
      <c r="N32" s="741"/>
      <c r="O32" s="741"/>
      <c r="P32" s="742"/>
      <c r="Q32" s="743"/>
      <c r="R32" s="744"/>
      <c r="S32" s="744"/>
      <c r="T32" s="744"/>
      <c r="U32" s="744"/>
      <c r="V32" s="744"/>
      <c r="W32" s="744"/>
      <c r="X32" s="744"/>
      <c r="Y32" s="744"/>
      <c r="Z32" s="744"/>
      <c r="AA32" s="744"/>
      <c r="AB32" s="744"/>
      <c r="AC32" s="744"/>
      <c r="AD32" s="744"/>
      <c r="AE32" s="745"/>
      <c r="AF32" s="819"/>
      <c r="AG32" s="744"/>
      <c r="AH32" s="744"/>
      <c r="AI32" s="744"/>
      <c r="AJ32" s="820"/>
      <c r="AK32" s="823"/>
      <c r="AL32" s="824"/>
      <c r="AM32" s="824"/>
      <c r="AN32" s="824"/>
      <c r="AO32" s="824"/>
      <c r="AP32" s="824"/>
      <c r="AQ32" s="824"/>
      <c r="AR32" s="824"/>
      <c r="AS32" s="824"/>
      <c r="AT32" s="824"/>
      <c r="AU32" s="824"/>
      <c r="AV32" s="824"/>
      <c r="AW32" s="824"/>
      <c r="AX32" s="824"/>
      <c r="AY32" s="824"/>
      <c r="AZ32" s="825"/>
      <c r="BA32" s="825"/>
      <c r="BB32" s="825"/>
      <c r="BC32" s="825"/>
      <c r="BD32" s="825"/>
      <c r="BE32" s="821"/>
      <c r="BF32" s="821"/>
      <c r="BG32" s="821"/>
      <c r="BH32" s="821"/>
      <c r="BI32" s="822"/>
      <c r="BJ32" s="240"/>
      <c r="BK32" s="240"/>
      <c r="BL32" s="240"/>
      <c r="BM32" s="240"/>
      <c r="BN32" s="240"/>
      <c r="BO32" s="252"/>
      <c r="BP32" s="252"/>
      <c r="BQ32" s="249">
        <v>26</v>
      </c>
      <c r="BR32" s="395"/>
      <c r="BS32" s="753" t="s">
        <v>583</v>
      </c>
      <c r="BT32" s="754"/>
      <c r="BU32" s="754"/>
      <c r="BV32" s="754"/>
      <c r="BW32" s="754"/>
      <c r="BX32" s="754"/>
      <c r="BY32" s="754"/>
      <c r="BZ32" s="754"/>
      <c r="CA32" s="754"/>
      <c r="CB32" s="754"/>
      <c r="CC32" s="754"/>
      <c r="CD32" s="754"/>
      <c r="CE32" s="754"/>
      <c r="CF32" s="754"/>
      <c r="CG32" s="755"/>
      <c r="CH32" s="766">
        <v>10</v>
      </c>
      <c r="CI32" s="767"/>
      <c r="CJ32" s="767"/>
      <c r="CK32" s="767"/>
      <c r="CL32" s="768"/>
      <c r="CM32" s="766">
        <v>456</v>
      </c>
      <c r="CN32" s="767"/>
      <c r="CO32" s="767"/>
      <c r="CP32" s="767"/>
      <c r="CQ32" s="768"/>
      <c r="CR32" s="766">
        <v>44</v>
      </c>
      <c r="CS32" s="767"/>
      <c r="CT32" s="767"/>
      <c r="CU32" s="767"/>
      <c r="CV32" s="768"/>
      <c r="CW32" s="766" t="s">
        <v>483</v>
      </c>
      <c r="CX32" s="767"/>
      <c r="CY32" s="767"/>
      <c r="CZ32" s="767"/>
      <c r="DA32" s="768"/>
      <c r="DB32" s="766" t="s">
        <v>483</v>
      </c>
      <c r="DC32" s="767"/>
      <c r="DD32" s="767"/>
      <c r="DE32" s="767"/>
      <c r="DF32" s="768"/>
      <c r="DG32" s="766" t="s">
        <v>483</v>
      </c>
      <c r="DH32" s="767"/>
      <c r="DI32" s="767"/>
      <c r="DJ32" s="767"/>
      <c r="DK32" s="768"/>
      <c r="DL32" s="766" t="s">
        <v>483</v>
      </c>
      <c r="DM32" s="767"/>
      <c r="DN32" s="767"/>
      <c r="DO32" s="767"/>
      <c r="DP32" s="768"/>
      <c r="DQ32" s="766" t="s">
        <v>483</v>
      </c>
      <c r="DR32" s="767"/>
      <c r="DS32" s="767"/>
      <c r="DT32" s="767"/>
      <c r="DU32" s="768"/>
      <c r="DV32" s="769"/>
      <c r="DW32" s="770"/>
      <c r="DX32" s="770"/>
      <c r="DY32" s="770"/>
      <c r="DZ32" s="771"/>
      <c r="EA32" s="234"/>
    </row>
    <row r="33" spans="1:131" s="235" customFormat="1" ht="26.25" customHeight="1" x14ac:dyDescent="0.15">
      <c r="A33" s="253">
        <v>6</v>
      </c>
      <c r="B33" s="740"/>
      <c r="C33" s="741"/>
      <c r="D33" s="741"/>
      <c r="E33" s="741"/>
      <c r="F33" s="741"/>
      <c r="G33" s="741"/>
      <c r="H33" s="741"/>
      <c r="I33" s="741"/>
      <c r="J33" s="741"/>
      <c r="K33" s="741"/>
      <c r="L33" s="741"/>
      <c r="M33" s="741"/>
      <c r="N33" s="741"/>
      <c r="O33" s="741"/>
      <c r="P33" s="742"/>
      <c r="Q33" s="743"/>
      <c r="R33" s="744"/>
      <c r="S33" s="744"/>
      <c r="T33" s="744"/>
      <c r="U33" s="744"/>
      <c r="V33" s="744"/>
      <c r="W33" s="744"/>
      <c r="X33" s="744"/>
      <c r="Y33" s="744"/>
      <c r="Z33" s="744"/>
      <c r="AA33" s="744"/>
      <c r="AB33" s="744"/>
      <c r="AC33" s="744"/>
      <c r="AD33" s="744"/>
      <c r="AE33" s="745"/>
      <c r="AF33" s="819"/>
      <c r="AG33" s="744"/>
      <c r="AH33" s="744"/>
      <c r="AI33" s="744"/>
      <c r="AJ33" s="820"/>
      <c r="AK33" s="823"/>
      <c r="AL33" s="824"/>
      <c r="AM33" s="824"/>
      <c r="AN33" s="824"/>
      <c r="AO33" s="824"/>
      <c r="AP33" s="824"/>
      <c r="AQ33" s="824"/>
      <c r="AR33" s="824"/>
      <c r="AS33" s="824"/>
      <c r="AT33" s="824"/>
      <c r="AU33" s="824"/>
      <c r="AV33" s="824"/>
      <c r="AW33" s="824"/>
      <c r="AX33" s="824"/>
      <c r="AY33" s="824"/>
      <c r="AZ33" s="825"/>
      <c r="BA33" s="825"/>
      <c r="BB33" s="825"/>
      <c r="BC33" s="825"/>
      <c r="BD33" s="825"/>
      <c r="BE33" s="821"/>
      <c r="BF33" s="821"/>
      <c r="BG33" s="821"/>
      <c r="BH33" s="821"/>
      <c r="BI33" s="822"/>
      <c r="BJ33" s="240"/>
      <c r="BK33" s="240"/>
      <c r="BL33" s="240"/>
      <c r="BM33" s="240"/>
      <c r="BN33" s="240"/>
      <c r="BO33" s="252"/>
      <c r="BP33" s="252"/>
      <c r="BQ33" s="249">
        <v>27</v>
      </c>
      <c r="BR33" s="395"/>
      <c r="BS33" s="753" t="s">
        <v>584</v>
      </c>
      <c r="BT33" s="754"/>
      <c r="BU33" s="754"/>
      <c r="BV33" s="754"/>
      <c r="BW33" s="754"/>
      <c r="BX33" s="754"/>
      <c r="BY33" s="754"/>
      <c r="BZ33" s="754"/>
      <c r="CA33" s="754"/>
      <c r="CB33" s="754"/>
      <c r="CC33" s="754"/>
      <c r="CD33" s="754"/>
      <c r="CE33" s="754"/>
      <c r="CF33" s="754"/>
      <c r="CG33" s="755"/>
      <c r="CH33" s="766">
        <v>2</v>
      </c>
      <c r="CI33" s="767"/>
      <c r="CJ33" s="767"/>
      <c r="CK33" s="767"/>
      <c r="CL33" s="768"/>
      <c r="CM33" s="766">
        <v>230</v>
      </c>
      <c r="CN33" s="767"/>
      <c r="CO33" s="767"/>
      <c r="CP33" s="767"/>
      <c r="CQ33" s="768"/>
      <c r="CR33" s="766">
        <v>100</v>
      </c>
      <c r="CS33" s="767"/>
      <c r="CT33" s="767"/>
      <c r="CU33" s="767"/>
      <c r="CV33" s="768"/>
      <c r="CW33" s="766" t="s">
        <v>483</v>
      </c>
      <c r="CX33" s="767"/>
      <c r="CY33" s="767"/>
      <c r="CZ33" s="767"/>
      <c r="DA33" s="768"/>
      <c r="DB33" s="766" t="s">
        <v>483</v>
      </c>
      <c r="DC33" s="767"/>
      <c r="DD33" s="767"/>
      <c r="DE33" s="767"/>
      <c r="DF33" s="768"/>
      <c r="DG33" s="766" t="s">
        <v>483</v>
      </c>
      <c r="DH33" s="767"/>
      <c r="DI33" s="767"/>
      <c r="DJ33" s="767"/>
      <c r="DK33" s="768"/>
      <c r="DL33" s="766" t="s">
        <v>483</v>
      </c>
      <c r="DM33" s="767"/>
      <c r="DN33" s="767"/>
      <c r="DO33" s="767"/>
      <c r="DP33" s="768"/>
      <c r="DQ33" s="766" t="s">
        <v>483</v>
      </c>
      <c r="DR33" s="767"/>
      <c r="DS33" s="767"/>
      <c r="DT33" s="767"/>
      <c r="DU33" s="768"/>
      <c r="DV33" s="769"/>
      <c r="DW33" s="770"/>
      <c r="DX33" s="770"/>
      <c r="DY33" s="770"/>
      <c r="DZ33" s="771"/>
      <c r="EA33" s="234"/>
    </row>
    <row r="34" spans="1:131" s="235" customFormat="1" ht="26.25" customHeight="1" x14ac:dyDescent="0.15">
      <c r="A34" s="253">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819"/>
      <c r="AG34" s="744"/>
      <c r="AH34" s="744"/>
      <c r="AI34" s="744"/>
      <c r="AJ34" s="820"/>
      <c r="AK34" s="823"/>
      <c r="AL34" s="824"/>
      <c r="AM34" s="824"/>
      <c r="AN34" s="824"/>
      <c r="AO34" s="824"/>
      <c r="AP34" s="824"/>
      <c r="AQ34" s="824"/>
      <c r="AR34" s="824"/>
      <c r="AS34" s="824"/>
      <c r="AT34" s="824"/>
      <c r="AU34" s="824"/>
      <c r="AV34" s="824"/>
      <c r="AW34" s="824"/>
      <c r="AX34" s="824"/>
      <c r="AY34" s="824"/>
      <c r="AZ34" s="825"/>
      <c r="BA34" s="825"/>
      <c r="BB34" s="825"/>
      <c r="BC34" s="825"/>
      <c r="BD34" s="825"/>
      <c r="BE34" s="821"/>
      <c r="BF34" s="821"/>
      <c r="BG34" s="821"/>
      <c r="BH34" s="821"/>
      <c r="BI34" s="822"/>
      <c r="BJ34" s="240"/>
      <c r="BK34" s="240"/>
      <c r="BL34" s="240"/>
      <c r="BM34" s="240"/>
      <c r="BN34" s="240"/>
      <c r="BO34" s="252"/>
      <c r="BP34" s="252"/>
      <c r="BQ34" s="249">
        <v>28</v>
      </c>
      <c r="BR34" s="395"/>
      <c r="BS34" s="753" t="s">
        <v>585</v>
      </c>
      <c r="BT34" s="754"/>
      <c r="BU34" s="754"/>
      <c r="BV34" s="754"/>
      <c r="BW34" s="754"/>
      <c r="BX34" s="754"/>
      <c r="BY34" s="754"/>
      <c r="BZ34" s="754"/>
      <c r="CA34" s="754"/>
      <c r="CB34" s="754"/>
      <c r="CC34" s="754"/>
      <c r="CD34" s="754"/>
      <c r="CE34" s="754"/>
      <c r="CF34" s="754"/>
      <c r="CG34" s="755"/>
      <c r="CH34" s="766">
        <v>0</v>
      </c>
      <c r="CI34" s="767"/>
      <c r="CJ34" s="767"/>
      <c r="CK34" s="767"/>
      <c r="CL34" s="768"/>
      <c r="CM34" s="766">
        <v>2471</v>
      </c>
      <c r="CN34" s="767"/>
      <c r="CO34" s="767"/>
      <c r="CP34" s="767"/>
      <c r="CQ34" s="768"/>
      <c r="CR34" s="766">
        <v>860</v>
      </c>
      <c r="CS34" s="767"/>
      <c r="CT34" s="767"/>
      <c r="CU34" s="767"/>
      <c r="CV34" s="768"/>
      <c r="CW34" s="766">
        <v>10</v>
      </c>
      <c r="CX34" s="767"/>
      <c r="CY34" s="767"/>
      <c r="CZ34" s="767"/>
      <c r="DA34" s="768"/>
      <c r="DB34" s="766" t="s">
        <v>483</v>
      </c>
      <c r="DC34" s="767"/>
      <c r="DD34" s="767"/>
      <c r="DE34" s="767"/>
      <c r="DF34" s="768"/>
      <c r="DG34" s="766" t="s">
        <v>483</v>
      </c>
      <c r="DH34" s="767"/>
      <c r="DI34" s="767"/>
      <c r="DJ34" s="767"/>
      <c r="DK34" s="768"/>
      <c r="DL34" s="766" t="s">
        <v>483</v>
      </c>
      <c r="DM34" s="767"/>
      <c r="DN34" s="767"/>
      <c r="DO34" s="767"/>
      <c r="DP34" s="768"/>
      <c r="DQ34" s="766" t="s">
        <v>483</v>
      </c>
      <c r="DR34" s="767"/>
      <c r="DS34" s="767"/>
      <c r="DT34" s="767"/>
      <c r="DU34" s="768"/>
      <c r="DV34" s="769"/>
      <c r="DW34" s="770"/>
      <c r="DX34" s="770"/>
      <c r="DY34" s="770"/>
      <c r="DZ34" s="771"/>
      <c r="EA34" s="234"/>
    </row>
    <row r="35" spans="1:131" s="235" customFormat="1" ht="26.25" customHeight="1" x14ac:dyDescent="0.15">
      <c r="A35" s="253">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819"/>
      <c r="AG35" s="744"/>
      <c r="AH35" s="744"/>
      <c r="AI35" s="744"/>
      <c r="AJ35" s="820"/>
      <c r="AK35" s="823"/>
      <c r="AL35" s="824"/>
      <c r="AM35" s="824"/>
      <c r="AN35" s="824"/>
      <c r="AO35" s="824"/>
      <c r="AP35" s="824"/>
      <c r="AQ35" s="824"/>
      <c r="AR35" s="824"/>
      <c r="AS35" s="824"/>
      <c r="AT35" s="824"/>
      <c r="AU35" s="824"/>
      <c r="AV35" s="824"/>
      <c r="AW35" s="824"/>
      <c r="AX35" s="824"/>
      <c r="AY35" s="824"/>
      <c r="AZ35" s="825"/>
      <c r="BA35" s="825"/>
      <c r="BB35" s="825"/>
      <c r="BC35" s="825"/>
      <c r="BD35" s="825"/>
      <c r="BE35" s="821"/>
      <c r="BF35" s="821"/>
      <c r="BG35" s="821"/>
      <c r="BH35" s="821"/>
      <c r="BI35" s="822"/>
      <c r="BJ35" s="240"/>
      <c r="BK35" s="240"/>
      <c r="BL35" s="240"/>
      <c r="BM35" s="240"/>
      <c r="BN35" s="240"/>
      <c r="BO35" s="252"/>
      <c r="BP35" s="252"/>
      <c r="BQ35" s="249">
        <v>29</v>
      </c>
      <c r="BR35" s="395"/>
      <c r="BS35" s="753" t="s">
        <v>586</v>
      </c>
      <c r="BT35" s="754"/>
      <c r="BU35" s="754"/>
      <c r="BV35" s="754"/>
      <c r="BW35" s="754"/>
      <c r="BX35" s="754"/>
      <c r="BY35" s="754"/>
      <c r="BZ35" s="754"/>
      <c r="CA35" s="754"/>
      <c r="CB35" s="754"/>
      <c r="CC35" s="754"/>
      <c r="CD35" s="754"/>
      <c r="CE35" s="754"/>
      <c r="CF35" s="754"/>
      <c r="CG35" s="755"/>
      <c r="CH35" s="766">
        <v>-93</v>
      </c>
      <c r="CI35" s="767"/>
      <c r="CJ35" s="767"/>
      <c r="CK35" s="767"/>
      <c r="CL35" s="768"/>
      <c r="CM35" s="766">
        <v>176</v>
      </c>
      <c r="CN35" s="767"/>
      <c r="CO35" s="767"/>
      <c r="CP35" s="767"/>
      <c r="CQ35" s="768"/>
      <c r="CR35" s="766">
        <v>65</v>
      </c>
      <c r="CS35" s="767"/>
      <c r="CT35" s="767"/>
      <c r="CU35" s="767"/>
      <c r="CV35" s="768"/>
      <c r="CW35" s="766" t="s">
        <v>611</v>
      </c>
      <c r="CX35" s="767"/>
      <c r="CY35" s="767"/>
      <c r="CZ35" s="767"/>
      <c r="DA35" s="768"/>
      <c r="DB35" s="766" t="s">
        <v>483</v>
      </c>
      <c r="DC35" s="767"/>
      <c r="DD35" s="767"/>
      <c r="DE35" s="767"/>
      <c r="DF35" s="768"/>
      <c r="DG35" s="766" t="s">
        <v>483</v>
      </c>
      <c r="DH35" s="767"/>
      <c r="DI35" s="767"/>
      <c r="DJ35" s="767"/>
      <c r="DK35" s="768"/>
      <c r="DL35" s="766" t="s">
        <v>483</v>
      </c>
      <c r="DM35" s="767"/>
      <c r="DN35" s="767"/>
      <c r="DO35" s="767"/>
      <c r="DP35" s="768"/>
      <c r="DQ35" s="766" t="s">
        <v>483</v>
      </c>
      <c r="DR35" s="767"/>
      <c r="DS35" s="767"/>
      <c r="DT35" s="767"/>
      <c r="DU35" s="768"/>
      <c r="DV35" s="769"/>
      <c r="DW35" s="770"/>
      <c r="DX35" s="770"/>
      <c r="DY35" s="770"/>
      <c r="DZ35" s="771"/>
      <c r="EA35" s="234"/>
    </row>
    <row r="36" spans="1:131" s="235" customFormat="1" ht="26.25" customHeight="1" x14ac:dyDescent="0.15">
      <c r="A36" s="253">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819"/>
      <c r="AG36" s="744"/>
      <c r="AH36" s="744"/>
      <c r="AI36" s="744"/>
      <c r="AJ36" s="820"/>
      <c r="AK36" s="823"/>
      <c r="AL36" s="824"/>
      <c r="AM36" s="824"/>
      <c r="AN36" s="824"/>
      <c r="AO36" s="824"/>
      <c r="AP36" s="824"/>
      <c r="AQ36" s="824"/>
      <c r="AR36" s="824"/>
      <c r="AS36" s="824"/>
      <c r="AT36" s="824"/>
      <c r="AU36" s="824"/>
      <c r="AV36" s="824"/>
      <c r="AW36" s="824"/>
      <c r="AX36" s="824"/>
      <c r="AY36" s="824"/>
      <c r="AZ36" s="825"/>
      <c r="BA36" s="825"/>
      <c r="BB36" s="825"/>
      <c r="BC36" s="825"/>
      <c r="BD36" s="825"/>
      <c r="BE36" s="821"/>
      <c r="BF36" s="821"/>
      <c r="BG36" s="821"/>
      <c r="BH36" s="821"/>
      <c r="BI36" s="822"/>
      <c r="BJ36" s="240"/>
      <c r="BK36" s="240"/>
      <c r="BL36" s="240"/>
      <c r="BM36" s="240"/>
      <c r="BN36" s="240"/>
      <c r="BO36" s="252"/>
      <c r="BP36" s="252"/>
      <c r="BQ36" s="249">
        <v>30</v>
      </c>
      <c r="BR36" s="395"/>
      <c r="BS36" s="753" t="s">
        <v>587</v>
      </c>
      <c r="BT36" s="754"/>
      <c r="BU36" s="754"/>
      <c r="BV36" s="754"/>
      <c r="BW36" s="754"/>
      <c r="BX36" s="754"/>
      <c r="BY36" s="754"/>
      <c r="BZ36" s="754"/>
      <c r="CA36" s="754"/>
      <c r="CB36" s="754"/>
      <c r="CC36" s="754"/>
      <c r="CD36" s="754"/>
      <c r="CE36" s="754"/>
      <c r="CF36" s="754"/>
      <c r="CG36" s="755"/>
      <c r="CH36" s="766">
        <v>-263</v>
      </c>
      <c r="CI36" s="767"/>
      <c r="CJ36" s="767"/>
      <c r="CK36" s="767"/>
      <c r="CL36" s="768"/>
      <c r="CM36" s="766">
        <v>286</v>
      </c>
      <c r="CN36" s="767"/>
      <c r="CO36" s="767"/>
      <c r="CP36" s="767"/>
      <c r="CQ36" s="768"/>
      <c r="CR36" s="766">
        <v>110</v>
      </c>
      <c r="CS36" s="767"/>
      <c r="CT36" s="767"/>
      <c r="CU36" s="767"/>
      <c r="CV36" s="768"/>
      <c r="CW36" s="766" t="s">
        <v>611</v>
      </c>
      <c r="CX36" s="767"/>
      <c r="CY36" s="767"/>
      <c r="CZ36" s="767"/>
      <c r="DA36" s="768"/>
      <c r="DB36" s="766" t="s">
        <v>483</v>
      </c>
      <c r="DC36" s="767"/>
      <c r="DD36" s="767"/>
      <c r="DE36" s="767"/>
      <c r="DF36" s="768"/>
      <c r="DG36" s="766" t="s">
        <v>483</v>
      </c>
      <c r="DH36" s="767"/>
      <c r="DI36" s="767"/>
      <c r="DJ36" s="767"/>
      <c r="DK36" s="768"/>
      <c r="DL36" s="766" t="s">
        <v>483</v>
      </c>
      <c r="DM36" s="767"/>
      <c r="DN36" s="767"/>
      <c r="DO36" s="767"/>
      <c r="DP36" s="768"/>
      <c r="DQ36" s="766" t="s">
        <v>483</v>
      </c>
      <c r="DR36" s="767"/>
      <c r="DS36" s="767"/>
      <c r="DT36" s="767"/>
      <c r="DU36" s="768"/>
      <c r="DV36" s="769"/>
      <c r="DW36" s="770"/>
      <c r="DX36" s="770"/>
      <c r="DY36" s="770"/>
      <c r="DZ36" s="771"/>
      <c r="EA36" s="234"/>
    </row>
    <row r="37" spans="1:131" s="235" customFormat="1" ht="26.25" customHeight="1" x14ac:dyDescent="0.15">
      <c r="A37" s="253">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819"/>
      <c r="AG37" s="744"/>
      <c r="AH37" s="744"/>
      <c r="AI37" s="744"/>
      <c r="AJ37" s="820"/>
      <c r="AK37" s="823"/>
      <c r="AL37" s="824"/>
      <c r="AM37" s="824"/>
      <c r="AN37" s="824"/>
      <c r="AO37" s="824"/>
      <c r="AP37" s="824"/>
      <c r="AQ37" s="824"/>
      <c r="AR37" s="824"/>
      <c r="AS37" s="824"/>
      <c r="AT37" s="824"/>
      <c r="AU37" s="824"/>
      <c r="AV37" s="824"/>
      <c r="AW37" s="824"/>
      <c r="AX37" s="824"/>
      <c r="AY37" s="824"/>
      <c r="AZ37" s="825"/>
      <c r="BA37" s="825"/>
      <c r="BB37" s="825"/>
      <c r="BC37" s="825"/>
      <c r="BD37" s="825"/>
      <c r="BE37" s="821"/>
      <c r="BF37" s="821"/>
      <c r="BG37" s="821"/>
      <c r="BH37" s="821"/>
      <c r="BI37" s="822"/>
      <c r="BJ37" s="240"/>
      <c r="BK37" s="240"/>
      <c r="BL37" s="240"/>
      <c r="BM37" s="240"/>
      <c r="BN37" s="240"/>
      <c r="BO37" s="252"/>
      <c r="BP37" s="252"/>
      <c r="BQ37" s="249">
        <v>31</v>
      </c>
      <c r="BR37" s="395"/>
      <c r="BS37" s="753" t="s">
        <v>588</v>
      </c>
      <c r="BT37" s="754"/>
      <c r="BU37" s="754"/>
      <c r="BV37" s="754"/>
      <c r="BW37" s="754"/>
      <c r="BX37" s="754"/>
      <c r="BY37" s="754"/>
      <c r="BZ37" s="754"/>
      <c r="CA37" s="754"/>
      <c r="CB37" s="754"/>
      <c r="CC37" s="754"/>
      <c r="CD37" s="754"/>
      <c r="CE37" s="754"/>
      <c r="CF37" s="754"/>
      <c r="CG37" s="755"/>
      <c r="CH37" s="766">
        <v>-41</v>
      </c>
      <c r="CI37" s="767"/>
      <c r="CJ37" s="767"/>
      <c r="CK37" s="767"/>
      <c r="CL37" s="768"/>
      <c r="CM37" s="766">
        <v>-3</v>
      </c>
      <c r="CN37" s="767"/>
      <c r="CO37" s="767"/>
      <c r="CP37" s="767"/>
      <c r="CQ37" s="768"/>
      <c r="CR37" s="766">
        <v>18</v>
      </c>
      <c r="CS37" s="767"/>
      <c r="CT37" s="767"/>
      <c r="CU37" s="767"/>
      <c r="CV37" s="768"/>
      <c r="CW37" s="766">
        <v>10</v>
      </c>
      <c r="CX37" s="767"/>
      <c r="CY37" s="767"/>
      <c r="CZ37" s="767"/>
      <c r="DA37" s="768"/>
      <c r="DB37" s="766" t="s">
        <v>483</v>
      </c>
      <c r="DC37" s="767"/>
      <c r="DD37" s="767"/>
      <c r="DE37" s="767"/>
      <c r="DF37" s="768"/>
      <c r="DG37" s="766" t="s">
        <v>483</v>
      </c>
      <c r="DH37" s="767"/>
      <c r="DI37" s="767"/>
      <c r="DJ37" s="767"/>
      <c r="DK37" s="768"/>
      <c r="DL37" s="766" t="s">
        <v>483</v>
      </c>
      <c r="DM37" s="767"/>
      <c r="DN37" s="767"/>
      <c r="DO37" s="767"/>
      <c r="DP37" s="768"/>
      <c r="DQ37" s="766" t="s">
        <v>483</v>
      </c>
      <c r="DR37" s="767"/>
      <c r="DS37" s="767"/>
      <c r="DT37" s="767"/>
      <c r="DU37" s="768"/>
      <c r="DV37" s="769"/>
      <c r="DW37" s="770"/>
      <c r="DX37" s="770"/>
      <c r="DY37" s="770"/>
      <c r="DZ37" s="771"/>
      <c r="EA37" s="234"/>
    </row>
    <row r="38" spans="1:131" s="235" customFormat="1" ht="26.25" customHeight="1" x14ac:dyDescent="0.15">
      <c r="A38" s="253">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819"/>
      <c r="AG38" s="744"/>
      <c r="AH38" s="744"/>
      <c r="AI38" s="744"/>
      <c r="AJ38" s="820"/>
      <c r="AK38" s="823"/>
      <c r="AL38" s="824"/>
      <c r="AM38" s="824"/>
      <c r="AN38" s="824"/>
      <c r="AO38" s="824"/>
      <c r="AP38" s="824"/>
      <c r="AQ38" s="824"/>
      <c r="AR38" s="824"/>
      <c r="AS38" s="824"/>
      <c r="AT38" s="824"/>
      <c r="AU38" s="824"/>
      <c r="AV38" s="824"/>
      <c r="AW38" s="824"/>
      <c r="AX38" s="824"/>
      <c r="AY38" s="824"/>
      <c r="AZ38" s="825"/>
      <c r="BA38" s="825"/>
      <c r="BB38" s="825"/>
      <c r="BC38" s="825"/>
      <c r="BD38" s="825"/>
      <c r="BE38" s="821"/>
      <c r="BF38" s="821"/>
      <c r="BG38" s="821"/>
      <c r="BH38" s="821"/>
      <c r="BI38" s="822"/>
      <c r="BJ38" s="240"/>
      <c r="BK38" s="240"/>
      <c r="BL38" s="240"/>
      <c r="BM38" s="240"/>
      <c r="BN38" s="240"/>
      <c r="BO38" s="252"/>
      <c r="BP38" s="252"/>
      <c r="BQ38" s="249">
        <v>32</v>
      </c>
      <c r="BR38" s="395"/>
      <c r="BS38" s="753" t="s">
        <v>589</v>
      </c>
      <c r="BT38" s="754"/>
      <c r="BU38" s="754"/>
      <c r="BV38" s="754"/>
      <c r="BW38" s="754"/>
      <c r="BX38" s="754"/>
      <c r="BY38" s="754"/>
      <c r="BZ38" s="754"/>
      <c r="CA38" s="754"/>
      <c r="CB38" s="754"/>
      <c r="CC38" s="754"/>
      <c r="CD38" s="754"/>
      <c r="CE38" s="754"/>
      <c r="CF38" s="754"/>
      <c r="CG38" s="755"/>
      <c r="CH38" s="766">
        <v>8934</v>
      </c>
      <c r="CI38" s="767"/>
      <c r="CJ38" s="767"/>
      <c r="CK38" s="767"/>
      <c r="CL38" s="768"/>
      <c r="CM38" s="766">
        <v>106161</v>
      </c>
      <c r="CN38" s="767"/>
      <c r="CO38" s="767"/>
      <c r="CP38" s="767"/>
      <c r="CQ38" s="768"/>
      <c r="CR38" s="766">
        <v>544</v>
      </c>
      <c r="CS38" s="767"/>
      <c r="CT38" s="767"/>
      <c r="CU38" s="767"/>
      <c r="CV38" s="768"/>
      <c r="CW38" s="766" t="s">
        <v>483</v>
      </c>
      <c r="CX38" s="767"/>
      <c r="CY38" s="767"/>
      <c r="CZ38" s="767"/>
      <c r="DA38" s="768"/>
      <c r="DB38" s="766">
        <v>1968</v>
      </c>
      <c r="DC38" s="767"/>
      <c r="DD38" s="767"/>
      <c r="DE38" s="767"/>
      <c r="DF38" s="768"/>
      <c r="DG38" s="766" t="s">
        <v>483</v>
      </c>
      <c r="DH38" s="767"/>
      <c r="DI38" s="767"/>
      <c r="DJ38" s="767"/>
      <c r="DK38" s="768"/>
      <c r="DL38" s="766" t="s">
        <v>483</v>
      </c>
      <c r="DM38" s="767"/>
      <c r="DN38" s="767"/>
      <c r="DO38" s="767"/>
      <c r="DP38" s="768"/>
      <c r="DQ38" s="766" t="s">
        <v>483</v>
      </c>
      <c r="DR38" s="767"/>
      <c r="DS38" s="767"/>
      <c r="DT38" s="767"/>
      <c r="DU38" s="768"/>
      <c r="DV38" s="769"/>
      <c r="DW38" s="770"/>
      <c r="DX38" s="770"/>
      <c r="DY38" s="770"/>
      <c r="DZ38" s="771"/>
      <c r="EA38" s="234"/>
    </row>
    <row r="39" spans="1:131" s="235" customFormat="1" ht="26.25" customHeight="1" x14ac:dyDescent="0.15">
      <c r="A39" s="253">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819"/>
      <c r="AG39" s="744"/>
      <c r="AH39" s="744"/>
      <c r="AI39" s="744"/>
      <c r="AJ39" s="820"/>
      <c r="AK39" s="823"/>
      <c r="AL39" s="824"/>
      <c r="AM39" s="824"/>
      <c r="AN39" s="824"/>
      <c r="AO39" s="824"/>
      <c r="AP39" s="824"/>
      <c r="AQ39" s="824"/>
      <c r="AR39" s="824"/>
      <c r="AS39" s="824"/>
      <c r="AT39" s="824"/>
      <c r="AU39" s="824"/>
      <c r="AV39" s="824"/>
      <c r="AW39" s="824"/>
      <c r="AX39" s="824"/>
      <c r="AY39" s="824"/>
      <c r="AZ39" s="825"/>
      <c r="BA39" s="825"/>
      <c r="BB39" s="825"/>
      <c r="BC39" s="825"/>
      <c r="BD39" s="825"/>
      <c r="BE39" s="821"/>
      <c r="BF39" s="821"/>
      <c r="BG39" s="821"/>
      <c r="BH39" s="821"/>
      <c r="BI39" s="822"/>
      <c r="BJ39" s="240"/>
      <c r="BK39" s="240"/>
      <c r="BL39" s="240"/>
      <c r="BM39" s="240"/>
      <c r="BN39" s="240"/>
      <c r="BO39" s="252"/>
      <c r="BP39" s="252"/>
      <c r="BQ39" s="249">
        <v>33</v>
      </c>
      <c r="BR39" s="395" t="s">
        <v>563</v>
      </c>
      <c r="BS39" s="753" t="s">
        <v>590</v>
      </c>
      <c r="BT39" s="754"/>
      <c r="BU39" s="754"/>
      <c r="BV39" s="754"/>
      <c r="BW39" s="754"/>
      <c r="BX39" s="754"/>
      <c r="BY39" s="754"/>
      <c r="BZ39" s="754"/>
      <c r="CA39" s="754"/>
      <c r="CB39" s="754"/>
      <c r="CC39" s="754"/>
      <c r="CD39" s="754"/>
      <c r="CE39" s="754"/>
      <c r="CF39" s="754"/>
      <c r="CG39" s="755"/>
      <c r="CH39" s="766">
        <v>97</v>
      </c>
      <c r="CI39" s="767"/>
      <c r="CJ39" s="767"/>
      <c r="CK39" s="767"/>
      <c r="CL39" s="768"/>
      <c r="CM39" s="766">
        <v>9025</v>
      </c>
      <c r="CN39" s="767"/>
      <c r="CO39" s="767"/>
      <c r="CP39" s="767"/>
      <c r="CQ39" s="768"/>
      <c r="CR39" s="766">
        <v>5</v>
      </c>
      <c r="CS39" s="767"/>
      <c r="CT39" s="767"/>
      <c r="CU39" s="767"/>
      <c r="CV39" s="768"/>
      <c r="CW39" s="766" t="s">
        <v>483</v>
      </c>
      <c r="CX39" s="767"/>
      <c r="CY39" s="767"/>
      <c r="CZ39" s="767"/>
      <c r="DA39" s="768"/>
      <c r="DB39" s="766">
        <v>4630</v>
      </c>
      <c r="DC39" s="767"/>
      <c r="DD39" s="767"/>
      <c r="DE39" s="767"/>
      <c r="DF39" s="768"/>
      <c r="DG39" s="766">
        <v>3524</v>
      </c>
      <c r="DH39" s="767"/>
      <c r="DI39" s="767"/>
      <c r="DJ39" s="767"/>
      <c r="DK39" s="768"/>
      <c r="DL39" s="766" t="s">
        <v>483</v>
      </c>
      <c r="DM39" s="767"/>
      <c r="DN39" s="767"/>
      <c r="DO39" s="767"/>
      <c r="DP39" s="768"/>
      <c r="DQ39" s="766" t="s">
        <v>483</v>
      </c>
      <c r="DR39" s="767"/>
      <c r="DS39" s="767"/>
      <c r="DT39" s="767"/>
      <c r="DU39" s="768"/>
      <c r="DV39" s="769"/>
      <c r="DW39" s="770"/>
      <c r="DX39" s="770"/>
      <c r="DY39" s="770"/>
      <c r="DZ39" s="771"/>
      <c r="EA39" s="234"/>
    </row>
    <row r="40" spans="1:131" s="235" customFormat="1" ht="26.25" customHeight="1" x14ac:dyDescent="0.15">
      <c r="A40" s="248">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819"/>
      <c r="AG40" s="744"/>
      <c r="AH40" s="744"/>
      <c r="AI40" s="744"/>
      <c r="AJ40" s="820"/>
      <c r="AK40" s="823"/>
      <c r="AL40" s="824"/>
      <c r="AM40" s="824"/>
      <c r="AN40" s="824"/>
      <c r="AO40" s="824"/>
      <c r="AP40" s="824"/>
      <c r="AQ40" s="824"/>
      <c r="AR40" s="824"/>
      <c r="AS40" s="824"/>
      <c r="AT40" s="824"/>
      <c r="AU40" s="824"/>
      <c r="AV40" s="824"/>
      <c r="AW40" s="824"/>
      <c r="AX40" s="824"/>
      <c r="AY40" s="824"/>
      <c r="AZ40" s="825"/>
      <c r="BA40" s="825"/>
      <c r="BB40" s="825"/>
      <c r="BC40" s="825"/>
      <c r="BD40" s="825"/>
      <c r="BE40" s="821"/>
      <c r="BF40" s="821"/>
      <c r="BG40" s="821"/>
      <c r="BH40" s="821"/>
      <c r="BI40" s="822"/>
      <c r="BJ40" s="240"/>
      <c r="BK40" s="240"/>
      <c r="BL40" s="240"/>
      <c r="BM40" s="240"/>
      <c r="BN40" s="240"/>
      <c r="BO40" s="252"/>
      <c r="BP40" s="252"/>
      <c r="BQ40" s="249">
        <v>34</v>
      </c>
      <c r="BR40" s="395" t="s">
        <v>563</v>
      </c>
      <c r="BS40" s="753" t="s">
        <v>591</v>
      </c>
      <c r="BT40" s="754"/>
      <c r="BU40" s="754"/>
      <c r="BV40" s="754"/>
      <c r="BW40" s="754"/>
      <c r="BX40" s="754"/>
      <c r="BY40" s="754"/>
      <c r="BZ40" s="754"/>
      <c r="CA40" s="754"/>
      <c r="CB40" s="754"/>
      <c r="CC40" s="754"/>
      <c r="CD40" s="754"/>
      <c r="CE40" s="754"/>
      <c r="CF40" s="754"/>
      <c r="CG40" s="755"/>
      <c r="CH40" s="766">
        <v>74</v>
      </c>
      <c r="CI40" s="767"/>
      <c r="CJ40" s="767"/>
      <c r="CK40" s="767"/>
      <c r="CL40" s="768"/>
      <c r="CM40" s="766">
        <v>441</v>
      </c>
      <c r="CN40" s="767"/>
      <c r="CO40" s="767"/>
      <c r="CP40" s="767"/>
      <c r="CQ40" s="768"/>
      <c r="CR40" s="766">
        <v>550</v>
      </c>
      <c r="CS40" s="767"/>
      <c r="CT40" s="767"/>
      <c r="CU40" s="767"/>
      <c r="CV40" s="768"/>
      <c r="CW40" s="766">
        <v>3</v>
      </c>
      <c r="CX40" s="767"/>
      <c r="CY40" s="767"/>
      <c r="CZ40" s="767"/>
      <c r="DA40" s="768"/>
      <c r="DB40" s="766">
        <v>330</v>
      </c>
      <c r="DC40" s="767"/>
      <c r="DD40" s="767"/>
      <c r="DE40" s="767"/>
      <c r="DF40" s="768"/>
      <c r="DG40" s="766" t="s">
        <v>483</v>
      </c>
      <c r="DH40" s="767"/>
      <c r="DI40" s="767"/>
      <c r="DJ40" s="767"/>
      <c r="DK40" s="768"/>
      <c r="DL40" s="766">
        <v>4940</v>
      </c>
      <c r="DM40" s="767"/>
      <c r="DN40" s="767"/>
      <c r="DO40" s="767"/>
      <c r="DP40" s="768"/>
      <c r="DQ40" s="766">
        <v>494</v>
      </c>
      <c r="DR40" s="767"/>
      <c r="DS40" s="767"/>
      <c r="DT40" s="767"/>
      <c r="DU40" s="768"/>
      <c r="DV40" s="769"/>
      <c r="DW40" s="770"/>
      <c r="DX40" s="770"/>
      <c r="DY40" s="770"/>
      <c r="DZ40" s="771"/>
      <c r="EA40" s="234"/>
    </row>
    <row r="41" spans="1:131" s="235" customFormat="1" ht="26.25" customHeight="1" x14ac:dyDescent="0.15">
      <c r="A41" s="248">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819"/>
      <c r="AG41" s="744"/>
      <c r="AH41" s="744"/>
      <c r="AI41" s="744"/>
      <c r="AJ41" s="820"/>
      <c r="AK41" s="823"/>
      <c r="AL41" s="824"/>
      <c r="AM41" s="824"/>
      <c r="AN41" s="824"/>
      <c r="AO41" s="824"/>
      <c r="AP41" s="824"/>
      <c r="AQ41" s="824"/>
      <c r="AR41" s="824"/>
      <c r="AS41" s="824"/>
      <c r="AT41" s="824"/>
      <c r="AU41" s="824"/>
      <c r="AV41" s="824"/>
      <c r="AW41" s="824"/>
      <c r="AX41" s="824"/>
      <c r="AY41" s="824"/>
      <c r="AZ41" s="825"/>
      <c r="BA41" s="825"/>
      <c r="BB41" s="825"/>
      <c r="BC41" s="825"/>
      <c r="BD41" s="825"/>
      <c r="BE41" s="821"/>
      <c r="BF41" s="821"/>
      <c r="BG41" s="821"/>
      <c r="BH41" s="821"/>
      <c r="BI41" s="822"/>
      <c r="BJ41" s="240"/>
      <c r="BK41" s="240"/>
      <c r="BL41" s="240"/>
      <c r="BM41" s="240"/>
      <c r="BN41" s="240"/>
      <c r="BO41" s="252"/>
      <c r="BP41" s="252"/>
      <c r="BQ41" s="249">
        <v>35</v>
      </c>
      <c r="BR41" s="395" t="s">
        <v>563</v>
      </c>
      <c r="BS41" s="753" t="s">
        <v>592</v>
      </c>
      <c r="BT41" s="754"/>
      <c r="BU41" s="754"/>
      <c r="BV41" s="754"/>
      <c r="BW41" s="754"/>
      <c r="BX41" s="754"/>
      <c r="BY41" s="754"/>
      <c r="BZ41" s="754"/>
      <c r="CA41" s="754"/>
      <c r="CB41" s="754"/>
      <c r="CC41" s="754"/>
      <c r="CD41" s="754"/>
      <c r="CE41" s="754"/>
      <c r="CF41" s="754"/>
      <c r="CG41" s="755"/>
      <c r="CH41" s="766">
        <v>95</v>
      </c>
      <c r="CI41" s="767"/>
      <c r="CJ41" s="767"/>
      <c r="CK41" s="767"/>
      <c r="CL41" s="768"/>
      <c r="CM41" s="766">
        <v>19391</v>
      </c>
      <c r="CN41" s="767"/>
      <c r="CO41" s="767"/>
      <c r="CP41" s="767"/>
      <c r="CQ41" s="768"/>
      <c r="CR41" s="766">
        <v>10861</v>
      </c>
      <c r="CS41" s="767"/>
      <c r="CT41" s="767"/>
      <c r="CU41" s="767"/>
      <c r="CV41" s="768"/>
      <c r="CW41" s="766">
        <v>1470</v>
      </c>
      <c r="CX41" s="767"/>
      <c r="CY41" s="767"/>
      <c r="CZ41" s="767"/>
      <c r="DA41" s="768"/>
      <c r="DB41" s="766">
        <v>12176</v>
      </c>
      <c r="DC41" s="767"/>
      <c r="DD41" s="767"/>
      <c r="DE41" s="767"/>
      <c r="DF41" s="768"/>
      <c r="DG41" s="766" t="s">
        <v>483</v>
      </c>
      <c r="DH41" s="767"/>
      <c r="DI41" s="767"/>
      <c r="DJ41" s="767"/>
      <c r="DK41" s="768"/>
      <c r="DL41" s="766" t="s">
        <v>483</v>
      </c>
      <c r="DM41" s="767"/>
      <c r="DN41" s="767"/>
      <c r="DO41" s="767"/>
      <c r="DP41" s="768"/>
      <c r="DQ41" s="766" t="s">
        <v>483</v>
      </c>
      <c r="DR41" s="767"/>
      <c r="DS41" s="767"/>
      <c r="DT41" s="767"/>
      <c r="DU41" s="768"/>
      <c r="DV41" s="769"/>
      <c r="DW41" s="770"/>
      <c r="DX41" s="770"/>
      <c r="DY41" s="770"/>
      <c r="DZ41" s="771"/>
      <c r="EA41" s="234"/>
    </row>
    <row r="42" spans="1:131" s="235" customFormat="1" ht="26.25" customHeight="1" x14ac:dyDescent="0.15">
      <c r="A42" s="248">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819"/>
      <c r="AG42" s="744"/>
      <c r="AH42" s="744"/>
      <c r="AI42" s="744"/>
      <c r="AJ42" s="820"/>
      <c r="AK42" s="823"/>
      <c r="AL42" s="824"/>
      <c r="AM42" s="824"/>
      <c r="AN42" s="824"/>
      <c r="AO42" s="824"/>
      <c r="AP42" s="824"/>
      <c r="AQ42" s="824"/>
      <c r="AR42" s="824"/>
      <c r="AS42" s="824"/>
      <c r="AT42" s="824"/>
      <c r="AU42" s="824"/>
      <c r="AV42" s="824"/>
      <c r="AW42" s="824"/>
      <c r="AX42" s="824"/>
      <c r="AY42" s="824"/>
      <c r="AZ42" s="825"/>
      <c r="BA42" s="825"/>
      <c r="BB42" s="825"/>
      <c r="BC42" s="825"/>
      <c r="BD42" s="825"/>
      <c r="BE42" s="821"/>
      <c r="BF42" s="821"/>
      <c r="BG42" s="821"/>
      <c r="BH42" s="821"/>
      <c r="BI42" s="822"/>
      <c r="BJ42" s="240"/>
      <c r="BK42" s="240"/>
      <c r="BL42" s="240"/>
      <c r="BM42" s="240"/>
      <c r="BN42" s="240"/>
      <c r="BO42" s="252"/>
      <c r="BP42" s="252"/>
      <c r="BQ42" s="249">
        <v>36</v>
      </c>
      <c r="BR42" s="395" t="s">
        <v>563</v>
      </c>
      <c r="BS42" s="753" t="s">
        <v>593</v>
      </c>
      <c r="BT42" s="754"/>
      <c r="BU42" s="754"/>
      <c r="BV42" s="754"/>
      <c r="BW42" s="754"/>
      <c r="BX42" s="754"/>
      <c r="BY42" s="754"/>
      <c r="BZ42" s="754"/>
      <c r="CA42" s="754"/>
      <c r="CB42" s="754"/>
      <c r="CC42" s="754"/>
      <c r="CD42" s="754"/>
      <c r="CE42" s="754"/>
      <c r="CF42" s="754"/>
      <c r="CG42" s="755"/>
      <c r="CH42" s="766">
        <v>36</v>
      </c>
      <c r="CI42" s="767"/>
      <c r="CJ42" s="767"/>
      <c r="CK42" s="767"/>
      <c r="CL42" s="768"/>
      <c r="CM42" s="766">
        <v>13998</v>
      </c>
      <c r="CN42" s="767"/>
      <c r="CO42" s="767"/>
      <c r="CP42" s="767"/>
      <c r="CQ42" s="768"/>
      <c r="CR42" s="766">
        <v>7252</v>
      </c>
      <c r="CS42" s="767"/>
      <c r="CT42" s="767"/>
      <c r="CU42" s="767"/>
      <c r="CV42" s="768"/>
      <c r="CW42" s="766">
        <v>1238</v>
      </c>
      <c r="CX42" s="767"/>
      <c r="CY42" s="767"/>
      <c r="CZ42" s="767"/>
      <c r="DA42" s="768"/>
      <c r="DB42" s="766">
        <v>3086</v>
      </c>
      <c r="DC42" s="767"/>
      <c r="DD42" s="767"/>
      <c r="DE42" s="767"/>
      <c r="DF42" s="768"/>
      <c r="DG42" s="766" t="s">
        <v>483</v>
      </c>
      <c r="DH42" s="767"/>
      <c r="DI42" s="767"/>
      <c r="DJ42" s="767"/>
      <c r="DK42" s="768"/>
      <c r="DL42" s="766" t="s">
        <v>483</v>
      </c>
      <c r="DM42" s="767"/>
      <c r="DN42" s="767"/>
      <c r="DO42" s="767"/>
      <c r="DP42" s="768"/>
      <c r="DQ42" s="766" t="s">
        <v>483</v>
      </c>
      <c r="DR42" s="767"/>
      <c r="DS42" s="767"/>
      <c r="DT42" s="767"/>
      <c r="DU42" s="768"/>
      <c r="DV42" s="769"/>
      <c r="DW42" s="770"/>
      <c r="DX42" s="770"/>
      <c r="DY42" s="770"/>
      <c r="DZ42" s="771"/>
      <c r="EA42" s="234"/>
    </row>
    <row r="43" spans="1:131" s="235" customFormat="1" ht="26.25" customHeight="1" x14ac:dyDescent="0.15">
      <c r="A43" s="248">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819"/>
      <c r="AG43" s="744"/>
      <c r="AH43" s="744"/>
      <c r="AI43" s="744"/>
      <c r="AJ43" s="820"/>
      <c r="AK43" s="823"/>
      <c r="AL43" s="824"/>
      <c r="AM43" s="824"/>
      <c r="AN43" s="824"/>
      <c r="AO43" s="824"/>
      <c r="AP43" s="824"/>
      <c r="AQ43" s="824"/>
      <c r="AR43" s="824"/>
      <c r="AS43" s="824"/>
      <c r="AT43" s="824"/>
      <c r="AU43" s="824"/>
      <c r="AV43" s="824"/>
      <c r="AW43" s="824"/>
      <c r="AX43" s="824"/>
      <c r="AY43" s="824"/>
      <c r="AZ43" s="825"/>
      <c r="BA43" s="825"/>
      <c r="BB43" s="825"/>
      <c r="BC43" s="825"/>
      <c r="BD43" s="825"/>
      <c r="BE43" s="821"/>
      <c r="BF43" s="821"/>
      <c r="BG43" s="821"/>
      <c r="BH43" s="821"/>
      <c r="BI43" s="822"/>
      <c r="BJ43" s="240"/>
      <c r="BK43" s="240"/>
      <c r="BL43" s="240"/>
      <c r="BM43" s="240"/>
      <c r="BN43" s="240"/>
      <c r="BO43" s="252"/>
      <c r="BP43" s="252"/>
      <c r="BQ43" s="249">
        <v>37</v>
      </c>
      <c r="BR43" s="395" t="s">
        <v>563</v>
      </c>
      <c r="BS43" s="753" t="s">
        <v>594</v>
      </c>
      <c r="BT43" s="754"/>
      <c r="BU43" s="754"/>
      <c r="BV43" s="754"/>
      <c r="BW43" s="754"/>
      <c r="BX43" s="754"/>
      <c r="BY43" s="754"/>
      <c r="BZ43" s="754"/>
      <c r="CA43" s="754"/>
      <c r="CB43" s="754"/>
      <c r="CC43" s="754"/>
      <c r="CD43" s="754"/>
      <c r="CE43" s="754"/>
      <c r="CF43" s="754"/>
      <c r="CG43" s="755"/>
      <c r="CH43" s="766">
        <v>-456</v>
      </c>
      <c r="CI43" s="767"/>
      <c r="CJ43" s="767"/>
      <c r="CK43" s="767"/>
      <c r="CL43" s="768"/>
      <c r="CM43" s="766">
        <v>3230</v>
      </c>
      <c r="CN43" s="767"/>
      <c r="CO43" s="767"/>
      <c r="CP43" s="767"/>
      <c r="CQ43" s="768"/>
      <c r="CR43" s="766">
        <v>2488</v>
      </c>
      <c r="CS43" s="767"/>
      <c r="CT43" s="767"/>
      <c r="CU43" s="767"/>
      <c r="CV43" s="768"/>
      <c r="CW43" s="766">
        <v>979</v>
      </c>
      <c r="CX43" s="767"/>
      <c r="CY43" s="767"/>
      <c r="CZ43" s="767"/>
      <c r="DA43" s="768"/>
      <c r="DB43" s="766">
        <v>5308</v>
      </c>
      <c r="DC43" s="767"/>
      <c r="DD43" s="767"/>
      <c r="DE43" s="767"/>
      <c r="DF43" s="768"/>
      <c r="DG43" s="766" t="s">
        <v>483</v>
      </c>
      <c r="DH43" s="767"/>
      <c r="DI43" s="767"/>
      <c r="DJ43" s="767"/>
      <c r="DK43" s="768"/>
      <c r="DL43" s="766" t="s">
        <v>483</v>
      </c>
      <c r="DM43" s="767"/>
      <c r="DN43" s="767"/>
      <c r="DO43" s="767"/>
      <c r="DP43" s="768"/>
      <c r="DQ43" s="766" t="s">
        <v>483</v>
      </c>
      <c r="DR43" s="767"/>
      <c r="DS43" s="767"/>
      <c r="DT43" s="767"/>
      <c r="DU43" s="768"/>
      <c r="DV43" s="769"/>
      <c r="DW43" s="770"/>
      <c r="DX43" s="770"/>
      <c r="DY43" s="770"/>
      <c r="DZ43" s="771"/>
      <c r="EA43" s="234"/>
    </row>
    <row r="44" spans="1:131" s="235" customFormat="1" ht="26.25" customHeight="1" x14ac:dyDescent="0.15">
      <c r="A44" s="248">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819"/>
      <c r="AG44" s="744"/>
      <c r="AH44" s="744"/>
      <c r="AI44" s="744"/>
      <c r="AJ44" s="820"/>
      <c r="AK44" s="823"/>
      <c r="AL44" s="824"/>
      <c r="AM44" s="824"/>
      <c r="AN44" s="824"/>
      <c r="AO44" s="824"/>
      <c r="AP44" s="824"/>
      <c r="AQ44" s="824"/>
      <c r="AR44" s="824"/>
      <c r="AS44" s="824"/>
      <c r="AT44" s="824"/>
      <c r="AU44" s="824"/>
      <c r="AV44" s="824"/>
      <c r="AW44" s="824"/>
      <c r="AX44" s="824"/>
      <c r="AY44" s="824"/>
      <c r="AZ44" s="825"/>
      <c r="BA44" s="825"/>
      <c r="BB44" s="825"/>
      <c r="BC44" s="825"/>
      <c r="BD44" s="825"/>
      <c r="BE44" s="821"/>
      <c r="BF44" s="821"/>
      <c r="BG44" s="821"/>
      <c r="BH44" s="821"/>
      <c r="BI44" s="822"/>
      <c r="BJ44" s="240"/>
      <c r="BK44" s="240"/>
      <c r="BL44" s="240"/>
      <c r="BM44" s="240"/>
      <c r="BN44" s="240"/>
      <c r="BO44" s="252"/>
      <c r="BP44" s="252"/>
      <c r="BQ44" s="249">
        <v>38</v>
      </c>
      <c r="BR44" s="395" t="s">
        <v>563</v>
      </c>
      <c r="BS44" s="753" t="s">
        <v>595</v>
      </c>
      <c r="BT44" s="754"/>
      <c r="BU44" s="754"/>
      <c r="BV44" s="754"/>
      <c r="BW44" s="754"/>
      <c r="BX44" s="754"/>
      <c r="BY44" s="754"/>
      <c r="BZ44" s="754"/>
      <c r="CA44" s="754"/>
      <c r="CB44" s="754"/>
      <c r="CC44" s="754"/>
      <c r="CD44" s="754"/>
      <c r="CE44" s="754"/>
      <c r="CF44" s="754"/>
      <c r="CG44" s="755"/>
      <c r="CH44" s="766">
        <v>-2</v>
      </c>
      <c r="CI44" s="767"/>
      <c r="CJ44" s="767"/>
      <c r="CK44" s="767"/>
      <c r="CL44" s="768"/>
      <c r="CM44" s="766">
        <v>3555</v>
      </c>
      <c r="CN44" s="767"/>
      <c r="CO44" s="767"/>
      <c r="CP44" s="767"/>
      <c r="CQ44" s="768"/>
      <c r="CR44" s="766">
        <v>4718</v>
      </c>
      <c r="CS44" s="767"/>
      <c r="CT44" s="767"/>
      <c r="CU44" s="767"/>
      <c r="CV44" s="768"/>
      <c r="CW44" s="766">
        <v>699</v>
      </c>
      <c r="CX44" s="767"/>
      <c r="CY44" s="767"/>
      <c r="CZ44" s="767"/>
      <c r="DA44" s="768"/>
      <c r="DB44" s="766" t="s">
        <v>483</v>
      </c>
      <c r="DC44" s="767"/>
      <c r="DD44" s="767"/>
      <c r="DE44" s="767"/>
      <c r="DF44" s="768"/>
      <c r="DG44" s="766" t="s">
        <v>483</v>
      </c>
      <c r="DH44" s="767"/>
      <c r="DI44" s="767"/>
      <c r="DJ44" s="767"/>
      <c r="DK44" s="768"/>
      <c r="DL44" s="766" t="s">
        <v>483</v>
      </c>
      <c r="DM44" s="767"/>
      <c r="DN44" s="767"/>
      <c r="DO44" s="767"/>
      <c r="DP44" s="768"/>
      <c r="DQ44" s="766" t="s">
        <v>483</v>
      </c>
      <c r="DR44" s="767"/>
      <c r="DS44" s="767"/>
      <c r="DT44" s="767"/>
      <c r="DU44" s="768"/>
      <c r="DV44" s="769"/>
      <c r="DW44" s="770"/>
      <c r="DX44" s="770"/>
      <c r="DY44" s="770"/>
      <c r="DZ44" s="771"/>
      <c r="EA44" s="234"/>
    </row>
    <row r="45" spans="1:131" s="235" customFormat="1" ht="26.25" customHeight="1" x14ac:dyDescent="0.15">
      <c r="A45" s="248">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819"/>
      <c r="AG45" s="744"/>
      <c r="AH45" s="744"/>
      <c r="AI45" s="744"/>
      <c r="AJ45" s="820"/>
      <c r="AK45" s="823"/>
      <c r="AL45" s="824"/>
      <c r="AM45" s="824"/>
      <c r="AN45" s="824"/>
      <c r="AO45" s="824"/>
      <c r="AP45" s="824"/>
      <c r="AQ45" s="824"/>
      <c r="AR45" s="824"/>
      <c r="AS45" s="824"/>
      <c r="AT45" s="824"/>
      <c r="AU45" s="824"/>
      <c r="AV45" s="824"/>
      <c r="AW45" s="824"/>
      <c r="AX45" s="824"/>
      <c r="AY45" s="824"/>
      <c r="AZ45" s="825"/>
      <c r="BA45" s="825"/>
      <c r="BB45" s="825"/>
      <c r="BC45" s="825"/>
      <c r="BD45" s="825"/>
      <c r="BE45" s="821"/>
      <c r="BF45" s="821"/>
      <c r="BG45" s="821"/>
      <c r="BH45" s="821"/>
      <c r="BI45" s="822"/>
      <c r="BJ45" s="240"/>
      <c r="BK45" s="240"/>
      <c r="BL45" s="240"/>
      <c r="BM45" s="240"/>
      <c r="BN45" s="240"/>
      <c r="BO45" s="252"/>
      <c r="BP45" s="252"/>
      <c r="BQ45" s="249">
        <v>39</v>
      </c>
      <c r="BR45" s="395"/>
      <c r="BS45" s="753" t="s">
        <v>596</v>
      </c>
      <c r="BT45" s="754"/>
      <c r="BU45" s="754"/>
      <c r="BV45" s="754"/>
      <c r="BW45" s="754"/>
      <c r="BX45" s="754"/>
      <c r="BY45" s="754"/>
      <c r="BZ45" s="754"/>
      <c r="CA45" s="754"/>
      <c r="CB45" s="754"/>
      <c r="CC45" s="754"/>
      <c r="CD45" s="754"/>
      <c r="CE45" s="754"/>
      <c r="CF45" s="754"/>
      <c r="CG45" s="755"/>
      <c r="CH45" s="766">
        <v>113</v>
      </c>
      <c r="CI45" s="767"/>
      <c r="CJ45" s="767"/>
      <c r="CK45" s="767"/>
      <c r="CL45" s="768"/>
      <c r="CM45" s="766">
        <v>279</v>
      </c>
      <c r="CN45" s="767"/>
      <c r="CO45" s="767"/>
      <c r="CP45" s="767"/>
      <c r="CQ45" s="768"/>
      <c r="CR45" s="766">
        <v>20</v>
      </c>
      <c r="CS45" s="767"/>
      <c r="CT45" s="767"/>
      <c r="CU45" s="767"/>
      <c r="CV45" s="768"/>
      <c r="CW45" s="766">
        <v>0</v>
      </c>
      <c r="CX45" s="767"/>
      <c r="CY45" s="767"/>
      <c r="CZ45" s="767"/>
      <c r="DA45" s="768"/>
      <c r="DB45" s="766" t="s">
        <v>483</v>
      </c>
      <c r="DC45" s="767"/>
      <c r="DD45" s="767"/>
      <c r="DE45" s="767"/>
      <c r="DF45" s="768"/>
      <c r="DG45" s="766" t="s">
        <v>483</v>
      </c>
      <c r="DH45" s="767"/>
      <c r="DI45" s="767"/>
      <c r="DJ45" s="767"/>
      <c r="DK45" s="768"/>
      <c r="DL45" s="766" t="s">
        <v>483</v>
      </c>
      <c r="DM45" s="767"/>
      <c r="DN45" s="767"/>
      <c r="DO45" s="767"/>
      <c r="DP45" s="768"/>
      <c r="DQ45" s="766" t="s">
        <v>483</v>
      </c>
      <c r="DR45" s="767"/>
      <c r="DS45" s="767"/>
      <c r="DT45" s="767"/>
      <c r="DU45" s="768"/>
      <c r="DV45" s="769"/>
      <c r="DW45" s="770"/>
      <c r="DX45" s="770"/>
      <c r="DY45" s="770"/>
      <c r="DZ45" s="771"/>
      <c r="EA45" s="234"/>
    </row>
    <row r="46" spans="1:131" s="235" customFormat="1" ht="26.25" customHeight="1" x14ac:dyDescent="0.15">
      <c r="A46" s="248">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819"/>
      <c r="AG46" s="744"/>
      <c r="AH46" s="744"/>
      <c r="AI46" s="744"/>
      <c r="AJ46" s="820"/>
      <c r="AK46" s="823"/>
      <c r="AL46" s="824"/>
      <c r="AM46" s="824"/>
      <c r="AN46" s="824"/>
      <c r="AO46" s="824"/>
      <c r="AP46" s="824"/>
      <c r="AQ46" s="824"/>
      <c r="AR46" s="824"/>
      <c r="AS46" s="824"/>
      <c r="AT46" s="824"/>
      <c r="AU46" s="824"/>
      <c r="AV46" s="824"/>
      <c r="AW46" s="824"/>
      <c r="AX46" s="824"/>
      <c r="AY46" s="824"/>
      <c r="AZ46" s="825"/>
      <c r="BA46" s="825"/>
      <c r="BB46" s="825"/>
      <c r="BC46" s="825"/>
      <c r="BD46" s="825"/>
      <c r="BE46" s="821"/>
      <c r="BF46" s="821"/>
      <c r="BG46" s="821"/>
      <c r="BH46" s="821"/>
      <c r="BI46" s="822"/>
      <c r="BJ46" s="240"/>
      <c r="BK46" s="240"/>
      <c r="BL46" s="240"/>
      <c r="BM46" s="240"/>
      <c r="BN46" s="240"/>
      <c r="BO46" s="252"/>
      <c r="BP46" s="252"/>
      <c r="BQ46" s="249">
        <v>40</v>
      </c>
      <c r="BR46" s="395"/>
      <c r="BS46" s="826" t="s">
        <v>597</v>
      </c>
      <c r="BT46" s="827"/>
      <c r="BU46" s="827"/>
      <c r="BV46" s="827"/>
      <c r="BW46" s="827"/>
      <c r="BX46" s="827"/>
      <c r="BY46" s="827"/>
      <c r="BZ46" s="827"/>
      <c r="CA46" s="827"/>
      <c r="CB46" s="827"/>
      <c r="CC46" s="827"/>
      <c r="CD46" s="827"/>
      <c r="CE46" s="827"/>
      <c r="CF46" s="827"/>
      <c r="CG46" s="828"/>
      <c r="CH46" s="766">
        <v>29</v>
      </c>
      <c r="CI46" s="767"/>
      <c r="CJ46" s="767"/>
      <c r="CK46" s="767"/>
      <c r="CL46" s="768"/>
      <c r="CM46" s="766">
        <v>51</v>
      </c>
      <c r="CN46" s="767"/>
      <c r="CO46" s="767"/>
      <c r="CP46" s="767"/>
      <c r="CQ46" s="768"/>
      <c r="CR46" s="766">
        <v>5</v>
      </c>
      <c r="CS46" s="767"/>
      <c r="CT46" s="767"/>
      <c r="CU46" s="767"/>
      <c r="CV46" s="768"/>
      <c r="CW46" s="766">
        <v>10</v>
      </c>
      <c r="CX46" s="767"/>
      <c r="CY46" s="767"/>
      <c r="CZ46" s="767"/>
      <c r="DA46" s="768"/>
      <c r="DB46" s="766" t="s">
        <v>483</v>
      </c>
      <c r="DC46" s="767"/>
      <c r="DD46" s="767"/>
      <c r="DE46" s="767"/>
      <c r="DF46" s="768"/>
      <c r="DG46" s="766" t="s">
        <v>483</v>
      </c>
      <c r="DH46" s="767"/>
      <c r="DI46" s="767"/>
      <c r="DJ46" s="767"/>
      <c r="DK46" s="768"/>
      <c r="DL46" s="766" t="s">
        <v>483</v>
      </c>
      <c r="DM46" s="767"/>
      <c r="DN46" s="767"/>
      <c r="DO46" s="767"/>
      <c r="DP46" s="768"/>
      <c r="DQ46" s="766" t="s">
        <v>483</v>
      </c>
      <c r="DR46" s="767"/>
      <c r="DS46" s="767"/>
      <c r="DT46" s="767"/>
      <c r="DU46" s="768"/>
      <c r="DV46" s="769"/>
      <c r="DW46" s="770"/>
      <c r="DX46" s="770"/>
      <c r="DY46" s="770"/>
      <c r="DZ46" s="771"/>
      <c r="EA46" s="234"/>
    </row>
    <row r="47" spans="1:131" s="235" customFormat="1" ht="26.25" customHeight="1" x14ac:dyDescent="0.15">
      <c r="A47" s="248">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819"/>
      <c r="AG47" s="744"/>
      <c r="AH47" s="744"/>
      <c r="AI47" s="744"/>
      <c r="AJ47" s="820"/>
      <c r="AK47" s="823"/>
      <c r="AL47" s="824"/>
      <c r="AM47" s="824"/>
      <c r="AN47" s="824"/>
      <c r="AO47" s="824"/>
      <c r="AP47" s="824"/>
      <c r="AQ47" s="824"/>
      <c r="AR47" s="824"/>
      <c r="AS47" s="824"/>
      <c r="AT47" s="824"/>
      <c r="AU47" s="824"/>
      <c r="AV47" s="824"/>
      <c r="AW47" s="824"/>
      <c r="AX47" s="824"/>
      <c r="AY47" s="824"/>
      <c r="AZ47" s="825"/>
      <c r="BA47" s="825"/>
      <c r="BB47" s="825"/>
      <c r="BC47" s="825"/>
      <c r="BD47" s="825"/>
      <c r="BE47" s="821"/>
      <c r="BF47" s="821"/>
      <c r="BG47" s="821"/>
      <c r="BH47" s="821"/>
      <c r="BI47" s="822"/>
      <c r="BJ47" s="240"/>
      <c r="BK47" s="240"/>
      <c r="BL47" s="240"/>
      <c r="BM47" s="240"/>
      <c r="BN47" s="240"/>
      <c r="BO47" s="252"/>
      <c r="BP47" s="252"/>
      <c r="BQ47" s="249">
        <v>41</v>
      </c>
      <c r="BR47" s="250"/>
      <c r="BS47" s="829"/>
      <c r="BT47" s="830"/>
      <c r="BU47" s="830"/>
      <c r="BV47" s="830"/>
      <c r="BW47" s="830"/>
      <c r="BX47" s="830"/>
      <c r="BY47" s="830"/>
      <c r="BZ47" s="830"/>
      <c r="CA47" s="830"/>
      <c r="CB47" s="830"/>
      <c r="CC47" s="830"/>
      <c r="CD47" s="830"/>
      <c r="CE47" s="830"/>
      <c r="CF47" s="830"/>
      <c r="CG47" s="831"/>
      <c r="CH47" s="766"/>
      <c r="CI47" s="767"/>
      <c r="CJ47" s="767"/>
      <c r="CK47" s="767"/>
      <c r="CL47" s="768"/>
      <c r="CM47" s="766"/>
      <c r="CN47" s="767"/>
      <c r="CO47" s="767"/>
      <c r="CP47" s="767"/>
      <c r="CQ47" s="768"/>
      <c r="CR47" s="766"/>
      <c r="CS47" s="767"/>
      <c r="CT47" s="767"/>
      <c r="CU47" s="767"/>
      <c r="CV47" s="768"/>
      <c r="CW47" s="766"/>
      <c r="CX47" s="767"/>
      <c r="CY47" s="767"/>
      <c r="CZ47" s="767"/>
      <c r="DA47" s="768"/>
      <c r="DB47" s="766"/>
      <c r="DC47" s="767"/>
      <c r="DD47" s="767"/>
      <c r="DE47" s="767"/>
      <c r="DF47" s="768"/>
      <c r="DG47" s="766"/>
      <c r="DH47" s="767"/>
      <c r="DI47" s="767"/>
      <c r="DJ47" s="767"/>
      <c r="DK47" s="768"/>
      <c r="DL47" s="766"/>
      <c r="DM47" s="767"/>
      <c r="DN47" s="767"/>
      <c r="DO47" s="767"/>
      <c r="DP47" s="768"/>
      <c r="DQ47" s="766"/>
      <c r="DR47" s="767"/>
      <c r="DS47" s="767"/>
      <c r="DT47" s="767"/>
      <c r="DU47" s="768"/>
      <c r="DV47" s="769"/>
      <c r="DW47" s="770"/>
      <c r="DX47" s="770"/>
      <c r="DY47" s="770"/>
      <c r="DZ47" s="771"/>
      <c r="EA47" s="234"/>
    </row>
    <row r="48" spans="1:131" s="235" customFormat="1" ht="26.25" customHeight="1" x14ac:dyDescent="0.15">
      <c r="A48" s="248">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819"/>
      <c r="AG48" s="744"/>
      <c r="AH48" s="744"/>
      <c r="AI48" s="744"/>
      <c r="AJ48" s="820"/>
      <c r="AK48" s="823"/>
      <c r="AL48" s="824"/>
      <c r="AM48" s="824"/>
      <c r="AN48" s="824"/>
      <c r="AO48" s="824"/>
      <c r="AP48" s="824"/>
      <c r="AQ48" s="824"/>
      <c r="AR48" s="824"/>
      <c r="AS48" s="824"/>
      <c r="AT48" s="824"/>
      <c r="AU48" s="824"/>
      <c r="AV48" s="824"/>
      <c r="AW48" s="824"/>
      <c r="AX48" s="824"/>
      <c r="AY48" s="824"/>
      <c r="AZ48" s="825"/>
      <c r="BA48" s="825"/>
      <c r="BB48" s="825"/>
      <c r="BC48" s="825"/>
      <c r="BD48" s="825"/>
      <c r="BE48" s="821"/>
      <c r="BF48" s="821"/>
      <c r="BG48" s="821"/>
      <c r="BH48" s="821"/>
      <c r="BI48" s="822"/>
      <c r="BJ48" s="240"/>
      <c r="BK48" s="240"/>
      <c r="BL48" s="240"/>
      <c r="BM48" s="240"/>
      <c r="BN48" s="240"/>
      <c r="BO48" s="252"/>
      <c r="BP48" s="252"/>
      <c r="BQ48" s="249">
        <v>42</v>
      </c>
      <c r="BR48" s="250"/>
      <c r="BS48" s="829"/>
      <c r="BT48" s="830"/>
      <c r="BU48" s="830"/>
      <c r="BV48" s="830"/>
      <c r="BW48" s="830"/>
      <c r="BX48" s="830"/>
      <c r="BY48" s="830"/>
      <c r="BZ48" s="830"/>
      <c r="CA48" s="830"/>
      <c r="CB48" s="830"/>
      <c r="CC48" s="830"/>
      <c r="CD48" s="830"/>
      <c r="CE48" s="830"/>
      <c r="CF48" s="830"/>
      <c r="CG48" s="831"/>
      <c r="CH48" s="766"/>
      <c r="CI48" s="767"/>
      <c r="CJ48" s="767"/>
      <c r="CK48" s="767"/>
      <c r="CL48" s="768"/>
      <c r="CM48" s="766"/>
      <c r="CN48" s="767"/>
      <c r="CO48" s="767"/>
      <c r="CP48" s="767"/>
      <c r="CQ48" s="768"/>
      <c r="CR48" s="766"/>
      <c r="CS48" s="767"/>
      <c r="CT48" s="767"/>
      <c r="CU48" s="767"/>
      <c r="CV48" s="768"/>
      <c r="CW48" s="766"/>
      <c r="CX48" s="767"/>
      <c r="CY48" s="767"/>
      <c r="CZ48" s="767"/>
      <c r="DA48" s="768"/>
      <c r="DB48" s="766"/>
      <c r="DC48" s="767"/>
      <c r="DD48" s="767"/>
      <c r="DE48" s="767"/>
      <c r="DF48" s="768"/>
      <c r="DG48" s="766"/>
      <c r="DH48" s="767"/>
      <c r="DI48" s="767"/>
      <c r="DJ48" s="767"/>
      <c r="DK48" s="768"/>
      <c r="DL48" s="766"/>
      <c r="DM48" s="767"/>
      <c r="DN48" s="767"/>
      <c r="DO48" s="767"/>
      <c r="DP48" s="768"/>
      <c r="DQ48" s="766"/>
      <c r="DR48" s="767"/>
      <c r="DS48" s="767"/>
      <c r="DT48" s="767"/>
      <c r="DU48" s="768"/>
      <c r="DV48" s="769"/>
      <c r="DW48" s="770"/>
      <c r="DX48" s="770"/>
      <c r="DY48" s="770"/>
      <c r="DZ48" s="771"/>
      <c r="EA48" s="234"/>
    </row>
    <row r="49" spans="1:131" s="235" customFormat="1" ht="26.25" customHeight="1" x14ac:dyDescent="0.15">
      <c r="A49" s="248">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819"/>
      <c r="AG49" s="744"/>
      <c r="AH49" s="744"/>
      <c r="AI49" s="744"/>
      <c r="AJ49" s="820"/>
      <c r="AK49" s="823"/>
      <c r="AL49" s="824"/>
      <c r="AM49" s="824"/>
      <c r="AN49" s="824"/>
      <c r="AO49" s="824"/>
      <c r="AP49" s="824"/>
      <c r="AQ49" s="824"/>
      <c r="AR49" s="824"/>
      <c r="AS49" s="824"/>
      <c r="AT49" s="824"/>
      <c r="AU49" s="824"/>
      <c r="AV49" s="824"/>
      <c r="AW49" s="824"/>
      <c r="AX49" s="824"/>
      <c r="AY49" s="824"/>
      <c r="AZ49" s="825"/>
      <c r="BA49" s="825"/>
      <c r="BB49" s="825"/>
      <c r="BC49" s="825"/>
      <c r="BD49" s="825"/>
      <c r="BE49" s="821"/>
      <c r="BF49" s="821"/>
      <c r="BG49" s="821"/>
      <c r="BH49" s="821"/>
      <c r="BI49" s="822"/>
      <c r="BJ49" s="240"/>
      <c r="BK49" s="240"/>
      <c r="BL49" s="240"/>
      <c r="BM49" s="240"/>
      <c r="BN49" s="240"/>
      <c r="BO49" s="252"/>
      <c r="BP49" s="252"/>
      <c r="BQ49" s="249">
        <v>43</v>
      </c>
      <c r="BR49" s="250"/>
      <c r="BS49" s="829"/>
      <c r="BT49" s="830"/>
      <c r="BU49" s="830"/>
      <c r="BV49" s="830"/>
      <c r="BW49" s="830"/>
      <c r="BX49" s="830"/>
      <c r="BY49" s="830"/>
      <c r="BZ49" s="830"/>
      <c r="CA49" s="830"/>
      <c r="CB49" s="830"/>
      <c r="CC49" s="830"/>
      <c r="CD49" s="830"/>
      <c r="CE49" s="830"/>
      <c r="CF49" s="830"/>
      <c r="CG49" s="831"/>
      <c r="CH49" s="766"/>
      <c r="CI49" s="767"/>
      <c r="CJ49" s="767"/>
      <c r="CK49" s="767"/>
      <c r="CL49" s="768"/>
      <c r="CM49" s="766"/>
      <c r="CN49" s="767"/>
      <c r="CO49" s="767"/>
      <c r="CP49" s="767"/>
      <c r="CQ49" s="768"/>
      <c r="CR49" s="766"/>
      <c r="CS49" s="767"/>
      <c r="CT49" s="767"/>
      <c r="CU49" s="767"/>
      <c r="CV49" s="768"/>
      <c r="CW49" s="766"/>
      <c r="CX49" s="767"/>
      <c r="CY49" s="767"/>
      <c r="CZ49" s="767"/>
      <c r="DA49" s="768"/>
      <c r="DB49" s="766"/>
      <c r="DC49" s="767"/>
      <c r="DD49" s="767"/>
      <c r="DE49" s="767"/>
      <c r="DF49" s="768"/>
      <c r="DG49" s="766"/>
      <c r="DH49" s="767"/>
      <c r="DI49" s="767"/>
      <c r="DJ49" s="767"/>
      <c r="DK49" s="768"/>
      <c r="DL49" s="766"/>
      <c r="DM49" s="767"/>
      <c r="DN49" s="767"/>
      <c r="DO49" s="767"/>
      <c r="DP49" s="768"/>
      <c r="DQ49" s="766"/>
      <c r="DR49" s="767"/>
      <c r="DS49" s="767"/>
      <c r="DT49" s="767"/>
      <c r="DU49" s="768"/>
      <c r="DV49" s="769"/>
      <c r="DW49" s="770"/>
      <c r="DX49" s="770"/>
      <c r="DY49" s="770"/>
      <c r="DZ49" s="771"/>
      <c r="EA49" s="234"/>
    </row>
    <row r="50" spans="1:131" s="235" customFormat="1" ht="26.25" customHeight="1" x14ac:dyDescent="0.15">
      <c r="A50" s="248">
        <v>23</v>
      </c>
      <c r="B50" s="740"/>
      <c r="C50" s="741"/>
      <c r="D50" s="741"/>
      <c r="E50" s="741"/>
      <c r="F50" s="741"/>
      <c r="G50" s="741"/>
      <c r="H50" s="741"/>
      <c r="I50" s="741"/>
      <c r="J50" s="741"/>
      <c r="K50" s="741"/>
      <c r="L50" s="741"/>
      <c r="M50" s="741"/>
      <c r="N50" s="741"/>
      <c r="O50" s="741"/>
      <c r="P50" s="742"/>
      <c r="Q50" s="832"/>
      <c r="R50" s="833"/>
      <c r="S50" s="833"/>
      <c r="T50" s="833"/>
      <c r="U50" s="833"/>
      <c r="V50" s="833"/>
      <c r="W50" s="833"/>
      <c r="X50" s="833"/>
      <c r="Y50" s="833"/>
      <c r="Z50" s="833"/>
      <c r="AA50" s="833"/>
      <c r="AB50" s="833"/>
      <c r="AC50" s="833"/>
      <c r="AD50" s="833"/>
      <c r="AE50" s="834"/>
      <c r="AF50" s="819"/>
      <c r="AG50" s="744"/>
      <c r="AH50" s="744"/>
      <c r="AI50" s="744"/>
      <c r="AJ50" s="820"/>
      <c r="AK50" s="835"/>
      <c r="AL50" s="833"/>
      <c r="AM50" s="833"/>
      <c r="AN50" s="833"/>
      <c r="AO50" s="833"/>
      <c r="AP50" s="833"/>
      <c r="AQ50" s="833"/>
      <c r="AR50" s="833"/>
      <c r="AS50" s="833"/>
      <c r="AT50" s="833"/>
      <c r="AU50" s="833"/>
      <c r="AV50" s="833"/>
      <c r="AW50" s="833"/>
      <c r="AX50" s="833"/>
      <c r="AY50" s="833"/>
      <c r="AZ50" s="836"/>
      <c r="BA50" s="836"/>
      <c r="BB50" s="836"/>
      <c r="BC50" s="836"/>
      <c r="BD50" s="836"/>
      <c r="BE50" s="821"/>
      <c r="BF50" s="821"/>
      <c r="BG50" s="821"/>
      <c r="BH50" s="821"/>
      <c r="BI50" s="822"/>
      <c r="BJ50" s="240"/>
      <c r="BK50" s="240"/>
      <c r="BL50" s="240"/>
      <c r="BM50" s="240"/>
      <c r="BN50" s="240"/>
      <c r="BO50" s="252"/>
      <c r="BP50" s="252"/>
      <c r="BQ50" s="249">
        <v>44</v>
      </c>
      <c r="BR50" s="250"/>
      <c r="BS50" s="829"/>
      <c r="BT50" s="830"/>
      <c r="BU50" s="830"/>
      <c r="BV50" s="830"/>
      <c r="BW50" s="830"/>
      <c r="BX50" s="830"/>
      <c r="BY50" s="830"/>
      <c r="BZ50" s="830"/>
      <c r="CA50" s="830"/>
      <c r="CB50" s="830"/>
      <c r="CC50" s="830"/>
      <c r="CD50" s="830"/>
      <c r="CE50" s="830"/>
      <c r="CF50" s="830"/>
      <c r="CG50" s="831"/>
      <c r="CH50" s="766"/>
      <c r="CI50" s="767"/>
      <c r="CJ50" s="767"/>
      <c r="CK50" s="767"/>
      <c r="CL50" s="768"/>
      <c r="CM50" s="766"/>
      <c r="CN50" s="767"/>
      <c r="CO50" s="767"/>
      <c r="CP50" s="767"/>
      <c r="CQ50" s="768"/>
      <c r="CR50" s="766"/>
      <c r="CS50" s="767"/>
      <c r="CT50" s="767"/>
      <c r="CU50" s="767"/>
      <c r="CV50" s="768"/>
      <c r="CW50" s="766"/>
      <c r="CX50" s="767"/>
      <c r="CY50" s="767"/>
      <c r="CZ50" s="767"/>
      <c r="DA50" s="768"/>
      <c r="DB50" s="766"/>
      <c r="DC50" s="767"/>
      <c r="DD50" s="767"/>
      <c r="DE50" s="767"/>
      <c r="DF50" s="768"/>
      <c r="DG50" s="766"/>
      <c r="DH50" s="767"/>
      <c r="DI50" s="767"/>
      <c r="DJ50" s="767"/>
      <c r="DK50" s="768"/>
      <c r="DL50" s="766"/>
      <c r="DM50" s="767"/>
      <c r="DN50" s="767"/>
      <c r="DO50" s="767"/>
      <c r="DP50" s="768"/>
      <c r="DQ50" s="766"/>
      <c r="DR50" s="767"/>
      <c r="DS50" s="767"/>
      <c r="DT50" s="767"/>
      <c r="DU50" s="768"/>
      <c r="DV50" s="769"/>
      <c r="DW50" s="770"/>
      <c r="DX50" s="770"/>
      <c r="DY50" s="770"/>
      <c r="DZ50" s="771"/>
      <c r="EA50" s="234"/>
    </row>
    <row r="51" spans="1:131" s="235" customFormat="1" ht="26.25" customHeight="1" x14ac:dyDescent="0.15">
      <c r="A51" s="248">
        <v>24</v>
      </c>
      <c r="B51" s="740"/>
      <c r="C51" s="741"/>
      <c r="D51" s="741"/>
      <c r="E51" s="741"/>
      <c r="F51" s="741"/>
      <c r="G51" s="741"/>
      <c r="H51" s="741"/>
      <c r="I51" s="741"/>
      <c r="J51" s="741"/>
      <c r="K51" s="741"/>
      <c r="L51" s="741"/>
      <c r="M51" s="741"/>
      <c r="N51" s="741"/>
      <c r="O51" s="741"/>
      <c r="P51" s="742"/>
      <c r="Q51" s="832"/>
      <c r="R51" s="833"/>
      <c r="S51" s="833"/>
      <c r="T51" s="833"/>
      <c r="U51" s="833"/>
      <c r="V51" s="833"/>
      <c r="W51" s="833"/>
      <c r="X51" s="833"/>
      <c r="Y51" s="833"/>
      <c r="Z51" s="833"/>
      <c r="AA51" s="833"/>
      <c r="AB51" s="833"/>
      <c r="AC51" s="833"/>
      <c r="AD51" s="833"/>
      <c r="AE51" s="834"/>
      <c r="AF51" s="819"/>
      <c r="AG51" s="744"/>
      <c r="AH51" s="744"/>
      <c r="AI51" s="744"/>
      <c r="AJ51" s="820"/>
      <c r="AK51" s="835"/>
      <c r="AL51" s="833"/>
      <c r="AM51" s="833"/>
      <c r="AN51" s="833"/>
      <c r="AO51" s="833"/>
      <c r="AP51" s="833"/>
      <c r="AQ51" s="833"/>
      <c r="AR51" s="833"/>
      <c r="AS51" s="833"/>
      <c r="AT51" s="833"/>
      <c r="AU51" s="833"/>
      <c r="AV51" s="833"/>
      <c r="AW51" s="833"/>
      <c r="AX51" s="833"/>
      <c r="AY51" s="833"/>
      <c r="AZ51" s="836"/>
      <c r="BA51" s="836"/>
      <c r="BB51" s="836"/>
      <c r="BC51" s="836"/>
      <c r="BD51" s="836"/>
      <c r="BE51" s="821"/>
      <c r="BF51" s="821"/>
      <c r="BG51" s="821"/>
      <c r="BH51" s="821"/>
      <c r="BI51" s="822"/>
      <c r="BJ51" s="240"/>
      <c r="BK51" s="240"/>
      <c r="BL51" s="240"/>
      <c r="BM51" s="240"/>
      <c r="BN51" s="240"/>
      <c r="BO51" s="252"/>
      <c r="BP51" s="252"/>
      <c r="BQ51" s="249">
        <v>45</v>
      </c>
      <c r="BR51" s="250"/>
      <c r="BS51" s="829"/>
      <c r="BT51" s="830"/>
      <c r="BU51" s="830"/>
      <c r="BV51" s="830"/>
      <c r="BW51" s="830"/>
      <c r="BX51" s="830"/>
      <c r="BY51" s="830"/>
      <c r="BZ51" s="830"/>
      <c r="CA51" s="830"/>
      <c r="CB51" s="830"/>
      <c r="CC51" s="830"/>
      <c r="CD51" s="830"/>
      <c r="CE51" s="830"/>
      <c r="CF51" s="830"/>
      <c r="CG51" s="831"/>
      <c r="CH51" s="766"/>
      <c r="CI51" s="767"/>
      <c r="CJ51" s="767"/>
      <c r="CK51" s="767"/>
      <c r="CL51" s="768"/>
      <c r="CM51" s="766"/>
      <c r="CN51" s="767"/>
      <c r="CO51" s="767"/>
      <c r="CP51" s="767"/>
      <c r="CQ51" s="768"/>
      <c r="CR51" s="766"/>
      <c r="CS51" s="767"/>
      <c r="CT51" s="767"/>
      <c r="CU51" s="767"/>
      <c r="CV51" s="768"/>
      <c r="CW51" s="766"/>
      <c r="CX51" s="767"/>
      <c r="CY51" s="767"/>
      <c r="CZ51" s="767"/>
      <c r="DA51" s="768"/>
      <c r="DB51" s="766"/>
      <c r="DC51" s="767"/>
      <c r="DD51" s="767"/>
      <c r="DE51" s="767"/>
      <c r="DF51" s="768"/>
      <c r="DG51" s="766"/>
      <c r="DH51" s="767"/>
      <c r="DI51" s="767"/>
      <c r="DJ51" s="767"/>
      <c r="DK51" s="768"/>
      <c r="DL51" s="766"/>
      <c r="DM51" s="767"/>
      <c r="DN51" s="767"/>
      <c r="DO51" s="767"/>
      <c r="DP51" s="768"/>
      <c r="DQ51" s="766"/>
      <c r="DR51" s="767"/>
      <c r="DS51" s="767"/>
      <c r="DT51" s="767"/>
      <c r="DU51" s="768"/>
      <c r="DV51" s="769"/>
      <c r="DW51" s="770"/>
      <c r="DX51" s="770"/>
      <c r="DY51" s="770"/>
      <c r="DZ51" s="771"/>
      <c r="EA51" s="234"/>
    </row>
    <row r="52" spans="1:131" s="235" customFormat="1" ht="26.25" customHeight="1" x14ac:dyDescent="0.15">
      <c r="A52" s="248">
        <v>25</v>
      </c>
      <c r="B52" s="740"/>
      <c r="C52" s="741"/>
      <c r="D52" s="741"/>
      <c r="E52" s="741"/>
      <c r="F52" s="741"/>
      <c r="G52" s="741"/>
      <c r="H52" s="741"/>
      <c r="I52" s="741"/>
      <c r="J52" s="741"/>
      <c r="K52" s="741"/>
      <c r="L52" s="741"/>
      <c r="M52" s="741"/>
      <c r="N52" s="741"/>
      <c r="O52" s="741"/>
      <c r="P52" s="742"/>
      <c r="Q52" s="832"/>
      <c r="R52" s="833"/>
      <c r="S52" s="833"/>
      <c r="T52" s="833"/>
      <c r="U52" s="833"/>
      <c r="V52" s="833"/>
      <c r="W52" s="833"/>
      <c r="X52" s="833"/>
      <c r="Y52" s="833"/>
      <c r="Z52" s="833"/>
      <c r="AA52" s="833"/>
      <c r="AB52" s="833"/>
      <c r="AC52" s="833"/>
      <c r="AD52" s="833"/>
      <c r="AE52" s="834"/>
      <c r="AF52" s="819"/>
      <c r="AG52" s="744"/>
      <c r="AH52" s="744"/>
      <c r="AI52" s="744"/>
      <c r="AJ52" s="820"/>
      <c r="AK52" s="835"/>
      <c r="AL52" s="833"/>
      <c r="AM52" s="833"/>
      <c r="AN52" s="833"/>
      <c r="AO52" s="833"/>
      <c r="AP52" s="833"/>
      <c r="AQ52" s="833"/>
      <c r="AR52" s="833"/>
      <c r="AS52" s="833"/>
      <c r="AT52" s="833"/>
      <c r="AU52" s="833"/>
      <c r="AV52" s="833"/>
      <c r="AW52" s="833"/>
      <c r="AX52" s="833"/>
      <c r="AY52" s="833"/>
      <c r="AZ52" s="836"/>
      <c r="BA52" s="836"/>
      <c r="BB52" s="836"/>
      <c r="BC52" s="836"/>
      <c r="BD52" s="836"/>
      <c r="BE52" s="821"/>
      <c r="BF52" s="821"/>
      <c r="BG52" s="821"/>
      <c r="BH52" s="821"/>
      <c r="BI52" s="822"/>
      <c r="BJ52" s="240"/>
      <c r="BK52" s="240"/>
      <c r="BL52" s="240"/>
      <c r="BM52" s="240"/>
      <c r="BN52" s="240"/>
      <c r="BO52" s="252"/>
      <c r="BP52" s="252"/>
      <c r="BQ52" s="249">
        <v>46</v>
      </c>
      <c r="BR52" s="250"/>
      <c r="BS52" s="829"/>
      <c r="BT52" s="830"/>
      <c r="BU52" s="830"/>
      <c r="BV52" s="830"/>
      <c r="BW52" s="830"/>
      <c r="BX52" s="830"/>
      <c r="BY52" s="830"/>
      <c r="BZ52" s="830"/>
      <c r="CA52" s="830"/>
      <c r="CB52" s="830"/>
      <c r="CC52" s="830"/>
      <c r="CD52" s="830"/>
      <c r="CE52" s="830"/>
      <c r="CF52" s="830"/>
      <c r="CG52" s="831"/>
      <c r="CH52" s="766"/>
      <c r="CI52" s="767"/>
      <c r="CJ52" s="767"/>
      <c r="CK52" s="767"/>
      <c r="CL52" s="768"/>
      <c r="CM52" s="766"/>
      <c r="CN52" s="767"/>
      <c r="CO52" s="767"/>
      <c r="CP52" s="767"/>
      <c r="CQ52" s="768"/>
      <c r="CR52" s="766"/>
      <c r="CS52" s="767"/>
      <c r="CT52" s="767"/>
      <c r="CU52" s="767"/>
      <c r="CV52" s="768"/>
      <c r="CW52" s="766"/>
      <c r="CX52" s="767"/>
      <c r="CY52" s="767"/>
      <c r="CZ52" s="767"/>
      <c r="DA52" s="768"/>
      <c r="DB52" s="766"/>
      <c r="DC52" s="767"/>
      <c r="DD52" s="767"/>
      <c r="DE52" s="767"/>
      <c r="DF52" s="768"/>
      <c r="DG52" s="766"/>
      <c r="DH52" s="767"/>
      <c r="DI52" s="767"/>
      <c r="DJ52" s="767"/>
      <c r="DK52" s="768"/>
      <c r="DL52" s="766"/>
      <c r="DM52" s="767"/>
      <c r="DN52" s="767"/>
      <c r="DO52" s="767"/>
      <c r="DP52" s="768"/>
      <c r="DQ52" s="766"/>
      <c r="DR52" s="767"/>
      <c r="DS52" s="767"/>
      <c r="DT52" s="767"/>
      <c r="DU52" s="768"/>
      <c r="DV52" s="769"/>
      <c r="DW52" s="770"/>
      <c r="DX52" s="770"/>
      <c r="DY52" s="770"/>
      <c r="DZ52" s="771"/>
      <c r="EA52" s="234"/>
    </row>
    <row r="53" spans="1:131" s="235" customFormat="1" ht="26.25" customHeight="1" x14ac:dyDescent="0.15">
      <c r="A53" s="248">
        <v>26</v>
      </c>
      <c r="B53" s="740"/>
      <c r="C53" s="741"/>
      <c r="D53" s="741"/>
      <c r="E53" s="741"/>
      <c r="F53" s="741"/>
      <c r="G53" s="741"/>
      <c r="H53" s="741"/>
      <c r="I53" s="741"/>
      <c r="J53" s="741"/>
      <c r="K53" s="741"/>
      <c r="L53" s="741"/>
      <c r="M53" s="741"/>
      <c r="N53" s="741"/>
      <c r="O53" s="741"/>
      <c r="P53" s="742"/>
      <c r="Q53" s="832"/>
      <c r="R53" s="833"/>
      <c r="S53" s="833"/>
      <c r="T53" s="833"/>
      <c r="U53" s="833"/>
      <c r="V53" s="833"/>
      <c r="W53" s="833"/>
      <c r="X53" s="833"/>
      <c r="Y53" s="833"/>
      <c r="Z53" s="833"/>
      <c r="AA53" s="833"/>
      <c r="AB53" s="833"/>
      <c r="AC53" s="833"/>
      <c r="AD53" s="833"/>
      <c r="AE53" s="834"/>
      <c r="AF53" s="819"/>
      <c r="AG53" s="744"/>
      <c r="AH53" s="744"/>
      <c r="AI53" s="744"/>
      <c r="AJ53" s="820"/>
      <c r="AK53" s="835"/>
      <c r="AL53" s="833"/>
      <c r="AM53" s="833"/>
      <c r="AN53" s="833"/>
      <c r="AO53" s="833"/>
      <c r="AP53" s="833"/>
      <c r="AQ53" s="833"/>
      <c r="AR53" s="833"/>
      <c r="AS53" s="833"/>
      <c r="AT53" s="833"/>
      <c r="AU53" s="833"/>
      <c r="AV53" s="833"/>
      <c r="AW53" s="833"/>
      <c r="AX53" s="833"/>
      <c r="AY53" s="833"/>
      <c r="AZ53" s="836"/>
      <c r="BA53" s="836"/>
      <c r="BB53" s="836"/>
      <c r="BC53" s="836"/>
      <c r="BD53" s="836"/>
      <c r="BE53" s="821"/>
      <c r="BF53" s="821"/>
      <c r="BG53" s="821"/>
      <c r="BH53" s="821"/>
      <c r="BI53" s="822"/>
      <c r="BJ53" s="240"/>
      <c r="BK53" s="240"/>
      <c r="BL53" s="240"/>
      <c r="BM53" s="240"/>
      <c r="BN53" s="240"/>
      <c r="BO53" s="252"/>
      <c r="BP53" s="252"/>
      <c r="BQ53" s="249">
        <v>47</v>
      </c>
      <c r="BR53" s="250"/>
      <c r="BS53" s="829"/>
      <c r="BT53" s="830"/>
      <c r="BU53" s="830"/>
      <c r="BV53" s="830"/>
      <c r="BW53" s="830"/>
      <c r="BX53" s="830"/>
      <c r="BY53" s="830"/>
      <c r="BZ53" s="830"/>
      <c r="CA53" s="830"/>
      <c r="CB53" s="830"/>
      <c r="CC53" s="830"/>
      <c r="CD53" s="830"/>
      <c r="CE53" s="830"/>
      <c r="CF53" s="830"/>
      <c r="CG53" s="831"/>
      <c r="CH53" s="766"/>
      <c r="CI53" s="767"/>
      <c r="CJ53" s="767"/>
      <c r="CK53" s="767"/>
      <c r="CL53" s="768"/>
      <c r="CM53" s="766"/>
      <c r="CN53" s="767"/>
      <c r="CO53" s="767"/>
      <c r="CP53" s="767"/>
      <c r="CQ53" s="768"/>
      <c r="CR53" s="766"/>
      <c r="CS53" s="767"/>
      <c r="CT53" s="767"/>
      <c r="CU53" s="767"/>
      <c r="CV53" s="768"/>
      <c r="CW53" s="766"/>
      <c r="CX53" s="767"/>
      <c r="CY53" s="767"/>
      <c r="CZ53" s="767"/>
      <c r="DA53" s="768"/>
      <c r="DB53" s="766"/>
      <c r="DC53" s="767"/>
      <c r="DD53" s="767"/>
      <c r="DE53" s="767"/>
      <c r="DF53" s="768"/>
      <c r="DG53" s="766"/>
      <c r="DH53" s="767"/>
      <c r="DI53" s="767"/>
      <c r="DJ53" s="767"/>
      <c r="DK53" s="768"/>
      <c r="DL53" s="766"/>
      <c r="DM53" s="767"/>
      <c r="DN53" s="767"/>
      <c r="DO53" s="767"/>
      <c r="DP53" s="768"/>
      <c r="DQ53" s="766"/>
      <c r="DR53" s="767"/>
      <c r="DS53" s="767"/>
      <c r="DT53" s="767"/>
      <c r="DU53" s="768"/>
      <c r="DV53" s="769"/>
      <c r="DW53" s="770"/>
      <c r="DX53" s="770"/>
      <c r="DY53" s="770"/>
      <c r="DZ53" s="771"/>
      <c r="EA53" s="234"/>
    </row>
    <row r="54" spans="1:131" s="235" customFormat="1" ht="26.25" customHeight="1" x14ac:dyDescent="0.15">
      <c r="A54" s="248">
        <v>27</v>
      </c>
      <c r="B54" s="740"/>
      <c r="C54" s="741"/>
      <c r="D54" s="741"/>
      <c r="E54" s="741"/>
      <c r="F54" s="741"/>
      <c r="G54" s="741"/>
      <c r="H54" s="741"/>
      <c r="I54" s="741"/>
      <c r="J54" s="741"/>
      <c r="K54" s="741"/>
      <c r="L54" s="741"/>
      <c r="M54" s="741"/>
      <c r="N54" s="741"/>
      <c r="O54" s="741"/>
      <c r="P54" s="742"/>
      <c r="Q54" s="832"/>
      <c r="R54" s="833"/>
      <c r="S54" s="833"/>
      <c r="T54" s="833"/>
      <c r="U54" s="833"/>
      <c r="V54" s="833"/>
      <c r="W54" s="833"/>
      <c r="X54" s="833"/>
      <c r="Y54" s="833"/>
      <c r="Z54" s="833"/>
      <c r="AA54" s="833"/>
      <c r="AB54" s="833"/>
      <c r="AC54" s="833"/>
      <c r="AD54" s="833"/>
      <c r="AE54" s="834"/>
      <c r="AF54" s="819"/>
      <c r="AG54" s="744"/>
      <c r="AH54" s="744"/>
      <c r="AI54" s="744"/>
      <c r="AJ54" s="820"/>
      <c r="AK54" s="835"/>
      <c r="AL54" s="833"/>
      <c r="AM54" s="833"/>
      <c r="AN54" s="833"/>
      <c r="AO54" s="833"/>
      <c r="AP54" s="833"/>
      <c r="AQ54" s="833"/>
      <c r="AR54" s="833"/>
      <c r="AS54" s="833"/>
      <c r="AT54" s="833"/>
      <c r="AU54" s="833"/>
      <c r="AV54" s="833"/>
      <c r="AW54" s="833"/>
      <c r="AX54" s="833"/>
      <c r="AY54" s="833"/>
      <c r="AZ54" s="836"/>
      <c r="BA54" s="836"/>
      <c r="BB54" s="836"/>
      <c r="BC54" s="836"/>
      <c r="BD54" s="836"/>
      <c r="BE54" s="821"/>
      <c r="BF54" s="821"/>
      <c r="BG54" s="821"/>
      <c r="BH54" s="821"/>
      <c r="BI54" s="822"/>
      <c r="BJ54" s="240"/>
      <c r="BK54" s="240"/>
      <c r="BL54" s="240"/>
      <c r="BM54" s="240"/>
      <c r="BN54" s="240"/>
      <c r="BO54" s="252"/>
      <c r="BP54" s="252"/>
      <c r="BQ54" s="249">
        <v>48</v>
      </c>
      <c r="BR54" s="250"/>
      <c r="BS54" s="829"/>
      <c r="BT54" s="830"/>
      <c r="BU54" s="830"/>
      <c r="BV54" s="830"/>
      <c r="BW54" s="830"/>
      <c r="BX54" s="830"/>
      <c r="BY54" s="830"/>
      <c r="BZ54" s="830"/>
      <c r="CA54" s="830"/>
      <c r="CB54" s="830"/>
      <c r="CC54" s="830"/>
      <c r="CD54" s="830"/>
      <c r="CE54" s="830"/>
      <c r="CF54" s="830"/>
      <c r="CG54" s="831"/>
      <c r="CH54" s="766"/>
      <c r="CI54" s="767"/>
      <c r="CJ54" s="767"/>
      <c r="CK54" s="767"/>
      <c r="CL54" s="768"/>
      <c r="CM54" s="766"/>
      <c r="CN54" s="767"/>
      <c r="CO54" s="767"/>
      <c r="CP54" s="767"/>
      <c r="CQ54" s="768"/>
      <c r="CR54" s="766"/>
      <c r="CS54" s="767"/>
      <c r="CT54" s="767"/>
      <c r="CU54" s="767"/>
      <c r="CV54" s="768"/>
      <c r="CW54" s="766"/>
      <c r="CX54" s="767"/>
      <c r="CY54" s="767"/>
      <c r="CZ54" s="767"/>
      <c r="DA54" s="768"/>
      <c r="DB54" s="766"/>
      <c r="DC54" s="767"/>
      <c r="DD54" s="767"/>
      <c r="DE54" s="767"/>
      <c r="DF54" s="768"/>
      <c r="DG54" s="766"/>
      <c r="DH54" s="767"/>
      <c r="DI54" s="767"/>
      <c r="DJ54" s="767"/>
      <c r="DK54" s="768"/>
      <c r="DL54" s="766"/>
      <c r="DM54" s="767"/>
      <c r="DN54" s="767"/>
      <c r="DO54" s="767"/>
      <c r="DP54" s="768"/>
      <c r="DQ54" s="766"/>
      <c r="DR54" s="767"/>
      <c r="DS54" s="767"/>
      <c r="DT54" s="767"/>
      <c r="DU54" s="768"/>
      <c r="DV54" s="769"/>
      <c r="DW54" s="770"/>
      <c r="DX54" s="770"/>
      <c r="DY54" s="770"/>
      <c r="DZ54" s="771"/>
      <c r="EA54" s="234"/>
    </row>
    <row r="55" spans="1:131" s="235" customFormat="1" ht="26.25" customHeight="1" x14ac:dyDescent="0.15">
      <c r="A55" s="248">
        <v>28</v>
      </c>
      <c r="B55" s="740"/>
      <c r="C55" s="741"/>
      <c r="D55" s="741"/>
      <c r="E55" s="741"/>
      <c r="F55" s="741"/>
      <c r="G55" s="741"/>
      <c r="H55" s="741"/>
      <c r="I55" s="741"/>
      <c r="J55" s="741"/>
      <c r="K55" s="741"/>
      <c r="L55" s="741"/>
      <c r="M55" s="741"/>
      <c r="N55" s="741"/>
      <c r="O55" s="741"/>
      <c r="P55" s="742"/>
      <c r="Q55" s="832"/>
      <c r="R55" s="833"/>
      <c r="S55" s="833"/>
      <c r="T55" s="833"/>
      <c r="U55" s="833"/>
      <c r="V55" s="833"/>
      <c r="W55" s="833"/>
      <c r="X55" s="833"/>
      <c r="Y55" s="833"/>
      <c r="Z55" s="833"/>
      <c r="AA55" s="833"/>
      <c r="AB55" s="833"/>
      <c r="AC55" s="833"/>
      <c r="AD55" s="833"/>
      <c r="AE55" s="834"/>
      <c r="AF55" s="819"/>
      <c r="AG55" s="744"/>
      <c r="AH55" s="744"/>
      <c r="AI55" s="744"/>
      <c r="AJ55" s="820"/>
      <c r="AK55" s="835"/>
      <c r="AL55" s="833"/>
      <c r="AM55" s="833"/>
      <c r="AN55" s="833"/>
      <c r="AO55" s="833"/>
      <c r="AP55" s="833"/>
      <c r="AQ55" s="833"/>
      <c r="AR55" s="833"/>
      <c r="AS55" s="833"/>
      <c r="AT55" s="833"/>
      <c r="AU55" s="833"/>
      <c r="AV55" s="833"/>
      <c r="AW55" s="833"/>
      <c r="AX55" s="833"/>
      <c r="AY55" s="833"/>
      <c r="AZ55" s="836"/>
      <c r="BA55" s="836"/>
      <c r="BB55" s="836"/>
      <c r="BC55" s="836"/>
      <c r="BD55" s="836"/>
      <c r="BE55" s="821"/>
      <c r="BF55" s="821"/>
      <c r="BG55" s="821"/>
      <c r="BH55" s="821"/>
      <c r="BI55" s="822"/>
      <c r="BJ55" s="240"/>
      <c r="BK55" s="240"/>
      <c r="BL55" s="240"/>
      <c r="BM55" s="240"/>
      <c r="BN55" s="240"/>
      <c r="BO55" s="252"/>
      <c r="BP55" s="252"/>
      <c r="BQ55" s="249">
        <v>49</v>
      </c>
      <c r="BR55" s="250"/>
      <c r="BS55" s="829"/>
      <c r="BT55" s="830"/>
      <c r="BU55" s="830"/>
      <c r="BV55" s="830"/>
      <c r="BW55" s="830"/>
      <c r="BX55" s="830"/>
      <c r="BY55" s="830"/>
      <c r="BZ55" s="830"/>
      <c r="CA55" s="830"/>
      <c r="CB55" s="830"/>
      <c r="CC55" s="830"/>
      <c r="CD55" s="830"/>
      <c r="CE55" s="830"/>
      <c r="CF55" s="830"/>
      <c r="CG55" s="831"/>
      <c r="CH55" s="766"/>
      <c r="CI55" s="767"/>
      <c r="CJ55" s="767"/>
      <c r="CK55" s="767"/>
      <c r="CL55" s="768"/>
      <c r="CM55" s="766"/>
      <c r="CN55" s="767"/>
      <c r="CO55" s="767"/>
      <c r="CP55" s="767"/>
      <c r="CQ55" s="768"/>
      <c r="CR55" s="766"/>
      <c r="CS55" s="767"/>
      <c r="CT55" s="767"/>
      <c r="CU55" s="767"/>
      <c r="CV55" s="768"/>
      <c r="CW55" s="766"/>
      <c r="CX55" s="767"/>
      <c r="CY55" s="767"/>
      <c r="CZ55" s="767"/>
      <c r="DA55" s="768"/>
      <c r="DB55" s="766"/>
      <c r="DC55" s="767"/>
      <c r="DD55" s="767"/>
      <c r="DE55" s="767"/>
      <c r="DF55" s="768"/>
      <c r="DG55" s="766"/>
      <c r="DH55" s="767"/>
      <c r="DI55" s="767"/>
      <c r="DJ55" s="767"/>
      <c r="DK55" s="768"/>
      <c r="DL55" s="766"/>
      <c r="DM55" s="767"/>
      <c r="DN55" s="767"/>
      <c r="DO55" s="767"/>
      <c r="DP55" s="768"/>
      <c r="DQ55" s="766"/>
      <c r="DR55" s="767"/>
      <c r="DS55" s="767"/>
      <c r="DT55" s="767"/>
      <c r="DU55" s="768"/>
      <c r="DV55" s="769"/>
      <c r="DW55" s="770"/>
      <c r="DX55" s="770"/>
      <c r="DY55" s="770"/>
      <c r="DZ55" s="771"/>
      <c r="EA55" s="234"/>
    </row>
    <row r="56" spans="1:131" s="235" customFormat="1" ht="26.25" customHeight="1" x14ac:dyDescent="0.15">
      <c r="A56" s="248">
        <v>29</v>
      </c>
      <c r="B56" s="740"/>
      <c r="C56" s="741"/>
      <c r="D56" s="741"/>
      <c r="E56" s="741"/>
      <c r="F56" s="741"/>
      <c r="G56" s="741"/>
      <c r="H56" s="741"/>
      <c r="I56" s="741"/>
      <c r="J56" s="741"/>
      <c r="K56" s="741"/>
      <c r="L56" s="741"/>
      <c r="M56" s="741"/>
      <c r="N56" s="741"/>
      <c r="O56" s="741"/>
      <c r="P56" s="742"/>
      <c r="Q56" s="832"/>
      <c r="R56" s="833"/>
      <c r="S56" s="833"/>
      <c r="T56" s="833"/>
      <c r="U56" s="833"/>
      <c r="V56" s="833"/>
      <c r="W56" s="833"/>
      <c r="X56" s="833"/>
      <c r="Y56" s="833"/>
      <c r="Z56" s="833"/>
      <c r="AA56" s="833"/>
      <c r="AB56" s="833"/>
      <c r="AC56" s="833"/>
      <c r="AD56" s="833"/>
      <c r="AE56" s="834"/>
      <c r="AF56" s="819"/>
      <c r="AG56" s="744"/>
      <c r="AH56" s="744"/>
      <c r="AI56" s="744"/>
      <c r="AJ56" s="820"/>
      <c r="AK56" s="835"/>
      <c r="AL56" s="833"/>
      <c r="AM56" s="833"/>
      <c r="AN56" s="833"/>
      <c r="AO56" s="833"/>
      <c r="AP56" s="833"/>
      <c r="AQ56" s="833"/>
      <c r="AR56" s="833"/>
      <c r="AS56" s="833"/>
      <c r="AT56" s="833"/>
      <c r="AU56" s="833"/>
      <c r="AV56" s="833"/>
      <c r="AW56" s="833"/>
      <c r="AX56" s="833"/>
      <c r="AY56" s="833"/>
      <c r="AZ56" s="836"/>
      <c r="BA56" s="836"/>
      <c r="BB56" s="836"/>
      <c r="BC56" s="836"/>
      <c r="BD56" s="836"/>
      <c r="BE56" s="821"/>
      <c r="BF56" s="821"/>
      <c r="BG56" s="821"/>
      <c r="BH56" s="821"/>
      <c r="BI56" s="822"/>
      <c r="BJ56" s="240"/>
      <c r="BK56" s="240"/>
      <c r="BL56" s="240"/>
      <c r="BM56" s="240"/>
      <c r="BN56" s="240"/>
      <c r="BO56" s="252"/>
      <c r="BP56" s="252"/>
      <c r="BQ56" s="249">
        <v>50</v>
      </c>
      <c r="BR56" s="250"/>
      <c r="BS56" s="829"/>
      <c r="BT56" s="830"/>
      <c r="BU56" s="830"/>
      <c r="BV56" s="830"/>
      <c r="BW56" s="830"/>
      <c r="BX56" s="830"/>
      <c r="BY56" s="830"/>
      <c r="BZ56" s="830"/>
      <c r="CA56" s="830"/>
      <c r="CB56" s="830"/>
      <c r="CC56" s="830"/>
      <c r="CD56" s="830"/>
      <c r="CE56" s="830"/>
      <c r="CF56" s="830"/>
      <c r="CG56" s="831"/>
      <c r="CH56" s="766"/>
      <c r="CI56" s="767"/>
      <c r="CJ56" s="767"/>
      <c r="CK56" s="767"/>
      <c r="CL56" s="768"/>
      <c r="CM56" s="766"/>
      <c r="CN56" s="767"/>
      <c r="CO56" s="767"/>
      <c r="CP56" s="767"/>
      <c r="CQ56" s="768"/>
      <c r="CR56" s="766"/>
      <c r="CS56" s="767"/>
      <c r="CT56" s="767"/>
      <c r="CU56" s="767"/>
      <c r="CV56" s="768"/>
      <c r="CW56" s="766"/>
      <c r="CX56" s="767"/>
      <c r="CY56" s="767"/>
      <c r="CZ56" s="767"/>
      <c r="DA56" s="768"/>
      <c r="DB56" s="766"/>
      <c r="DC56" s="767"/>
      <c r="DD56" s="767"/>
      <c r="DE56" s="767"/>
      <c r="DF56" s="768"/>
      <c r="DG56" s="766"/>
      <c r="DH56" s="767"/>
      <c r="DI56" s="767"/>
      <c r="DJ56" s="767"/>
      <c r="DK56" s="768"/>
      <c r="DL56" s="766"/>
      <c r="DM56" s="767"/>
      <c r="DN56" s="767"/>
      <c r="DO56" s="767"/>
      <c r="DP56" s="768"/>
      <c r="DQ56" s="766"/>
      <c r="DR56" s="767"/>
      <c r="DS56" s="767"/>
      <c r="DT56" s="767"/>
      <c r="DU56" s="768"/>
      <c r="DV56" s="769"/>
      <c r="DW56" s="770"/>
      <c r="DX56" s="770"/>
      <c r="DY56" s="770"/>
      <c r="DZ56" s="771"/>
      <c r="EA56" s="234"/>
    </row>
    <row r="57" spans="1:131" s="235" customFormat="1" ht="26.25" customHeight="1" x14ac:dyDescent="0.15">
      <c r="A57" s="248">
        <v>30</v>
      </c>
      <c r="B57" s="740"/>
      <c r="C57" s="741"/>
      <c r="D57" s="741"/>
      <c r="E57" s="741"/>
      <c r="F57" s="741"/>
      <c r="G57" s="741"/>
      <c r="H57" s="741"/>
      <c r="I57" s="741"/>
      <c r="J57" s="741"/>
      <c r="K57" s="741"/>
      <c r="L57" s="741"/>
      <c r="M57" s="741"/>
      <c r="N57" s="741"/>
      <c r="O57" s="741"/>
      <c r="P57" s="742"/>
      <c r="Q57" s="832"/>
      <c r="R57" s="833"/>
      <c r="S57" s="833"/>
      <c r="T57" s="833"/>
      <c r="U57" s="833"/>
      <c r="V57" s="833"/>
      <c r="W57" s="833"/>
      <c r="X57" s="833"/>
      <c r="Y57" s="833"/>
      <c r="Z57" s="833"/>
      <c r="AA57" s="833"/>
      <c r="AB57" s="833"/>
      <c r="AC57" s="833"/>
      <c r="AD57" s="833"/>
      <c r="AE57" s="834"/>
      <c r="AF57" s="819"/>
      <c r="AG57" s="744"/>
      <c r="AH57" s="744"/>
      <c r="AI57" s="744"/>
      <c r="AJ57" s="820"/>
      <c r="AK57" s="835"/>
      <c r="AL57" s="833"/>
      <c r="AM57" s="833"/>
      <c r="AN57" s="833"/>
      <c r="AO57" s="833"/>
      <c r="AP57" s="833"/>
      <c r="AQ57" s="833"/>
      <c r="AR57" s="833"/>
      <c r="AS57" s="833"/>
      <c r="AT57" s="833"/>
      <c r="AU57" s="833"/>
      <c r="AV57" s="833"/>
      <c r="AW57" s="833"/>
      <c r="AX57" s="833"/>
      <c r="AY57" s="833"/>
      <c r="AZ57" s="836"/>
      <c r="BA57" s="836"/>
      <c r="BB57" s="836"/>
      <c r="BC57" s="836"/>
      <c r="BD57" s="836"/>
      <c r="BE57" s="821"/>
      <c r="BF57" s="821"/>
      <c r="BG57" s="821"/>
      <c r="BH57" s="821"/>
      <c r="BI57" s="822"/>
      <c r="BJ57" s="240"/>
      <c r="BK57" s="240"/>
      <c r="BL57" s="240"/>
      <c r="BM57" s="240"/>
      <c r="BN57" s="240"/>
      <c r="BO57" s="252"/>
      <c r="BP57" s="252"/>
      <c r="BQ57" s="249">
        <v>51</v>
      </c>
      <c r="BR57" s="250"/>
      <c r="BS57" s="829"/>
      <c r="BT57" s="830"/>
      <c r="BU57" s="830"/>
      <c r="BV57" s="830"/>
      <c r="BW57" s="830"/>
      <c r="BX57" s="830"/>
      <c r="BY57" s="830"/>
      <c r="BZ57" s="830"/>
      <c r="CA57" s="830"/>
      <c r="CB57" s="830"/>
      <c r="CC57" s="830"/>
      <c r="CD57" s="830"/>
      <c r="CE57" s="830"/>
      <c r="CF57" s="830"/>
      <c r="CG57" s="831"/>
      <c r="CH57" s="766"/>
      <c r="CI57" s="767"/>
      <c r="CJ57" s="767"/>
      <c r="CK57" s="767"/>
      <c r="CL57" s="768"/>
      <c r="CM57" s="766"/>
      <c r="CN57" s="767"/>
      <c r="CO57" s="767"/>
      <c r="CP57" s="767"/>
      <c r="CQ57" s="768"/>
      <c r="CR57" s="766"/>
      <c r="CS57" s="767"/>
      <c r="CT57" s="767"/>
      <c r="CU57" s="767"/>
      <c r="CV57" s="768"/>
      <c r="CW57" s="766"/>
      <c r="CX57" s="767"/>
      <c r="CY57" s="767"/>
      <c r="CZ57" s="767"/>
      <c r="DA57" s="768"/>
      <c r="DB57" s="766"/>
      <c r="DC57" s="767"/>
      <c r="DD57" s="767"/>
      <c r="DE57" s="767"/>
      <c r="DF57" s="768"/>
      <c r="DG57" s="766"/>
      <c r="DH57" s="767"/>
      <c r="DI57" s="767"/>
      <c r="DJ57" s="767"/>
      <c r="DK57" s="768"/>
      <c r="DL57" s="766"/>
      <c r="DM57" s="767"/>
      <c r="DN57" s="767"/>
      <c r="DO57" s="767"/>
      <c r="DP57" s="768"/>
      <c r="DQ57" s="766"/>
      <c r="DR57" s="767"/>
      <c r="DS57" s="767"/>
      <c r="DT57" s="767"/>
      <c r="DU57" s="768"/>
      <c r="DV57" s="769"/>
      <c r="DW57" s="770"/>
      <c r="DX57" s="770"/>
      <c r="DY57" s="770"/>
      <c r="DZ57" s="771"/>
      <c r="EA57" s="234"/>
    </row>
    <row r="58" spans="1:131" s="235" customFormat="1" ht="26.25" customHeight="1" x14ac:dyDescent="0.15">
      <c r="A58" s="248">
        <v>31</v>
      </c>
      <c r="B58" s="740"/>
      <c r="C58" s="741"/>
      <c r="D58" s="741"/>
      <c r="E58" s="741"/>
      <c r="F58" s="741"/>
      <c r="G58" s="741"/>
      <c r="H58" s="741"/>
      <c r="I58" s="741"/>
      <c r="J58" s="741"/>
      <c r="K58" s="741"/>
      <c r="L58" s="741"/>
      <c r="M58" s="741"/>
      <c r="N58" s="741"/>
      <c r="O58" s="741"/>
      <c r="P58" s="742"/>
      <c r="Q58" s="832"/>
      <c r="R58" s="833"/>
      <c r="S58" s="833"/>
      <c r="T58" s="833"/>
      <c r="U58" s="833"/>
      <c r="V58" s="833"/>
      <c r="W58" s="833"/>
      <c r="X58" s="833"/>
      <c r="Y58" s="833"/>
      <c r="Z58" s="833"/>
      <c r="AA58" s="833"/>
      <c r="AB58" s="833"/>
      <c r="AC58" s="833"/>
      <c r="AD58" s="833"/>
      <c r="AE58" s="834"/>
      <c r="AF58" s="819"/>
      <c r="AG58" s="744"/>
      <c r="AH58" s="744"/>
      <c r="AI58" s="744"/>
      <c r="AJ58" s="820"/>
      <c r="AK58" s="835"/>
      <c r="AL58" s="833"/>
      <c r="AM58" s="833"/>
      <c r="AN58" s="833"/>
      <c r="AO58" s="833"/>
      <c r="AP58" s="833"/>
      <c r="AQ58" s="833"/>
      <c r="AR58" s="833"/>
      <c r="AS58" s="833"/>
      <c r="AT58" s="833"/>
      <c r="AU58" s="833"/>
      <c r="AV58" s="833"/>
      <c r="AW58" s="833"/>
      <c r="AX58" s="833"/>
      <c r="AY58" s="833"/>
      <c r="AZ58" s="836"/>
      <c r="BA58" s="836"/>
      <c r="BB58" s="836"/>
      <c r="BC58" s="836"/>
      <c r="BD58" s="836"/>
      <c r="BE58" s="821"/>
      <c r="BF58" s="821"/>
      <c r="BG58" s="821"/>
      <c r="BH58" s="821"/>
      <c r="BI58" s="822"/>
      <c r="BJ58" s="240"/>
      <c r="BK58" s="240"/>
      <c r="BL58" s="240"/>
      <c r="BM58" s="240"/>
      <c r="BN58" s="240"/>
      <c r="BO58" s="252"/>
      <c r="BP58" s="252"/>
      <c r="BQ58" s="249">
        <v>52</v>
      </c>
      <c r="BR58" s="250"/>
      <c r="BS58" s="829"/>
      <c r="BT58" s="830"/>
      <c r="BU58" s="830"/>
      <c r="BV58" s="830"/>
      <c r="BW58" s="830"/>
      <c r="BX58" s="830"/>
      <c r="BY58" s="830"/>
      <c r="BZ58" s="830"/>
      <c r="CA58" s="830"/>
      <c r="CB58" s="830"/>
      <c r="CC58" s="830"/>
      <c r="CD58" s="830"/>
      <c r="CE58" s="830"/>
      <c r="CF58" s="830"/>
      <c r="CG58" s="831"/>
      <c r="CH58" s="766"/>
      <c r="CI58" s="767"/>
      <c r="CJ58" s="767"/>
      <c r="CK58" s="767"/>
      <c r="CL58" s="768"/>
      <c r="CM58" s="766"/>
      <c r="CN58" s="767"/>
      <c r="CO58" s="767"/>
      <c r="CP58" s="767"/>
      <c r="CQ58" s="768"/>
      <c r="CR58" s="766"/>
      <c r="CS58" s="767"/>
      <c r="CT58" s="767"/>
      <c r="CU58" s="767"/>
      <c r="CV58" s="768"/>
      <c r="CW58" s="766"/>
      <c r="CX58" s="767"/>
      <c r="CY58" s="767"/>
      <c r="CZ58" s="767"/>
      <c r="DA58" s="768"/>
      <c r="DB58" s="766"/>
      <c r="DC58" s="767"/>
      <c r="DD58" s="767"/>
      <c r="DE58" s="767"/>
      <c r="DF58" s="768"/>
      <c r="DG58" s="766"/>
      <c r="DH58" s="767"/>
      <c r="DI58" s="767"/>
      <c r="DJ58" s="767"/>
      <c r="DK58" s="768"/>
      <c r="DL58" s="766"/>
      <c r="DM58" s="767"/>
      <c r="DN58" s="767"/>
      <c r="DO58" s="767"/>
      <c r="DP58" s="768"/>
      <c r="DQ58" s="766"/>
      <c r="DR58" s="767"/>
      <c r="DS58" s="767"/>
      <c r="DT58" s="767"/>
      <c r="DU58" s="768"/>
      <c r="DV58" s="769"/>
      <c r="DW58" s="770"/>
      <c r="DX58" s="770"/>
      <c r="DY58" s="770"/>
      <c r="DZ58" s="771"/>
      <c r="EA58" s="234"/>
    </row>
    <row r="59" spans="1:131" s="235" customFormat="1" ht="26.25" customHeight="1" x14ac:dyDescent="0.15">
      <c r="A59" s="248">
        <v>32</v>
      </c>
      <c r="B59" s="740"/>
      <c r="C59" s="741"/>
      <c r="D59" s="741"/>
      <c r="E59" s="741"/>
      <c r="F59" s="741"/>
      <c r="G59" s="741"/>
      <c r="H59" s="741"/>
      <c r="I59" s="741"/>
      <c r="J59" s="741"/>
      <c r="K59" s="741"/>
      <c r="L59" s="741"/>
      <c r="M59" s="741"/>
      <c r="N59" s="741"/>
      <c r="O59" s="741"/>
      <c r="P59" s="742"/>
      <c r="Q59" s="832"/>
      <c r="R59" s="833"/>
      <c r="S59" s="833"/>
      <c r="T59" s="833"/>
      <c r="U59" s="833"/>
      <c r="V59" s="833"/>
      <c r="W59" s="833"/>
      <c r="X59" s="833"/>
      <c r="Y59" s="833"/>
      <c r="Z59" s="833"/>
      <c r="AA59" s="833"/>
      <c r="AB59" s="833"/>
      <c r="AC59" s="833"/>
      <c r="AD59" s="833"/>
      <c r="AE59" s="834"/>
      <c r="AF59" s="819"/>
      <c r="AG59" s="744"/>
      <c r="AH59" s="744"/>
      <c r="AI59" s="744"/>
      <c r="AJ59" s="820"/>
      <c r="AK59" s="835"/>
      <c r="AL59" s="833"/>
      <c r="AM59" s="833"/>
      <c r="AN59" s="833"/>
      <c r="AO59" s="833"/>
      <c r="AP59" s="833"/>
      <c r="AQ59" s="833"/>
      <c r="AR59" s="833"/>
      <c r="AS59" s="833"/>
      <c r="AT59" s="833"/>
      <c r="AU59" s="833"/>
      <c r="AV59" s="833"/>
      <c r="AW59" s="833"/>
      <c r="AX59" s="833"/>
      <c r="AY59" s="833"/>
      <c r="AZ59" s="836"/>
      <c r="BA59" s="836"/>
      <c r="BB59" s="836"/>
      <c r="BC59" s="836"/>
      <c r="BD59" s="836"/>
      <c r="BE59" s="821"/>
      <c r="BF59" s="821"/>
      <c r="BG59" s="821"/>
      <c r="BH59" s="821"/>
      <c r="BI59" s="822"/>
      <c r="BJ59" s="240"/>
      <c r="BK59" s="240"/>
      <c r="BL59" s="240"/>
      <c r="BM59" s="240"/>
      <c r="BN59" s="240"/>
      <c r="BO59" s="252"/>
      <c r="BP59" s="252"/>
      <c r="BQ59" s="249">
        <v>53</v>
      </c>
      <c r="BR59" s="250"/>
      <c r="BS59" s="829"/>
      <c r="BT59" s="830"/>
      <c r="BU59" s="830"/>
      <c r="BV59" s="830"/>
      <c r="BW59" s="830"/>
      <c r="BX59" s="830"/>
      <c r="BY59" s="830"/>
      <c r="BZ59" s="830"/>
      <c r="CA59" s="830"/>
      <c r="CB59" s="830"/>
      <c r="CC59" s="830"/>
      <c r="CD59" s="830"/>
      <c r="CE59" s="830"/>
      <c r="CF59" s="830"/>
      <c r="CG59" s="831"/>
      <c r="CH59" s="766"/>
      <c r="CI59" s="767"/>
      <c r="CJ59" s="767"/>
      <c r="CK59" s="767"/>
      <c r="CL59" s="768"/>
      <c r="CM59" s="766"/>
      <c r="CN59" s="767"/>
      <c r="CO59" s="767"/>
      <c r="CP59" s="767"/>
      <c r="CQ59" s="768"/>
      <c r="CR59" s="766"/>
      <c r="CS59" s="767"/>
      <c r="CT59" s="767"/>
      <c r="CU59" s="767"/>
      <c r="CV59" s="768"/>
      <c r="CW59" s="766"/>
      <c r="CX59" s="767"/>
      <c r="CY59" s="767"/>
      <c r="CZ59" s="767"/>
      <c r="DA59" s="768"/>
      <c r="DB59" s="766"/>
      <c r="DC59" s="767"/>
      <c r="DD59" s="767"/>
      <c r="DE59" s="767"/>
      <c r="DF59" s="768"/>
      <c r="DG59" s="766"/>
      <c r="DH59" s="767"/>
      <c r="DI59" s="767"/>
      <c r="DJ59" s="767"/>
      <c r="DK59" s="768"/>
      <c r="DL59" s="766"/>
      <c r="DM59" s="767"/>
      <c r="DN59" s="767"/>
      <c r="DO59" s="767"/>
      <c r="DP59" s="768"/>
      <c r="DQ59" s="766"/>
      <c r="DR59" s="767"/>
      <c r="DS59" s="767"/>
      <c r="DT59" s="767"/>
      <c r="DU59" s="768"/>
      <c r="DV59" s="769"/>
      <c r="DW59" s="770"/>
      <c r="DX59" s="770"/>
      <c r="DY59" s="770"/>
      <c r="DZ59" s="771"/>
      <c r="EA59" s="234"/>
    </row>
    <row r="60" spans="1:131" s="235" customFormat="1" ht="26.25" customHeight="1" x14ac:dyDescent="0.15">
      <c r="A60" s="248">
        <v>33</v>
      </c>
      <c r="B60" s="740"/>
      <c r="C60" s="741"/>
      <c r="D60" s="741"/>
      <c r="E60" s="741"/>
      <c r="F60" s="741"/>
      <c r="G60" s="741"/>
      <c r="H60" s="741"/>
      <c r="I60" s="741"/>
      <c r="J60" s="741"/>
      <c r="K60" s="741"/>
      <c r="L60" s="741"/>
      <c r="M60" s="741"/>
      <c r="N60" s="741"/>
      <c r="O60" s="741"/>
      <c r="P60" s="742"/>
      <c r="Q60" s="832"/>
      <c r="R60" s="833"/>
      <c r="S60" s="833"/>
      <c r="T60" s="833"/>
      <c r="U60" s="833"/>
      <c r="V60" s="833"/>
      <c r="W60" s="833"/>
      <c r="X60" s="833"/>
      <c r="Y60" s="833"/>
      <c r="Z60" s="833"/>
      <c r="AA60" s="833"/>
      <c r="AB60" s="833"/>
      <c r="AC60" s="833"/>
      <c r="AD60" s="833"/>
      <c r="AE60" s="834"/>
      <c r="AF60" s="819"/>
      <c r="AG60" s="744"/>
      <c r="AH60" s="744"/>
      <c r="AI60" s="744"/>
      <c r="AJ60" s="820"/>
      <c r="AK60" s="835"/>
      <c r="AL60" s="833"/>
      <c r="AM60" s="833"/>
      <c r="AN60" s="833"/>
      <c r="AO60" s="833"/>
      <c r="AP60" s="833"/>
      <c r="AQ60" s="833"/>
      <c r="AR60" s="833"/>
      <c r="AS60" s="833"/>
      <c r="AT60" s="833"/>
      <c r="AU60" s="833"/>
      <c r="AV60" s="833"/>
      <c r="AW60" s="833"/>
      <c r="AX60" s="833"/>
      <c r="AY60" s="833"/>
      <c r="AZ60" s="836"/>
      <c r="BA60" s="836"/>
      <c r="BB60" s="836"/>
      <c r="BC60" s="836"/>
      <c r="BD60" s="836"/>
      <c r="BE60" s="821"/>
      <c r="BF60" s="821"/>
      <c r="BG60" s="821"/>
      <c r="BH60" s="821"/>
      <c r="BI60" s="822"/>
      <c r="BJ60" s="240"/>
      <c r="BK60" s="240"/>
      <c r="BL60" s="240"/>
      <c r="BM60" s="240"/>
      <c r="BN60" s="240"/>
      <c r="BO60" s="252"/>
      <c r="BP60" s="252"/>
      <c r="BQ60" s="249">
        <v>54</v>
      </c>
      <c r="BR60" s="250"/>
      <c r="BS60" s="829"/>
      <c r="BT60" s="830"/>
      <c r="BU60" s="830"/>
      <c r="BV60" s="830"/>
      <c r="BW60" s="830"/>
      <c r="BX60" s="830"/>
      <c r="BY60" s="830"/>
      <c r="BZ60" s="830"/>
      <c r="CA60" s="830"/>
      <c r="CB60" s="830"/>
      <c r="CC60" s="830"/>
      <c r="CD60" s="830"/>
      <c r="CE60" s="830"/>
      <c r="CF60" s="830"/>
      <c r="CG60" s="831"/>
      <c r="CH60" s="766"/>
      <c r="CI60" s="767"/>
      <c r="CJ60" s="767"/>
      <c r="CK60" s="767"/>
      <c r="CL60" s="768"/>
      <c r="CM60" s="766"/>
      <c r="CN60" s="767"/>
      <c r="CO60" s="767"/>
      <c r="CP60" s="767"/>
      <c r="CQ60" s="768"/>
      <c r="CR60" s="766"/>
      <c r="CS60" s="767"/>
      <c r="CT60" s="767"/>
      <c r="CU60" s="767"/>
      <c r="CV60" s="768"/>
      <c r="CW60" s="766"/>
      <c r="CX60" s="767"/>
      <c r="CY60" s="767"/>
      <c r="CZ60" s="767"/>
      <c r="DA60" s="768"/>
      <c r="DB60" s="766"/>
      <c r="DC60" s="767"/>
      <c r="DD60" s="767"/>
      <c r="DE60" s="767"/>
      <c r="DF60" s="768"/>
      <c r="DG60" s="766"/>
      <c r="DH60" s="767"/>
      <c r="DI60" s="767"/>
      <c r="DJ60" s="767"/>
      <c r="DK60" s="768"/>
      <c r="DL60" s="766"/>
      <c r="DM60" s="767"/>
      <c r="DN60" s="767"/>
      <c r="DO60" s="767"/>
      <c r="DP60" s="768"/>
      <c r="DQ60" s="766"/>
      <c r="DR60" s="767"/>
      <c r="DS60" s="767"/>
      <c r="DT60" s="767"/>
      <c r="DU60" s="768"/>
      <c r="DV60" s="769"/>
      <c r="DW60" s="770"/>
      <c r="DX60" s="770"/>
      <c r="DY60" s="770"/>
      <c r="DZ60" s="771"/>
      <c r="EA60" s="234"/>
    </row>
    <row r="61" spans="1:131" s="235" customFormat="1" ht="26.25" customHeight="1" thickBot="1" x14ac:dyDescent="0.2">
      <c r="A61" s="248">
        <v>34</v>
      </c>
      <c r="B61" s="740"/>
      <c r="C61" s="741"/>
      <c r="D61" s="741"/>
      <c r="E61" s="741"/>
      <c r="F61" s="741"/>
      <c r="G61" s="741"/>
      <c r="H61" s="741"/>
      <c r="I61" s="741"/>
      <c r="J61" s="741"/>
      <c r="K61" s="741"/>
      <c r="L61" s="741"/>
      <c r="M61" s="741"/>
      <c r="N61" s="741"/>
      <c r="O61" s="741"/>
      <c r="P61" s="742"/>
      <c r="Q61" s="832"/>
      <c r="R61" s="833"/>
      <c r="S61" s="833"/>
      <c r="T61" s="833"/>
      <c r="U61" s="833"/>
      <c r="V61" s="833"/>
      <c r="W61" s="833"/>
      <c r="X61" s="833"/>
      <c r="Y61" s="833"/>
      <c r="Z61" s="833"/>
      <c r="AA61" s="833"/>
      <c r="AB61" s="833"/>
      <c r="AC61" s="833"/>
      <c r="AD61" s="833"/>
      <c r="AE61" s="834"/>
      <c r="AF61" s="819"/>
      <c r="AG61" s="744"/>
      <c r="AH61" s="744"/>
      <c r="AI61" s="744"/>
      <c r="AJ61" s="820"/>
      <c r="AK61" s="835"/>
      <c r="AL61" s="833"/>
      <c r="AM61" s="833"/>
      <c r="AN61" s="833"/>
      <c r="AO61" s="833"/>
      <c r="AP61" s="833"/>
      <c r="AQ61" s="833"/>
      <c r="AR61" s="833"/>
      <c r="AS61" s="833"/>
      <c r="AT61" s="833"/>
      <c r="AU61" s="833"/>
      <c r="AV61" s="833"/>
      <c r="AW61" s="833"/>
      <c r="AX61" s="833"/>
      <c r="AY61" s="833"/>
      <c r="AZ61" s="836"/>
      <c r="BA61" s="836"/>
      <c r="BB61" s="836"/>
      <c r="BC61" s="836"/>
      <c r="BD61" s="836"/>
      <c r="BE61" s="821"/>
      <c r="BF61" s="821"/>
      <c r="BG61" s="821"/>
      <c r="BH61" s="821"/>
      <c r="BI61" s="822"/>
      <c r="BJ61" s="240"/>
      <c r="BK61" s="240"/>
      <c r="BL61" s="240"/>
      <c r="BM61" s="240"/>
      <c r="BN61" s="240"/>
      <c r="BO61" s="252"/>
      <c r="BP61" s="252"/>
      <c r="BQ61" s="249">
        <v>55</v>
      </c>
      <c r="BR61" s="250"/>
      <c r="BS61" s="829"/>
      <c r="BT61" s="830"/>
      <c r="BU61" s="830"/>
      <c r="BV61" s="830"/>
      <c r="BW61" s="830"/>
      <c r="BX61" s="830"/>
      <c r="BY61" s="830"/>
      <c r="BZ61" s="830"/>
      <c r="CA61" s="830"/>
      <c r="CB61" s="830"/>
      <c r="CC61" s="830"/>
      <c r="CD61" s="830"/>
      <c r="CE61" s="830"/>
      <c r="CF61" s="830"/>
      <c r="CG61" s="831"/>
      <c r="CH61" s="766"/>
      <c r="CI61" s="767"/>
      <c r="CJ61" s="767"/>
      <c r="CK61" s="767"/>
      <c r="CL61" s="768"/>
      <c r="CM61" s="766"/>
      <c r="CN61" s="767"/>
      <c r="CO61" s="767"/>
      <c r="CP61" s="767"/>
      <c r="CQ61" s="768"/>
      <c r="CR61" s="766"/>
      <c r="CS61" s="767"/>
      <c r="CT61" s="767"/>
      <c r="CU61" s="767"/>
      <c r="CV61" s="768"/>
      <c r="CW61" s="766"/>
      <c r="CX61" s="767"/>
      <c r="CY61" s="767"/>
      <c r="CZ61" s="767"/>
      <c r="DA61" s="768"/>
      <c r="DB61" s="766"/>
      <c r="DC61" s="767"/>
      <c r="DD61" s="767"/>
      <c r="DE61" s="767"/>
      <c r="DF61" s="768"/>
      <c r="DG61" s="766"/>
      <c r="DH61" s="767"/>
      <c r="DI61" s="767"/>
      <c r="DJ61" s="767"/>
      <c r="DK61" s="768"/>
      <c r="DL61" s="766"/>
      <c r="DM61" s="767"/>
      <c r="DN61" s="767"/>
      <c r="DO61" s="767"/>
      <c r="DP61" s="768"/>
      <c r="DQ61" s="766"/>
      <c r="DR61" s="767"/>
      <c r="DS61" s="767"/>
      <c r="DT61" s="767"/>
      <c r="DU61" s="768"/>
      <c r="DV61" s="769"/>
      <c r="DW61" s="770"/>
      <c r="DX61" s="770"/>
      <c r="DY61" s="770"/>
      <c r="DZ61" s="771"/>
      <c r="EA61" s="234"/>
    </row>
    <row r="62" spans="1:131" s="235" customFormat="1" ht="26.25" customHeight="1" x14ac:dyDescent="0.15">
      <c r="A62" s="248">
        <v>35</v>
      </c>
      <c r="B62" s="847"/>
      <c r="C62" s="848"/>
      <c r="D62" s="848"/>
      <c r="E62" s="848"/>
      <c r="F62" s="848"/>
      <c r="G62" s="848"/>
      <c r="H62" s="848"/>
      <c r="I62" s="848"/>
      <c r="J62" s="848"/>
      <c r="K62" s="848"/>
      <c r="L62" s="848"/>
      <c r="M62" s="848"/>
      <c r="N62" s="848"/>
      <c r="O62" s="848"/>
      <c r="P62" s="849"/>
      <c r="Q62" s="832"/>
      <c r="R62" s="833"/>
      <c r="S62" s="833"/>
      <c r="T62" s="833"/>
      <c r="U62" s="833"/>
      <c r="V62" s="833"/>
      <c r="W62" s="833"/>
      <c r="X62" s="833"/>
      <c r="Y62" s="833"/>
      <c r="Z62" s="833"/>
      <c r="AA62" s="833"/>
      <c r="AB62" s="833"/>
      <c r="AC62" s="833"/>
      <c r="AD62" s="833"/>
      <c r="AE62" s="834"/>
      <c r="AF62" s="850"/>
      <c r="AG62" s="833"/>
      <c r="AH62" s="833"/>
      <c r="AI62" s="833"/>
      <c r="AJ62" s="851"/>
      <c r="AK62" s="835"/>
      <c r="AL62" s="833"/>
      <c r="AM62" s="833"/>
      <c r="AN62" s="833"/>
      <c r="AO62" s="833"/>
      <c r="AP62" s="833"/>
      <c r="AQ62" s="833"/>
      <c r="AR62" s="833"/>
      <c r="AS62" s="833"/>
      <c r="AT62" s="833"/>
      <c r="AU62" s="833"/>
      <c r="AV62" s="833"/>
      <c r="AW62" s="833"/>
      <c r="AX62" s="833"/>
      <c r="AY62" s="833"/>
      <c r="AZ62" s="836"/>
      <c r="BA62" s="836"/>
      <c r="BB62" s="836"/>
      <c r="BC62" s="836"/>
      <c r="BD62" s="836"/>
      <c r="BE62" s="844"/>
      <c r="BF62" s="844"/>
      <c r="BG62" s="844"/>
      <c r="BH62" s="844"/>
      <c r="BI62" s="845"/>
      <c r="BJ62" s="846" t="s">
        <v>373</v>
      </c>
      <c r="BK62" s="797"/>
      <c r="BL62" s="797"/>
      <c r="BM62" s="797"/>
      <c r="BN62" s="798"/>
      <c r="BO62" s="252"/>
      <c r="BP62" s="252"/>
      <c r="BQ62" s="249">
        <v>56</v>
      </c>
      <c r="BR62" s="250"/>
      <c r="BS62" s="829"/>
      <c r="BT62" s="830"/>
      <c r="BU62" s="830"/>
      <c r="BV62" s="830"/>
      <c r="BW62" s="830"/>
      <c r="BX62" s="830"/>
      <c r="BY62" s="830"/>
      <c r="BZ62" s="830"/>
      <c r="CA62" s="830"/>
      <c r="CB62" s="830"/>
      <c r="CC62" s="830"/>
      <c r="CD62" s="830"/>
      <c r="CE62" s="830"/>
      <c r="CF62" s="830"/>
      <c r="CG62" s="831"/>
      <c r="CH62" s="766"/>
      <c r="CI62" s="767"/>
      <c r="CJ62" s="767"/>
      <c r="CK62" s="767"/>
      <c r="CL62" s="768"/>
      <c r="CM62" s="766"/>
      <c r="CN62" s="767"/>
      <c r="CO62" s="767"/>
      <c r="CP62" s="767"/>
      <c r="CQ62" s="768"/>
      <c r="CR62" s="766"/>
      <c r="CS62" s="767"/>
      <c r="CT62" s="767"/>
      <c r="CU62" s="767"/>
      <c r="CV62" s="768"/>
      <c r="CW62" s="766"/>
      <c r="CX62" s="767"/>
      <c r="CY62" s="767"/>
      <c r="CZ62" s="767"/>
      <c r="DA62" s="768"/>
      <c r="DB62" s="766"/>
      <c r="DC62" s="767"/>
      <c r="DD62" s="767"/>
      <c r="DE62" s="767"/>
      <c r="DF62" s="768"/>
      <c r="DG62" s="766"/>
      <c r="DH62" s="767"/>
      <c r="DI62" s="767"/>
      <c r="DJ62" s="767"/>
      <c r="DK62" s="768"/>
      <c r="DL62" s="766"/>
      <c r="DM62" s="767"/>
      <c r="DN62" s="767"/>
      <c r="DO62" s="767"/>
      <c r="DP62" s="768"/>
      <c r="DQ62" s="766"/>
      <c r="DR62" s="767"/>
      <c r="DS62" s="767"/>
      <c r="DT62" s="767"/>
      <c r="DU62" s="768"/>
      <c r="DV62" s="769"/>
      <c r="DW62" s="770"/>
      <c r="DX62" s="770"/>
      <c r="DY62" s="770"/>
      <c r="DZ62" s="771"/>
      <c r="EA62" s="234"/>
    </row>
    <row r="63" spans="1:131" s="235" customFormat="1" ht="26.25" customHeight="1" thickBot="1" x14ac:dyDescent="0.2">
      <c r="A63" s="251" t="s">
        <v>361</v>
      </c>
      <c r="B63" s="781" t="s">
        <v>374</v>
      </c>
      <c r="C63" s="782"/>
      <c r="D63" s="782"/>
      <c r="E63" s="782"/>
      <c r="F63" s="782"/>
      <c r="G63" s="782"/>
      <c r="H63" s="782"/>
      <c r="I63" s="782"/>
      <c r="J63" s="782"/>
      <c r="K63" s="782"/>
      <c r="L63" s="782"/>
      <c r="M63" s="782"/>
      <c r="N63" s="782"/>
      <c r="O63" s="782"/>
      <c r="P63" s="783"/>
      <c r="Q63" s="837"/>
      <c r="R63" s="838"/>
      <c r="S63" s="838"/>
      <c r="T63" s="838"/>
      <c r="U63" s="838"/>
      <c r="V63" s="838"/>
      <c r="W63" s="838"/>
      <c r="X63" s="838"/>
      <c r="Y63" s="838"/>
      <c r="Z63" s="838"/>
      <c r="AA63" s="838"/>
      <c r="AB63" s="838"/>
      <c r="AC63" s="838"/>
      <c r="AD63" s="838"/>
      <c r="AE63" s="839"/>
      <c r="AF63" s="840">
        <v>17384</v>
      </c>
      <c r="AG63" s="841"/>
      <c r="AH63" s="841"/>
      <c r="AI63" s="841"/>
      <c r="AJ63" s="842"/>
      <c r="AK63" s="843"/>
      <c r="AL63" s="838"/>
      <c r="AM63" s="838"/>
      <c r="AN63" s="838"/>
      <c r="AO63" s="838"/>
      <c r="AP63" s="841"/>
      <c r="AQ63" s="841"/>
      <c r="AR63" s="841"/>
      <c r="AS63" s="841"/>
      <c r="AT63" s="841"/>
      <c r="AU63" s="841"/>
      <c r="AV63" s="841"/>
      <c r="AW63" s="841"/>
      <c r="AX63" s="841"/>
      <c r="AY63" s="841"/>
      <c r="AZ63" s="852"/>
      <c r="BA63" s="852"/>
      <c r="BB63" s="852"/>
      <c r="BC63" s="852"/>
      <c r="BD63" s="852"/>
      <c r="BE63" s="853"/>
      <c r="BF63" s="853"/>
      <c r="BG63" s="853"/>
      <c r="BH63" s="853"/>
      <c r="BI63" s="854"/>
      <c r="BJ63" s="855" t="s">
        <v>375</v>
      </c>
      <c r="BK63" s="856"/>
      <c r="BL63" s="856"/>
      <c r="BM63" s="856"/>
      <c r="BN63" s="857"/>
      <c r="BO63" s="252"/>
      <c r="BP63" s="252"/>
      <c r="BQ63" s="249">
        <v>57</v>
      </c>
      <c r="BR63" s="250"/>
      <c r="BS63" s="829"/>
      <c r="BT63" s="830"/>
      <c r="BU63" s="830"/>
      <c r="BV63" s="830"/>
      <c r="BW63" s="830"/>
      <c r="BX63" s="830"/>
      <c r="BY63" s="830"/>
      <c r="BZ63" s="830"/>
      <c r="CA63" s="830"/>
      <c r="CB63" s="830"/>
      <c r="CC63" s="830"/>
      <c r="CD63" s="830"/>
      <c r="CE63" s="830"/>
      <c r="CF63" s="830"/>
      <c r="CG63" s="831"/>
      <c r="CH63" s="766"/>
      <c r="CI63" s="767"/>
      <c r="CJ63" s="767"/>
      <c r="CK63" s="767"/>
      <c r="CL63" s="768"/>
      <c r="CM63" s="766"/>
      <c r="CN63" s="767"/>
      <c r="CO63" s="767"/>
      <c r="CP63" s="767"/>
      <c r="CQ63" s="768"/>
      <c r="CR63" s="766"/>
      <c r="CS63" s="767"/>
      <c r="CT63" s="767"/>
      <c r="CU63" s="767"/>
      <c r="CV63" s="768"/>
      <c r="CW63" s="766"/>
      <c r="CX63" s="767"/>
      <c r="CY63" s="767"/>
      <c r="CZ63" s="767"/>
      <c r="DA63" s="768"/>
      <c r="DB63" s="766"/>
      <c r="DC63" s="767"/>
      <c r="DD63" s="767"/>
      <c r="DE63" s="767"/>
      <c r="DF63" s="768"/>
      <c r="DG63" s="766"/>
      <c r="DH63" s="767"/>
      <c r="DI63" s="767"/>
      <c r="DJ63" s="767"/>
      <c r="DK63" s="768"/>
      <c r="DL63" s="766"/>
      <c r="DM63" s="767"/>
      <c r="DN63" s="767"/>
      <c r="DO63" s="767"/>
      <c r="DP63" s="768"/>
      <c r="DQ63" s="766"/>
      <c r="DR63" s="767"/>
      <c r="DS63" s="767"/>
      <c r="DT63" s="767"/>
      <c r="DU63" s="768"/>
      <c r="DV63" s="769"/>
      <c r="DW63" s="770"/>
      <c r="DX63" s="770"/>
      <c r="DY63" s="770"/>
      <c r="DZ63" s="771"/>
      <c r="EA63" s="234"/>
    </row>
    <row r="64" spans="1:131" s="235" customFormat="1" ht="26.25" customHeight="1" x14ac:dyDescent="0.15">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829"/>
      <c r="BT64" s="830"/>
      <c r="BU64" s="830"/>
      <c r="BV64" s="830"/>
      <c r="BW64" s="830"/>
      <c r="BX64" s="830"/>
      <c r="BY64" s="830"/>
      <c r="BZ64" s="830"/>
      <c r="CA64" s="830"/>
      <c r="CB64" s="830"/>
      <c r="CC64" s="830"/>
      <c r="CD64" s="830"/>
      <c r="CE64" s="830"/>
      <c r="CF64" s="830"/>
      <c r="CG64" s="831"/>
      <c r="CH64" s="766"/>
      <c r="CI64" s="767"/>
      <c r="CJ64" s="767"/>
      <c r="CK64" s="767"/>
      <c r="CL64" s="768"/>
      <c r="CM64" s="766"/>
      <c r="CN64" s="767"/>
      <c r="CO64" s="767"/>
      <c r="CP64" s="767"/>
      <c r="CQ64" s="768"/>
      <c r="CR64" s="766"/>
      <c r="CS64" s="767"/>
      <c r="CT64" s="767"/>
      <c r="CU64" s="767"/>
      <c r="CV64" s="768"/>
      <c r="CW64" s="766"/>
      <c r="CX64" s="767"/>
      <c r="CY64" s="767"/>
      <c r="CZ64" s="767"/>
      <c r="DA64" s="768"/>
      <c r="DB64" s="766"/>
      <c r="DC64" s="767"/>
      <c r="DD64" s="767"/>
      <c r="DE64" s="767"/>
      <c r="DF64" s="768"/>
      <c r="DG64" s="766"/>
      <c r="DH64" s="767"/>
      <c r="DI64" s="767"/>
      <c r="DJ64" s="767"/>
      <c r="DK64" s="768"/>
      <c r="DL64" s="766"/>
      <c r="DM64" s="767"/>
      <c r="DN64" s="767"/>
      <c r="DO64" s="767"/>
      <c r="DP64" s="768"/>
      <c r="DQ64" s="766"/>
      <c r="DR64" s="767"/>
      <c r="DS64" s="767"/>
      <c r="DT64" s="767"/>
      <c r="DU64" s="768"/>
      <c r="DV64" s="769"/>
      <c r="DW64" s="770"/>
      <c r="DX64" s="770"/>
      <c r="DY64" s="770"/>
      <c r="DZ64" s="771"/>
      <c r="EA64" s="234"/>
    </row>
    <row r="65" spans="1:131" s="235" customFormat="1" ht="26.25" customHeight="1" thickBot="1" x14ac:dyDescent="0.2">
      <c r="A65" s="240" t="s">
        <v>376</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829"/>
      <c r="BT65" s="830"/>
      <c r="BU65" s="830"/>
      <c r="BV65" s="830"/>
      <c r="BW65" s="830"/>
      <c r="BX65" s="830"/>
      <c r="BY65" s="830"/>
      <c r="BZ65" s="830"/>
      <c r="CA65" s="830"/>
      <c r="CB65" s="830"/>
      <c r="CC65" s="830"/>
      <c r="CD65" s="830"/>
      <c r="CE65" s="830"/>
      <c r="CF65" s="830"/>
      <c r="CG65" s="831"/>
      <c r="CH65" s="766"/>
      <c r="CI65" s="767"/>
      <c r="CJ65" s="767"/>
      <c r="CK65" s="767"/>
      <c r="CL65" s="768"/>
      <c r="CM65" s="766"/>
      <c r="CN65" s="767"/>
      <c r="CO65" s="767"/>
      <c r="CP65" s="767"/>
      <c r="CQ65" s="768"/>
      <c r="CR65" s="766"/>
      <c r="CS65" s="767"/>
      <c r="CT65" s="767"/>
      <c r="CU65" s="767"/>
      <c r="CV65" s="768"/>
      <c r="CW65" s="766"/>
      <c r="CX65" s="767"/>
      <c r="CY65" s="767"/>
      <c r="CZ65" s="767"/>
      <c r="DA65" s="768"/>
      <c r="DB65" s="766"/>
      <c r="DC65" s="767"/>
      <c r="DD65" s="767"/>
      <c r="DE65" s="767"/>
      <c r="DF65" s="768"/>
      <c r="DG65" s="766"/>
      <c r="DH65" s="767"/>
      <c r="DI65" s="767"/>
      <c r="DJ65" s="767"/>
      <c r="DK65" s="768"/>
      <c r="DL65" s="766"/>
      <c r="DM65" s="767"/>
      <c r="DN65" s="767"/>
      <c r="DO65" s="767"/>
      <c r="DP65" s="768"/>
      <c r="DQ65" s="766"/>
      <c r="DR65" s="767"/>
      <c r="DS65" s="767"/>
      <c r="DT65" s="767"/>
      <c r="DU65" s="768"/>
      <c r="DV65" s="769"/>
      <c r="DW65" s="770"/>
      <c r="DX65" s="770"/>
      <c r="DY65" s="770"/>
      <c r="DZ65" s="771"/>
      <c r="EA65" s="234"/>
    </row>
    <row r="66" spans="1:131" s="235" customFormat="1" ht="26.25" customHeight="1" x14ac:dyDescent="0.15">
      <c r="A66" s="725" t="s">
        <v>377</v>
      </c>
      <c r="B66" s="726"/>
      <c r="C66" s="726"/>
      <c r="D66" s="726"/>
      <c r="E66" s="726"/>
      <c r="F66" s="726"/>
      <c r="G66" s="726"/>
      <c r="H66" s="726"/>
      <c r="I66" s="726"/>
      <c r="J66" s="726"/>
      <c r="K66" s="726"/>
      <c r="L66" s="726"/>
      <c r="M66" s="726"/>
      <c r="N66" s="726"/>
      <c r="O66" s="726"/>
      <c r="P66" s="727"/>
      <c r="Q66" s="702" t="s">
        <v>378</v>
      </c>
      <c r="R66" s="703"/>
      <c r="S66" s="703"/>
      <c r="T66" s="703"/>
      <c r="U66" s="704"/>
      <c r="V66" s="702" t="s">
        <v>379</v>
      </c>
      <c r="W66" s="703"/>
      <c r="X66" s="703"/>
      <c r="Y66" s="703"/>
      <c r="Z66" s="704"/>
      <c r="AA66" s="702" t="s">
        <v>380</v>
      </c>
      <c r="AB66" s="703"/>
      <c r="AC66" s="703"/>
      <c r="AD66" s="703"/>
      <c r="AE66" s="704"/>
      <c r="AF66" s="858" t="s">
        <v>381</v>
      </c>
      <c r="AG66" s="804"/>
      <c r="AH66" s="804"/>
      <c r="AI66" s="804"/>
      <c r="AJ66" s="859"/>
      <c r="AK66" s="702" t="s">
        <v>382</v>
      </c>
      <c r="AL66" s="726"/>
      <c r="AM66" s="726"/>
      <c r="AN66" s="726"/>
      <c r="AO66" s="727"/>
      <c r="AP66" s="702" t="s">
        <v>383</v>
      </c>
      <c r="AQ66" s="703"/>
      <c r="AR66" s="703"/>
      <c r="AS66" s="703"/>
      <c r="AT66" s="704"/>
      <c r="AU66" s="702" t="s">
        <v>384</v>
      </c>
      <c r="AV66" s="703"/>
      <c r="AW66" s="703"/>
      <c r="AX66" s="703"/>
      <c r="AY66" s="704"/>
      <c r="AZ66" s="702" t="s">
        <v>347</v>
      </c>
      <c r="BA66" s="703"/>
      <c r="BB66" s="703"/>
      <c r="BC66" s="703"/>
      <c r="BD66" s="714"/>
      <c r="BE66" s="252"/>
      <c r="BF66" s="252"/>
      <c r="BG66" s="252"/>
      <c r="BH66" s="252"/>
      <c r="BI66" s="252"/>
      <c r="BJ66" s="252"/>
      <c r="BK66" s="252"/>
      <c r="BL66" s="252"/>
      <c r="BM66" s="252"/>
      <c r="BN66" s="252"/>
      <c r="BO66" s="252"/>
      <c r="BP66" s="252"/>
      <c r="BQ66" s="249">
        <v>60</v>
      </c>
      <c r="BR66" s="254"/>
      <c r="BS66" s="869"/>
      <c r="BT66" s="870"/>
      <c r="BU66" s="870"/>
      <c r="BV66" s="870"/>
      <c r="BW66" s="870"/>
      <c r="BX66" s="870"/>
      <c r="BY66" s="870"/>
      <c r="BZ66" s="870"/>
      <c r="CA66" s="870"/>
      <c r="CB66" s="870"/>
      <c r="CC66" s="870"/>
      <c r="CD66" s="870"/>
      <c r="CE66" s="870"/>
      <c r="CF66" s="870"/>
      <c r="CG66" s="871"/>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34"/>
    </row>
    <row r="67" spans="1:131" s="235" customFormat="1" ht="26.25" customHeight="1" thickBot="1" x14ac:dyDescent="0.2">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60"/>
      <c r="AG67" s="807"/>
      <c r="AH67" s="807"/>
      <c r="AI67" s="807"/>
      <c r="AJ67" s="861"/>
      <c r="AK67" s="862"/>
      <c r="AL67" s="729"/>
      <c r="AM67" s="729"/>
      <c r="AN67" s="729"/>
      <c r="AO67" s="730"/>
      <c r="AP67" s="705"/>
      <c r="AQ67" s="706"/>
      <c r="AR67" s="706"/>
      <c r="AS67" s="706"/>
      <c r="AT67" s="707"/>
      <c r="AU67" s="705"/>
      <c r="AV67" s="706"/>
      <c r="AW67" s="706"/>
      <c r="AX67" s="706"/>
      <c r="AY67" s="707"/>
      <c r="AZ67" s="705"/>
      <c r="BA67" s="706"/>
      <c r="BB67" s="706"/>
      <c r="BC67" s="706"/>
      <c r="BD67" s="715"/>
      <c r="BE67" s="252"/>
      <c r="BF67" s="252"/>
      <c r="BG67" s="252"/>
      <c r="BH67" s="252"/>
      <c r="BI67" s="252"/>
      <c r="BJ67" s="252"/>
      <c r="BK67" s="252"/>
      <c r="BL67" s="252"/>
      <c r="BM67" s="252"/>
      <c r="BN67" s="252"/>
      <c r="BO67" s="252"/>
      <c r="BP67" s="252"/>
      <c r="BQ67" s="249">
        <v>61</v>
      </c>
      <c r="BR67" s="254"/>
      <c r="BS67" s="869"/>
      <c r="BT67" s="870"/>
      <c r="BU67" s="870"/>
      <c r="BV67" s="870"/>
      <c r="BW67" s="870"/>
      <c r="BX67" s="870"/>
      <c r="BY67" s="870"/>
      <c r="BZ67" s="870"/>
      <c r="CA67" s="870"/>
      <c r="CB67" s="870"/>
      <c r="CC67" s="870"/>
      <c r="CD67" s="870"/>
      <c r="CE67" s="870"/>
      <c r="CF67" s="870"/>
      <c r="CG67" s="871"/>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34"/>
    </row>
    <row r="68" spans="1:131" s="235" customFormat="1" ht="26.25" customHeight="1" thickTop="1" x14ac:dyDescent="0.15">
      <c r="A68" s="246">
        <v>1</v>
      </c>
      <c r="B68" s="875" t="s">
        <v>605</v>
      </c>
      <c r="C68" s="876"/>
      <c r="D68" s="876"/>
      <c r="E68" s="876"/>
      <c r="F68" s="876"/>
      <c r="G68" s="876"/>
      <c r="H68" s="876"/>
      <c r="I68" s="876"/>
      <c r="J68" s="876"/>
      <c r="K68" s="876"/>
      <c r="L68" s="876"/>
      <c r="M68" s="876"/>
      <c r="N68" s="876"/>
      <c r="O68" s="876"/>
      <c r="P68" s="877"/>
      <c r="Q68" s="878">
        <v>24414</v>
      </c>
      <c r="R68" s="872"/>
      <c r="S68" s="872"/>
      <c r="T68" s="872"/>
      <c r="U68" s="872"/>
      <c r="V68" s="872">
        <v>24362</v>
      </c>
      <c r="W68" s="872"/>
      <c r="X68" s="872"/>
      <c r="Y68" s="872"/>
      <c r="Z68" s="872"/>
      <c r="AA68" s="872">
        <v>52</v>
      </c>
      <c r="AB68" s="872"/>
      <c r="AC68" s="872"/>
      <c r="AD68" s="872"/>
      <c r="AE68" s="872"/>
      <c r="AF68" s="872">
        <v>52</v>
      </c>
      <c r="AG68" s="872"/>
      <c r="AH68" s="872"/>
      <c r="AI68" s="872"/>
      <c r="AJ68" s="872"/>
      <c r="AK68" s="872">
        <v>92</v>
      </c>
      <c r="AL68" s="872"/>
      <c r="AM68" s="872"/>
      <c r="AN68" s="872"/>
      <c r="AO68" s="872"/>
      <c r="AP68" s="872" t="s">
        <v>599</v>
      </c>
      <c r="AQ68" s="872"/>
      <c r="AR68" s="872"/>
      <c r="AS68" s="872"/>
      <c r="AT68" s="872"/>
      <c r="AU68" s="872" t="s">
        <v>599</v>
      </c>
      <c r="AV68" s="872"/>
      <c r="AW68" s="872"/>
      <c r="AX68" s="872"/>
      <c r="AY68" s="872"/>
      <c r="AZ68" s="873"/>
      <c r="BA68" s="873"/>
      <c r="BB68" s="873"/>
      <c r="BC68" s="873"/>
      <c r="BD68" s="874"/>
      <c r="BE68" s="252"/>
      <c r="BF68" s="252"/>
      <c r="BG68" s="252"/>
      <c r="BH68" s="252"/>
      <c r="BI68" s="252"/>
      <c r="BJ68" s="252"/>
      <c r="BK68" s="252"/>
      <c r="BL68" s="252"/>
      <c r="BM68" s="252"/>
      <c r="BN68" s="252"/>
      <c r="BO68" s="252"/>
      <c r="BP68" s="252"/>
      <c r="BQ68" s="249">
        <v>62</v>
      </c>
      <c r="BR68" s="254"/>
      <c r="BS68" s="869"/>
      <c r="BT68" s="870"/>
      <c r="BU68" s="870"/>
      <c r="BV68" s="870"/>
      <c r="BW68" s="870"/>
      <c r="BX68" s="870"/>
      <c r="BY68" s="870"/>
      <c r="BZ68" s="870"/>
      <c r="CA68" s="870"/>
      <c r="CB68" s="870"/>
      <c r="CC68" s="870"/>
      <c r="CD68" s="870"/>
      <c r="CE68" s="870"/>
      <c r="CF68" s="870"/>
      <c r="CG68" s="871"/>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34"/>
    </row>
    <row r="69" spans="1:131" s="235" customFormat="1" ht="26.25" customHeight="1" x14ac:dyDescent="0.15">
      <c r="A69" s="248">
        <v>2</v>
      </c>
      <c r="B69" s="879"/>
      <c r="C69" s="880"/>
      <c r="D69" s="880"/>
      <c r="E69" s="880"/>
      <c r="F69" s="880"/>
      <c r="G69" s="880"/>
      <c r="H69" s="880"/>
      <c r="I69" s="880"/>
      <c r="J69" s="880"/>
      <c r="K69" s="880"/>
      <c r="L69" s="880"/>
      <c r="M69" s="880"/>
      <c r="N69" s="880"/>
      <c r="O69" s="880"/>
      <c r="P69" s="881"/>
      <c r="Q69" s="882"/>
      <c r="R69" s="824"/>
      <c r="S69" s="824"/>
      <c r="T69" s="824"/>
      <c r="U69" s="824"/>
      <c r="V69" s="824"/>
      <c r="W69" s="824"/>
      <c r="X69" s="824"/>
      <c r="Y69" s="824"/>
      <c r="Z69" s="824"/>
      <c r="AA69" s="824"/>
      <c r="AB69" s="824"/>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83"/>
      <c r="BA69" s="883"/>
      <c r="BB69" s="883"/>
      <c r="BC69" s="883"/>
      <c r="BD69" s="884"/>
      <c r="BE69" s="252"/>
      <c r="BF69" s="252"/>
      <c r="BG69" s="252"/>
      <c r="BH69" s="252"/>
      <c r="BI69" s="252"/>
      <c r="BJ69" s="252"/>
      <c r="BK69" s="252"/>
      <c r="BL69" s="252"/>
      <c r="BM69" s="252"/>
      <c r="BN69" s="252"/>
      <c r="BO69" s="252"/>
      <c r="BP69" s="252"/>
      <c r="BQ69" s="249">
        <v>63</v>
      </c>
      <c r="BR69" s="254"/>
      <c r="BS69" s="869"/>
      <c r="BT69" s="870"/>
      <c r="BU69" s="870"/>
      <c r="BV69" s="870"/>
      <c r="BW69" s="870"/>
      <c r="BX69" s="870"/>
      <c r="BY69" s="870"/>
      <c r="BZ69" s="870"/>
      <c r="CA69" s="870"/>
      <c r="CB69" s="870"/>
      <c r="CC69" s="870"/>
      <c r="CD69" s="870"/>
      <c r="CE69" s="870"/>
      <c r="CF69" s="870"/>
      <c r="CG69" s="871"/>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34"/>
    </row>
    <row r="70" spans="1:131" s="235" customFormat="1" ht="26.25" customHeight="1" x14ac:dyDescent="0.15">
      <c r="A70" s="248">
        <v>3</v>
      </c>
      <c r="B70" s="879"/>
      <c r="C70" s="880"/>
      <c r="D70" s="880"/>
      <c r="E70" s="880"/>
      <c r="F70" s="880"/>
      <c r="G70" s="880"/>
      <c r="H70" s="880"/>
      <c r="I70" s="880"/>
      <c r="J70" s="880"/>
      <c r="K70" s="880"/>
      <c r="L70" s="880"/>
      <c r="M70" s="880"/>
      <c r="N70" s="880"/>
      <c r="O70" s="880"/>
      <c r="P70" s="881"/>
      <c r="Q70" s="882"/>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83"/>
      <c r="BA70" s="883"/>
      <c r="BB70" s="883"/>
      <c r="BC70" s="883"/>
      <c r="BD70" s="884"/>
      <c r="BE70" s="252"/>
      <c r="BF70" s="252"/>
      <c r="BG70" s="252"/>
      <c r="BH70" s="252"/>
      <c r="BI70" s="252"/>
      <c r="BJ70" s="252"/>
      <c r="BK70" s="252"/>
      <c r="BL70" s="252"/>
      <c r="BM70" s="252"/>
      <c r="BN70" s="252"/>
      <c r="BO70" s="252"/>
      <c r="BP70" s="252"/>
      <c r="BQ70" s="249">
        <v>64</v>
      </c>
      <c r="BR70" s="254"/>
      <c r="BS70" s="869"/>
      <c r="BT70" s="870"/>
      <c r="BU70" s="870"/>
      <c r="BV70" s="870"/>
      <c r="BW70" s="870"/>
      <c r="BX70" s="870"/>
      <c r="BY70" s="870"/>
      <c r="BZ70" s="870"/>
      <c r="CA70" s="870"/>
      <c r="CB70" s="870"/>
      <c r="CC70" s="870"/>
      <c r="CD70" s="870"/>
      <c r="CE70" s="870"/>
      <c r="CF70" s="870"/>
      <c r="CG70" s="871"/>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34"/>
    </row>
    <row r="71" spans="1:131" s="235" customFormat="1" ht="26.25" customHeight="1" x14ac:dyDescent="0.15">
      <c r="A71" s="248">
        <v>4</v>
      </c>
      <c r="B71" s="879"/>
      <c r="C71" s="880"/>
      <c r="D71" s="880"/>
      <c r="E71" s="880"/>
      <c r="F71" s="880"/>
      <c r="G71" s="880"/>
      <c r="H71" s="880"/>
      <c r="I71" s="880"/>
      <c r="J71" s="880"/>
      <c r="K71" s="880"/>
      <c r="L71" s="880"/>
      <c r="M71" s="880"/>
      <c r="N71" s="880"/>
      <c r="O71" s="880"/>
      <c r="P71" s="881"/>
      <c r="Q71" s="882"/>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83"/>
      <c r="BA71" s="883"/>
      <c r="BB71" s="883"/>
      <c r="BC71" s="883"/>
      <c r="BD71" s="884"/>
      <c r="BE71" s="252"/>
      <c r="BF71" s="252"/>
      <c r="BG71" s="252"/>
      <c r="BH71" s="252"/>
      <c r="BI71" s="252"/>
      <c r="BJ71" s="252"/>
      <c r="BK71" s="252"/>
      <c r="BL71" s="252"/>
      <c r="BM71" s="252"/>
      <c r="BN71" s="252"/>
      <c r="BO71" s="252"/>
      <c r="BP71" s="252"/>
      <c r="BQ71" s="249">
        <v>65</v>
      </c>
      <c r="BR71" s="254"/>
      <c r="BS71" s="869"/>
      <c r="BT71" s="870"/>
      <c r="BU71" s="870"/>
      <c r="BV71" s="870"/>
      <c r="BW71" s="870"/>
      <c r="BX71" s="870"/>
      <c r="BY71" s="870"/>
      <c r="BZ71" s="870"/>
      <c r="CA71" s="870"/>
      <c r="CB71" s="870"/>
      <c r="CC71" s="870"/>
      <c r="CD71" s="870"/>
      <c r="CE71" s="870"/>
      <c r="CF71" s="870"/>
      <c r="CG71" s="871"/>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34"/>
    </row>
    <row r="72" spans="1:131" s="235" customFormat="1" ht="26.25" customHeight="1" x14ac:dyDescent="0.15">
      <c r="A72" s="248">
        <v>5</v>
      </c>
      <c r="B72" s="879"/>
      <c r="C72" s="880"/>
      <c r="D72" s="880"/>
      <c r="E72" s="880"/>
      <c r="F72" s="880"/>
      <c r="G72" s="880"/>
      <c r="H72" s="880"/>
      <c r="I72" s="880"/>
      <c r="J72" s="880"/>
      <c r="K72" s="880"/>
      <c r="L72" s="880"/>
      <c r="M72" s="880"/>
      <c r="N72" s="880"/>
      <c r="O72" s="880"/>
      <c r="P72" s="881"/>
      <c r="Q72" s="882"/>
      <c r="R72" s="824"/>
      <c r="S72" s="824"/>
      <c r="T72" s="824"/>
      <c r="U72" s="824"/>
      <c r="V72" s="824"/>
      <c r="W72" s="824"/>
      <c r="X72" s="824"/>
      <c r="Y72" s="824"/>
      <c r="Z72" s="824"/>
      <c r="AA72" s="824"/>
      <c r="AB72" s="824"/>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c r="AZ72" s="883"/>
      <c r="BA72" s="883"/>
      <c r="BB72" s="883"/>
      <c r="BC72" s="883"/>
      <c r="BD72" s="884"/>
      <c r="BE72" s="252"/>
      <c r="BF72" s="252"/>
      <c r="BG72" s="252"/>
      <c r="BH72" s="252"/>
      <c r="BI72" s="252"/>
      <c r="BJ72" s="252"/>
      <c r="BK72" s="252"/>
      <c r="BL72" s="252"/>
      <c r="BM72" s="252"/>
      <c r="BN72" s="252"/>
      <c r="BO72" s="252"/>
      <c r="BP72" s="252"/>
      <c r="BQ72" s="249">
        <v>66</v>
      </c>
      <c r="BR72" s="254"/>
      <c r="BS72" s="869"/>
      <c r="BT72" s="870"/>
      <c r="BU72" s="870"/>
      <c r="BV72" s="870"/>
      <c r="BW72" s="870"/>
      <c r="BX72" s="870"/>
      <c r="BY72" s="870"/>
      <c r="BZ72" s="870"/>
      <c r="CA72" s="870"/>
      <c r="CB72" s="870"/>
      <c r="CC72" s="870"/>
      <c r="CD72" s="870"/>
      <c r="CE72" s="870"/>
      <c r="CF72" s="870"/>
      <c r="CG72" s="871"/>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34"/>
    </row>
    <row r="73" spans="1:131" s="235" customFormat="1" ht="26.25" customHeight="1" x14ac:dyDescent="0.15">
      <c r="A73" s="248">
        <v>6</v>
      </c>
      <c r="B73" s="879"/>
      <c r="C73" s="880"/>
      <c r="D73" s="880"/>
      <c r="E73" s="880"/>
      <c r="F73" s="880"/>
      <c r="G73" s="880"/>
      <c r="H73" s="880"/>
      <c r="I73" s="880"/>
      <c r="J73" s="880"/>
      <c r="K73" s="880"/>
      <c r="L73" s="880"/>
      <c r="M73" s="880"/>
      <c r="N73" s="880"/>
      <c r="O73" s="880"/>
      <c r="P73" s="881"/>
      <c r="Q73" s="882"/>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83"/>
      <c r="BA73" s="883"/>
      <c r="BB73" s="883"/>
      <c r="BC73" s="883"/>
      <c r="BD73" s="884"/>
      <c r="BE73" s="252"/>
      <c r="BF73" s="252"/>
      <c r="BG73" s="252"/>
      <c r="BH73" s="252"/>
      <c r="BI73" s="252"/>
      <c r="BJ73" s="252"/>
      <c r="BK73" s="252"/>
      <c r="BL73" s="252"/>
      <c r="BM73" s="252"/>
      <c r="BN73" s="252"/>
      <c r="BO73" s="252"/>
      <c r="BP73" s="252"/>
      <c r="BQ73" s="249">
        <v>67</v>
      </c>
      <c r="BR73" s="254"/>
      <c r="BS73" s="869"/>
      <c r="BT73" s="870"/>
      <c r="BU73" s="870"/>
      <c r="BV73" s="870"/>
      <c r="BW73" s="870"/>
      <c r="BX73" s="870"/>
      <c r="BY73" s="870"/>
      <c r="BZ73" s="870"/>
      <c r="CA73" s="870"/>
      <c r="CB73" s="870"/>
      <c r="CC73" s="870"/>
      <c r="CD73" s="870"/>
      <c r="CE73" s="870"/>
      <c r="CF73" s="870"/>
      <c r="CG73" s="871"/>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34"/>
    </row>
    <row r="74" spans="1:131" s="235" customFormat="1" ht="26.25" customHeight="1" x14ac:dyDescent="0.15">
      <c r="A74" s="248">
        <v>7</v>
      </c>
      <c r="B74" s="879"/>
      <c r="C74" s="880"/>
      <c r="D74" s="880"/>
      <c r="E74" s="880"/>
      <c r="F74" s="880"/>
      <c r="G74" s="880"/>
      <c r="H74" s="880"/>
      <c r="I74" s="880"/>
      <c r="J74" s="880"/>
      <c r="K74" s="880"/>
      <c r="L74" s="880"/>
      <c r="M74" s="880"/>
      <c r="N74" s="880"/>
      <c r="O74" s="880"/>
      <c r="P74" s="881"/>
      <c r="Q74" s="882"/>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83"/>
      <c r="BA74" s="883"/>
      <c r="BB74" s="883"/>
      <c r="BC74" s="883"/>
      <c r="BD74" s="884"/>
      <c r="BE74" s="252"/>
      <c r="BF74" s="252"/>
      <c r="BG74" s="252"/>
      <c r="BH74" s="252"/>
      <c r="BI74" s="252"/>
      <c r="BJ74" s="252"/>
      <c r="BK74" s="252"/>
      <c r="BL74" s="252"/>
      <c r="BM74" s="252"/>
      <c r="BN74" s="252"/>
      <c r="BO74" s="252"/>
      <c r="BP74" s="252"/>
      <c r="BQ74" s="249">
        <v>68</v>
      </c>
      <c r="BR74" s="254"/>
      <c r="BS74" s="869"/>
      <c r="BT74" s="870"/>
      <c r="BU74" s="870"/>
      <c r="BV74" s="870"/>
      <c r="BW74" s="870"/>
      <c r="BX74" s="870"/>
      <c r="BY74" s="870"/>
      <c r="BZ74" s="870"/>
      <c r="CA74" s="870"/>
      <c r="CB74" s="870"/>
      <c r="CC74" s="870"/>
      <c r="CD74" s="870"/>
      <c r="CE74" s="870"/>
      <c r="CF74" s="870"/>
      <c r="CG74" s="871"/>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34"/>
    </row>
    <row r="75" spans="1:131" s="235" customFormat="1" ht="26.25" customHeight="1" x14ac:dyDescent="0.15">
      <c r="A75" s="248">
        <v>8</v>
      </c>
      <c r="B75" s="879"/>
      <c r="C75" s="880"/>
      <c r="D75" s="880"/>
      <c r="E75" s="880"/>
      <c r="F75" s="880"/>
      <c r="G75" s="880"/>
      <c r="H75" s="880"/>
      <c r="I75" s="880"/>
      <c r="J75" s="880"/>
      <c r="K75" s="880"/>
      <c r="L75" s="880"/>
      <c r="M75" s="880"/>
      <c r="N75" s="880"/>
      <c r="O75" s="880"/>
      <c r="P75" s="881"/>
      <c r="Q75" s="885"/>
      <c r="R75" s="886"/>
      <c r="S75" s="886"/>
      <c r="T75" s="886"/>
      <c r="U75" s="823"/>
      <c r="V75" s="887"/>
      <c r="W75" s="886"/>
      <c r="X75" s="886"/>
      <c r="Y75" s="886"/>
      <c r="Z75" s="823"/>
      <c r="AA75" s="887"/>
      <c r="AB75" s="886"/>
      <c r="AC75" s="886"/>
      <c r="AD75" s="886"/>
      <c r="AE75" s="823"/>
      <c r="AF75" s="887"/>
      <c r="AG75" s="886"/>
      <c r="AH75" s="886"/>
      <c r="AI75" s="886"/>
      <c r="AJ75" s="823"/>
      <c r="AK75" s="887"/>
      <c r="AL75" s="886"/>
      <c r="AM75" s="886"/>
      <c r="AN75" s="886"/>
      <c r="AO75" s="823"/>
      <c r="AP75" s="887"/>
      <c r="AQ75" s="886"/>
      <c r="AR75" s="886"/>
      <c r="AS75" s="886"/>
      <c r="AT75" s="823"/>
      <c r="AU75" s="887"/>
      <c r="AV75" s="886"/>
      <c r="AW75" s="886"/>
      <c r="AX75" s="886"/>
      <c r="AY75" s="823"/>
      <c r="AZ75" s="883"/>
      <c r="BA75" s="883"/>
      <c r="BB75" s="883"/>
      <c r="BC75" s="883"/>
      <c r="BD75" s="884"/>
      <c r="BE75" s="252"/>
      <c r="BF75" s="252"/>
      <c r="BG75" s="252"/>
      <c r="BH75" s="252"/>
      <c r="BI75" s="252"/>
      <c r="BJ75" s="252"/>
      <c r="BK75" s="252"/>
      <c r="BL75" s="252"/>
      <c r="BM75" s="252"/>
      <c r="BN75" s="252"/>
      <c r="BO75" s="252"/>
      <c r="BP75" s="252"/>
      <c r="BQ75" s="249">
        <v>69</v>
      </c>
      <c r="BR75" s="254"/>
      <c r="BS75" s="869"/>
      <c r="BT75" s="870"/>
      <c r="BU75" s="870"/>
      <c r="BV75" s="870"/>
      <c r="BW75" s="870"/>
      <c r="BX75" s="870"/>
      <c r="BY75" s="870"/>
      <c r="BZ75" s="870"/>
      <c r="CA75" s="870"/>
      <c r="CB75" s="870"/>
      <c r="CC75" s="870"/>
      <c r="CD75" s="870"/>
      <c r="CE75" s="870"/>
      <c r="CF75" s="870"/>
      <c r="CG75" s="871"/>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34"/>
    </row>
    <row r="76" spans="1:131" s="235" customFormat="1" ht="26.25" customHeight="1" x14ac:dyDescent="0.15">
      <c r="A76" s="248">
        <v>9</v>
      </c>
      <c r="B76" s="879"/>
      <c r="C76" s="880"/>
      <c r="D76" s="880"/>
      <c r="E76" s="880"/>
      <c r="F76" s="880"/>
      <c r="G76" s="880"/>
      <c r="H76" s="880"/>
      <c r="I76" s="880"/>
      <c r="J76" s="880"/>
      <c r="K76" s="880"/>
      <c r="L76" s="880"/>
      <c r="M76" s="880"/>
      <c r="N76" s="880"/>
      <c r="O76" s="880"/>
      <c r="P76" s="881"/>
      <c r="Q76" s="885"/>
      <c r="R76" s="886"/>
      <c r="S76" s="886"/>
      <c r="T76" s="886"/>
      <c r="U76" s="823"/>
      <c r="V76" s="887"/>
      <c r="W76" s="886"/>
      <c r="X76" s="886"/>
      <c r="Y76" s="886"/>
      <c r="Z76" s="823"/>
      <c r="AA76" s="887"/>
      <c r="AB76" s="886"/>
      <c r="AC76" s="886"/>
      <c r="AD76" s="886"/>
      <c r="AE76" s="823"/>
      <c r="AF76" s="887"/>
      <c r="AG76" s="886"/>
      <c r="AH76" s="886"/>
      <c r="AI76" s="886"/>
      <c r="AJ76" s="823"/>
      <c r="AK76" s="887"/>
      <c r="AL76" s="886"/>
      <c r="AM76" s="886"/>
      <c r="AN76" s="886"/>
      <c r="AO76" s="823"/>
      <c r="AP76" s="887"/>
      <c r="AQ76" s="886"/>
      <c r="AR76" s="886"/>
      <c r="AS76" s="886"/>
      <c r="AT76" s="823"/>
      <c r="AU76" s="887"/>
      <c r="AV76" s="886"/>
      <c r="AW76" s="886"/>
      <c r="AX76" s="886"/>
      <c r="AY76" s="823"/>
      <c r="AZ76" s="883"/>
      <c r="BA76" s="883"/>
      <c r="BB76" s="883"/>
      <c r="BC76" s="883"/>
      <c r="BD76" s="884"/>
      <c r="BE76" s="252"/>
      <c r="BF76" s="252"/>
      <c r="BG76" s="252"/>
      <c r="BH76" s="252"/>
      <c r="BI76" s="252"/>
      <c r="BJ76" s="252"/>
      <c r="BK76" s="252"/>
      <c r="BL76" s="252"/>
      <c r="BM76" s="252"/>
      <c r="BN76" s="252"/>
      <c r="BO76" s="252"/>
      <c r="BP76" s="252"/>
      <c r="BQ76" s="249">
        <v>70</v>
      </c>
      <c r="BR76" s="254"/>
      <c r="BS76" s="869"/>
      <c r="BT76" s="870"/>
      <c r="BU76" s="870"/>
      <c r="BV76" s="870"/>
      <c r="BW76" s="870"/>
      <c r="BX76" s="870"/>
      <c r="BY76" s="870"/>
      <c r="BZ76" s="870"/>
      <c r="CA76" s="870"/>
      <c r="CB76" s="870"/>
      <c r="CC76" s="870"/>
      <c r="CD76" s="870"/>
      <c r="CE76" s="870"/>
      <c r="CF76" s="870"/>
      <c r="CG76" s="871"/>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34"/>
    </row>
    <row r="77" spans="1:131" s="235" customFormat="1" ht="26.25" customHeight="1" x14ac:dyDescent="0.15">
      <c r="A77" s="248">
        <v>10</v>
      </c>
      <c r="B77" s="879"/>
      <c r="C77" s="880"/>
      <c r="D77" s="880"/>
      <c r="E77" s="880"/>
      <c r="F77" s="880"/>
      <c r="G77" s="880"/>
      <c r="H77" s="880"/>
      <c r="I77" s="880"/>
      <c r="J77" s="880"/>
      <c r="K77" s="880"/>
      <c r="L77" s="880"/>
      <c r="M77" s="880"/>
      <c r="N77" s="880"/>
      <c r="O77" s="880"/>
      <c r="P77" s="881"/>
      <c r="Q77" s="885"/>
      <c r="R77" s="886"/>
      <c r="S77" s="886"/>
      <c r="T77" s="886"/>
      <c r="U77" s="823"/>
      <c r="V77" s="887"/>
      <c r="W77" s="886"/>
      <c r="X77" s="886"/>
      <c r="Y77" s="886"/>
      <c r="Z77" s="823"/>
      <c r="AA77" s="887"/>
      <c r="AB77" s="886"/>
      <c r="AC77" s="886"/>
      <c r="AD77" s="886"/>
      <c r="AE77" s="823"/>
      <c r="AF77" s="887"/>
      <c r="AG77" s="886"/>
      <c r="AH77" s="886"/>
      <c r="AI77" s="886"/>
      <c r="AJ77" s="823"/>
      <c r="AK77" s="887"/>
      <c r="AL77" s="886"/>
      <c r="AM77" s="886"/>
      <c r="AN77" s="886"/>
      <c r="AO77" s="823"/>
      <c r="AP77" s="887"/>
      <c r="AQ77" s="886"/>
      <c r="AR77" s="886"/>
      <c r="AS77" s="886"/>
      <c r="AT77" s="823"/>
      <c r="AU77" s="887"/>
      <c r="AV77" s="886"/>
      <c r="AW77" s="886"/>
      <c r="AX77" s="886"/>
      <c r="AY77" s="823"/>
      <c r="AZ77" s="883"/>
      <c r="BA77" s="883"/>
      <c r="BB77" s="883"/>
      <c r="BC77" s="883"/>
      <c r="BD77" s="884"/>
      <c r="BE77" s="252"/>
      <c r="BF77" s="252"/>
      <c r="BG77" s="252"/>
      <c r="BH77" s="252"/>
      <c r="BI77" s="252"/>
      <c r="BJ77" s="252"/>
      <c r="BK77" s="252"/>
      <c r="BL77" s="252"/>
      <c r="BM77" s="252"/>
      <c r="BN77" s="252"/>
      <c r="BO77" s="252"/>
      <c r="BP77" s="252"/>
      <c r="BQ77" s="249">
        <v>71</v>
      </c>
      <c r="BR77" s="254"/>
      <c r="BS77" s="869"/>
      <c r="BT77" s="870"/>
      <c r="BU77" s="870"/>
      <c r="BV77" s="870"/>
      <c r="BW77" s="870"/>
      <c r="BX77" s="870"/>
      <c r="BY77" s="870"/>
      <c r="BZ77" s="870"/>
      <c r="CA77" s="870"/>
      <c r="CB77" s="870"/>
      <c r="CC77" s="870"/>
      <c r="CD77" s="870"/>
      <c r="CE77" s="870"/>
      <c r="CF77" s="870"/>
      <c r="CG77" s="871"/>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34"/>
    </row>
    <row r="78" spans="1:131" s="235" customFormat="1" ht="26.25" customHeight="1" x14ac:dyDescent="0.15">
      <c r="A78" s="248">
        <v>11</v>
      </c>
      <c r="B78" s="879"/>
      <c r="C78" s="880"/>
      <c r="D78" s="880"/>
      <c r="E78" s="880"/>
      <c r="F78" s="880"/>
      <c r="G78" s="880"/>
      <c r="H78" s="880"/>
      <c r="I78" s="880"/>
      <c r="J78" s="880"/>
      <c r="K78" s="880"/>
      <c r="L78" s="880"/>
      <c r="M78" s="880"/>
      <c r="N78" s="880"/>
      <c r="O78" s="880"/>
      <c r="P78" s="881"/>
      <c r="Q78" s="882"/>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83"/>
      <c r="BA78" s="883"/>
      <c r="BB78" s="883"/>
      <c r="BC78" s="883"/>
      <c r="BD78" s="884"/>
      <c r="BE78" s="252"/>
      <c r="BF78" s="252"/>
      <c r="BG78" s="252"/>
      <c r="BH78" s="252"/>
      <c r="BI78" s="252"/>
      <c r="BJ78" s="255"/>
      <c r="BK78" s="255"/>
      <c r="BL78" s="255"/>
      <c r="BM78" s="255"/>
      <c r="BN78" s="255"/>
      <c r="BO78" s="252"/>
      <c r="BP78" s="252"/>
      <c r="BQ78" s="249">
        <v>72</v>
      </c>
      <c r="BR78" s="254"/>
      <c r="BS78" s="869"/>
      <c r="BT78" s="870"/>
      <c r="BU78" s="870"/>
      <c r="BV78" s="870"/>
      <c r="BW78" s="870"/>
      <c r="BX78" s="870"/>
      <c r="BY78" s="870"/>
      <c r="BZ78" s="870"/>
      <c r="CA78" s="870"/>
      <c r="CB78" s="870"/>
      <c r="CC78" s="870"/>
      <c r="CD78" s="870"/>
      <c r="CE78" s="870"/>
      <c r="CF78" s="870"/>
      <c r="CG78" s="871"/>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34"/>
    </row>
    <row r="79" spans="1:131" s="235" customFormat="1" ht="26.25" customHeight="1" x14ac:dyDescent="0.15">
      <c r="A79" s="248">
        <v>12</v>
      </c>
      <c r="B79" s="879"/>
      <c r="C79" s="880"/>
      <c r="D79" s="880"/>
      <c r="E79" s="880"/>
      <c r="F79" s="880"/>
      <c r="G79" s="880"/>
      <c r="H79" s="880"/>
      <c r="I79" s="880"/>
      <c r="J79" s="880"/>
      <c r="K79" s="880"/>
      <c r="L79" s="880"/>
      <c r="M79" s="880"/>
      <c r="N79" s="880"/>
      <c r="O79" s="880"/>
      <c r="P79" s="881"/>
      <c r="Q79" s="882"/>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83"/>
      <c r="BA79" s="883"/>
      <c r="BB79" s="883"/>
      <c r="BC79" s="883"/>
      <c r="BD79" s="884"/>
      <c r="BE79" s="252"/>
      <c r="BF79" s="252"/>
      <c r="BG79" s="252"/>
      <c r="BH79" s="252"/>
      <c r="BI79" s="252"/>
      <c r="BJ79" s="255"/>
      <c r="BK79" s="255"/>
      <c r="BL79" s="255"/>
      <c r="BM79" s="255"/>
      <c r="BN79" s="255"/>
      <c r="BO79" s="252"/>
      <c r="BP79" s="252"/>
      <c r="BQ79" s="249">
        <v>73</v>
      </c>
      <c r="BR79" s="254"/>
      <c r="BS79" s="869"/>
      <c r="BT79" s="870"/>
      <c r="BU79" s="870"/>
      <c r="BV79" s="870"/>
      <c r="BW79" s="870"/>
      <c r="BX79" s="870"/>
      <c r="BY79" s="870"/>
      <c r="BZ79" s="870"/>
      <c r="CA79" s="870"/>
      <c r="CB79" s="870"/>
      <c r="CC79" s="870"/>
      <c r="CD79" s="870"/>
      <c r="CE79" s="870"/>
      <c r="CF79" s="870"/>
      <c r="CG79" s="871"/>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34"/>
    </row>
    <row r="80" spans="1:131" s="235" customFormat="1" ht="26.25" customHeight="1" x14ac:dyDescent="0.15">
      <c r="A80" s="248">
        <v>13</v>
      </c>
      <c r="B80" s="879"/>
      <c r="C80" s="880"/>
      <c r="D80" s="880"/>
      <c r="E80" s="880"/>
      <c r="F80" s="880"/>
      <c r="G80" s="880"/>
      <c r="H80" s="880"/>
      <c r="I80" s="880"/>
      <c r="J80" s="880"/>
      <c r="K80" s="880"/>
      <c r="L80" s="880"/>
      <c r="M80" s="880"/>
      <c r="N80" s="880"/>
      <c r="O80" s="880"/>
      <c r="P80" s="881"/>
      <c r="Q80" s="882"/>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83"/>
      <c r="BA80" s="883"/>
      <c r="BB80" s="883"/>
      <c r="BC80" s="883"/>
      <c r="BD80" s="884"/>
      <c r="BE80" s="252"/>
      <c r="BF80" s="252"/>
      <c r="BG80" s="252"/>
      <c r="BH80" s="252"/>
      <c r="BI80" s="252"/>
      <c r="BJ80" s="252"/>
      <c r="BK80" s="252"/>
      <c r="BL80" s="252"/>
      <c r="BM80" s="252"/>
      <c r="BN80" s="252"/>
      <c r="BO80" s="252"/>
      <c r="BP80" s="252"/>
      <c r="BQ80" s="249">
        <v>74</v>
      </c>
      <c r="BR80" s="254"/>
      <c r="BS80" s="869"/>
      <c r="BT80" s="870"/>
      <c r="BU80" s="870"/>
      <c r="BV80" s="870"/>
      <c r="BW80" s="870"/>
      <c r="BX80" s="870"/>
      <c r="BY80" s="870"/>
      <c r="BZ80" s="870"/>
      <c r="CA80" s="870"/>
      <c r="CB80" s="870"/>
      <c r="CC80" s="870"/>
      <c r="CD80" s="870"/>
      <c r="CE80" s="870"/>
      <c r="CF80" s="870"/>
      <c r="CG80" s="871"/>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34"/>
    </row>
    <row r="81" spans="1:131" s="235" customFormat="1" ht="26.25" customHeight="1" x14ac:dyDescent="0.15">
      <c r="A81" s="248">
        <v>14</v>
      </c>
      <c r="B81" s="879"/>
      <c r="C81" s="880"/>
      <c r="D81" s="880"/>
      <c r="E81" s="880"/>
      <c r="F81" s="880"/>
      <c r="G81" s="880"/>
      <c r="H81" s="880"/>
      <c r="I81" s="880"/>
      <c r="J81" s="880"/>
      <c r="K81" s="880"/>
      <c r="L81" s="880"/>
      <c r="M81" s="880"/>
      <c r="N81" s="880"/>
      <c r="O81" s="880"/>
      <c r="P81" s="881"/>
      <c r="Q81" s="882"/>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83"/>
      <c r="BA81" s="883"/>
      <c r="BB81" s="883"/>
      <c r="BC81" s="883"/>
      <c r="BD81" s="884"/>
      <c r="BE81" s="252"/>
      <c r="BF81" s="252"/>
      <c r="BG81" s="252"/>
      <c r="BH81" s="252"/>
      <c r="BI81" s="252"/>
      <c r="BJ81" s="252"/>
      <c r="BK81" s="252"/>
      <c r="BL81" s="252"/>
      <c r="BM81" s="252"/>
      <c r="BN81" s="252"/>
      <c r="BO81" s="252"/>
      <c r="BP81" s="252"/>
      <c r="BQ81" s="249">
        <v>75</v>
      </c>
      <c r="BR81" s="254"/>
      <c r="BS81" s="869"/>
      <c r="BT81" s="870"/>
      <c r="BU81" s="870"/>
      <c r="BV81" s="870"/>
      <c r="BW81" s="870"/>
      <c r="BX81" s="870"/>
      <c r="BY81" s="870"/>
      <c r="BZ81" s="870"/>
      <c r="CA81" s="870"/>
      <c r="CB81" s="870"/>
      <c r="CC81" s="870"/>
      <c r="CD81" s="870"/>
      <c r="CE81" s="870"/>
      <c r="CF81" s="870"/>
      <c r="CG81" s="871"/>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34"/>
    </row>
    <row r="82" spans="1:131" s="235" customFormat="1" ht="26.25" customHeight="1" x14ac:dyDescent="0.15">
      <c r="A82" s="248">
        <v>15</v>
      </c>
      <c r="B82" s="879"/>
      <c r="C82" s="880"/>
      <c r="D82" s="880"/>
      <c r="E82" s="880"/>
      <c r="F82" s="880"/>
      <c r="G82" s="880"/>
      <c r="H82" s="880"/>
      <c r="I82" s="880"/>
      <c r="J82" s="880"/>
      <c r="K82" s="880"/>
      <c r="L82" s="880"/>
      <c r="M82" s="880"/>
      <c r="N82" s="880"/>
      <c r="O82" s="880"/>
      <c r="P82" s="881"/>
      <c r="Q82" s="882"/>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83"/>
      <c r="BA82" s="883"/>
      <c r="BB82" s="883"/>
      <c r="BC82" s="883"/>
      <c r="BD82" s="884"/>
      <c r="BE82" s="252"/>
      <c r="BF82" s="252"/>
      <c r="BG82" s="252"/>
      <c r="BH82" s="252"/>
      <c r="BI82" s="252"/>
      <c r="BJ82" s="252"/>
      <c r="BK82" s="252"/>
      <c r="BL82" s="252"/>
      <c r="BM82" s="252"/>
      <c r="BN82" s="252"/>
      <c r="BO82" s="252"/>
      <c r="BP82" s="252"/>
      <c r="BQ82" s="249">
        <v>76</v>
      </c>
      <c r="BR82" s="254"/>
      <c r="BS82" s="869"/>
      <c r="BT82" s="870"/>
      <c r="BU82" s="870"/>
      <c r="BV82" s="870"/>
      <c r="BW82" s="870"/>
      <c r="BX82" s="870"/>
      <c r="BY82" s="870"/>
      <c r="BZ82" s="870"/>
      <c r="CA82" s="870"/>
      <c r="CB82" s="870"/>
      <c r="CC82" s="870"/>
      <c r="CD82" s="870"/>
      <c r="CE82" s="870"/>
      <c r="CF82" s="870"/>
      <c r="CG82" s="871"/>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34"/>
    </row>
    <row r="83" spans="1:131" s="235" customFormat="1" ht="26.25" customHeight="1" x14ac:dyDescent="0.15">
      <c r="A83" s="248">
        <v>16</v>
      </c>
      <c r="B83" s="879"/>
      <c r="C83" s="880"/>
      <c r="D83" s="880"/>
      <c r="E83" s="880"/>
      <c r="F83" s="880"/>
      <c r="G83" s="880"/>
      <c r="H83" s="880"/>
      <c r="I83" s="880"/>
      <c r="J83" s="880"/>
      <c r="K83" s="880"/>
      <c r="L83" s="880"/>
      <c r="M83" s="880"/>
      <c r="N83" s="880"/>
      <c r="O83" s="880"/>
      <c r="P83" s="881"/>
      <c r="Q83" s="882"/>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83"/>
      <c r="BA83" s="883"/>
      <c r="BB83" s="883"/>
      <c r="BC83" s="883"/>
      <c r="BD83" s="884"/>
      <c r="BE83" s="252"/>
      <c r="BF83" s="252"/>
      <c r="BG83" s="252"/>
      <c r="BH83" s="252"/>
      <c r="BI83" s="252"/>
      <c r="BJ83" s="252"/>
      <c r="BK83" s="252"/>
      <c r="BL83" s="252"/>
      <c r="BM83" s="252"/>
      <c r="BN83" s="252"/>
      <c r="BO83" s="252"/>
      <c r="BP83" s="252"/>
      <c r="BQ83" s="249">
        <v>77</v>
      </c>
      <c r="BR83" s="254"/>
      <c r="BS83" s="869"/>
      <c r="BT83" s="870"/>
      <c r="BU83" s="870"/>
      <c r="BV83" s="870"/>
      <c r="BW83" s="870"/>
      <c r="BX83" s="870"/>
      <c r="BY83" s="870"/>
      <c r="BZ83" s="870"/>
      <c r="CA83" s="870"/>
      <c r="CB83" s="870"/>
      <c r="CC83" s="870"/>
      <c r="CD83" s="870"/>
      <c r="CE83" s="870"/>
      <c r="CF83" s="870"/>
      <c r="CG83" s="871"/>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34"/>
    </row>
    <row r="84" spans="1:131" s="235" customFormat="1" ht="26.25" customHeight="1" x14ac:dyDescent="0.15">
      <c r="A84" s="248">
        <v>17</v>
      </c>
      <c r="B84" s="879"/>
      <c r="C84" s="880"/>
      <c r="D84" s="880"/>
      <c r="E84" s="880"/>
      <c r="F84" s="880"/>
      <c r="G84" s="880"/>
      <c r="H84" s="880"/>
      <c r="I84" s="880"/>
      <c r="J84" s="880"/>
      <c r="K84" s="880"/>
      <c r="L84" s="880"/>
      <c r="M84" s="880"/>
      <c r="N84" s="880"/>
      <c r="O84" s="880"/>
      <c r="P84" s="881"/>
      <c r="Q84" s="882"/>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83"/>
      <c r="BA84" s="883"/>
      <c r="BB84" s="883"/>
      <c r="BC84" s="883"/>
      <c r="BD84" s="884"/>
      <c r="BE84" s="252"/>
      <c r="BF84" s="252"/>
      <c r="BG84" s="252"/>
      <c r="BH84" s="252"/>
      <c r="BI84" s="252"/>
      <c r="BJ84" s="252"/>
      <c r="BK84" s="252"/>
      <c r="BL84" s="252"/>
      <c r="BM84" s="252"/>
      <c r="BN84" s="252"/>
      <c r="BO84" s="252"/>
      <c r="BP84" s="252"/>
      <c r="BQ84" s="249">
        <v>78</v>
      </c>
      <c r="BR84" s="254"/>
      <c r="BS84" s="869"/>
      <c r="BT84" s="870"/>
      <c r="BU84" s="870"/>
      <c r="BV84" s="870"/>
      <c r="BW84" s="870"/>
      <c r="BX84" s="870"/>
      <c r="BY84" s="870"/>
      <c r="BZ84" s="870"/>
      <c r="CA84" s="870"/>
      <c r="CB84" s="870"/>
      <c r="CC84" s="870"/>
      <c r="CD84" s="870"/>
      <c r="CE84" s="870"/>
      <c r="CF84" s="870"/>
      <c r="CG84" s="871"/>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34"/>
    </row>
    <row r="85" spans="1:131" s="235" customFormat="1" ht="26.25" customHeight="1" x14ac:dyDescent="0.15">
      <c r="A85" s="248">
        <v>18</v>
      </c>
      <c r="B85" s="879"/>
      <c r="C85" s="880"/>
      <c r="D85" s="880"/>
      <c r="E85" s="880"/>
      <c r="F85" s="880"/>
      <c r="G85" s="880"/>
      <c r="H85" s="880"/>
      <c r="I85" s="880"/>
      <c r="J85" s="880"/>
      <c r="K85" s="880"/>
      <c r="L85" s="880"/>
      <c r="M85" s="880"/>
      <c r="N85" s="880"/>
      <c r="O85" s="880"/>
      <c r="P85" s="881"/>
      <c r="Q85" s="882"/>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83"/>
      <c r="BA85" s="883"/>
      <c r="BB85" s="883"/>
      <c r="BC85" s="883"/>
      <c r="BD85" s="884"/>
      <c r="BE85" s="252"/>
      <c r="BF85" s="252"/>
      <c r="BG85" s="252"/>
      <c r="BH85" s="252"/>
      <c r="BI85" s="252"/>
      <c r="BJ85" s="252"/>
      <c r="BK85" s="252"/>
      <c r="BL85" s="252"/>
      <c r="BM85" s="252"/>
      <c r="BN85" s="252"/>
      <c r="BO85" s="252"/>
      <c r="BP85" s="252"/>
      <c r="BQ85" s="249">
        <v>79</v>
      </c>
      <c r="BR85" s="254"/>
      <c r="BS85" s="869"/>
      <c r="BT85" s="870"/>
      <c r="BU85" s="870"/>
      <c r="BV85" s="870"/>
      <c r="BW85" s="870"/>
      <c r="BX85" s="870"/>
      <c r="BY85" s="870"/>
      <c r="BZ85" s="870"/>
      <c r="CA85" s="870"/>
      <c r="CB85" s="870"/>
      <c r="CC85" s="870"/>
      <c r="CD85" s="870"/>
      <c r="CE85" s="870"/>
      <c r="CF85" s="870"/>
      <c r="CG85" s="871"/>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34"/>
    </row>
    <row r="86" spans="1:131" s="235" customFormat="1" ht="26.25" customHeight="1" x14ac:dyDescent="0.15">
      <c r="A86" s="248">
        <v>19</v>
      </c>
      <c r="B86" s="879"/>
      <c r="C86" s="880"/>
      <c r="D86" s="880"/>
      <c r="E86" s="880"/>
      <c r="F86" s="880"/>
      <c r="G86" s="880"/>
      <c r="H86" s="880"/>
      <c r="I86" s="880"/>
      <c r="J86" s="880"/>
      <c r="K86" s="880"/>
      <c r="L86" s="880"/>
      <c r="M86" s="880"/>
      <c r="N86" s="880"/>
      <c r="O86" s="880"/>
      <c r="P86" s="881"/>
      <c r="Q86" s="882"/>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83"/>
      <c r="BA86" s="883"/>
      <c r="BB86" s="883"/>
      <c r="BC86" s="883"/>
      <c r="BD86" s="884"/>
      <c r="BE86" s="252"/>
      <c r="BF86" s="252"/>
      <c r="BG86" s="252"/>
      <c r="BH86" s="252"/>
      <c r="BI86" s="252"/>
      <c r="BJ86" s="252"/>
      <c r="BK86" s="252"/>
      <c r="BL86" s="252"/>
      <c r="BM86" s="252"/>
      <c r="BN86" s="252"/>
      <c r="BO86" s="252"/>
      <c r="BP86" s="252"/>
      <c r="BQ86" s="249">
        <v>80</v>
      </c>
      <c r="BR86" s="254"/>
      <c r="BS86" s="869"/>
      <c r="BT86" s="870"/>
      <c r="BU86" s="870"/>
      <c r="BV86" s="870"/>
      <c r="BW86" s="870"/>
      <c r="BX86" s="870"/>
      <c r="BY86" s="870"/>
      <c r="BZ86" s="870"/>
      <c r="CA86" s="870"/>
      <c r="CB86" s="870"/>
      <c r="CC86" s="870"/>
      <c r="CD86" s="870"/>
      <c r="CE86" s="870"/>
      <c r="CF86" s="870"/>
      <c r="CG86" s="871"/>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34"/>
    </row>
    <row r="87" spans="1:131" s="235" customFormat="1" ht="26.25" customHeight="1" x14ac:dyDescent="0.15">
      <c r="A87" s="256">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52"/>
      <c r="BF87" s="252"/>
      <c r="BG87" s="252"/>
      <c r="BH87" s="252"/>
      <c r="BI87" s="252"/>
      <c r="BJ87" s="252"/>
      <c r="BK87" s="252"/>
      <c r="BL87" s="252"/>
      <c r="BM87" s="252"/>
      <c r="BN87" s="252"/>
      <c r="BO87" s="252"/>
      <c r="BP87" s="252"/>
      <c r="BQ87" s="249">
        <v>81</v>
      </c>
      <c r="BR87" s="254"/>
      <c r="BS87" s="869"/>
      <c r="BT87" s="870"/>
      <c r="BU87" s="870"/>
      <c r="BV87" s="870"/>
      <c r="BW87" s="870"/>
      <c r="BX87" s="870"/>
      <c r="BY87" s="870"/>
      <c r="BZ87" s="870"/>
      <c r="CA87" s="870"/>
      <c r="CB87" s="870"/>
      <c r="CC87" s="870"/>
      <c r="CD87" s="870"/>
      <c r="CE87" s="870"/>
      <c r="CF87" s="870"/>
      <c r="CG87" s="871"/>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34"/>
    </row>
    <row r="88" spans="1:131" s="235" customFormat="1" ht="26.25" customHeight="1" thickBot="1" x14ac:dyDescent="0.2">
      <c r="A88" s="251" t="s">
        <v>361</v>
      </c>
      <c r="B88" s="781" t="s">
        <v>385</v>
      </c>
      <c r="C88" s="782"/>
      <c r="D88" s="782"/>
      <c r="E88" s="782"/>
      <c r="F88" s="782"/>
      <c r="G88" s="782"/>
      <c r="H88" s="782"/>
      <c r="I88" s="782"/>
      <c r="J88" s="782"/>
      <c r="K88" s="782"/>
      <c r="L88" s="782"/>
      <c r="M88" s="782"/>
      <c r="N88" s="782"/>
      <c r="O88" s="782"/>
      <c r="P88" s="783"/>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53"/>
      <c r="BA88" s="853"/>
      <c r="BB88" s="853"/>
      <c r="BC88" s="853"/>
      <c r="BD88" s="854"/>
      <c r="BE88" s="252"/>
      <c r="BF88" s="252"/>
      <c r="BG88" s="252"/>
      <c r="BH88" s="252"/>
      <c r="BI88" s="252"/>
      <c r="BJ88" s="252"/>
      <c r="BK88" s="252"/>
      <c r="BL88" s="252"/>
      <c r="BM88" s="252"/>
      <c r="BN88" s="252"/>
      <c r="BO88" s="252"/>
      <c r="BP88" s="252"/>
      <c r="BQ88" s="249">
        <v>82</v>
      </c>
      <c r="BR88" s="254"/>
      <c r="BS88" s="869"/>
      <c r="BT88" s="870"/>
      <c r="BU88" s="870"/>
      <c r="BV88" s="870"/>
      <c r="BW88" s="870"/>
      <c r="BX88" s="870"/>
      <c r="BY88" s="870"/>
      <c r="BZ88" s="870"/>
      <c r="CA88" s="870"/>
      <c r="CB88" s="870"/>
      <c r="CC88" s="870"/>
      <c r="CD88" s="870"/>
      <c r="CE88" s="870"/>
      <c r="CF88" s="870"/>
      <c r="CG88" s="871"/>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34"/>
    </row>
    <row r="89" spans="1:131" s="235" customFormat="1" ht="26.25" hidden="1" customHeight="1" x14ac:dyDescent="0.15">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869"/>
      <c r="BT89" s="870"/>
      <c r="BU89" s="870"/>
      <c r="BV89" s="870"/>
      <c r="BW89" s="870"/>
      <c r="BX89" s="870"/>
      <c r="BY89" s="870"/>
      <c r="BZ89" s="870"/>
      <c r="CA89" s="870"/>
      <c r="CB89" s="870"/>
      <c r="CC89" s="870"/>
      <c r="CD89" s="870"/>
      <c r="CE89" s="870"/>
      <c r="CF89" s="870"/>
      <c r="CG89" s="871"/>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34"/>
    </row>
    <row r="90" spans="1:131" s="235" customFormat="1" ht="26.25" hidden="1" customHeight="1" x14ac:dyDescent="0.15">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869"/>
      <c r="BT90" s="870"/>
      <c r="BU90" s="870"/>
      <c r="BV90" s="870"/>
      <c r="BW90" s="870"/>
      <c r="BX90" s="870"/>
      <c r="BY90" s="870"/>
      <c r="BZ90" s="870"/>
      <c r="CA90" s="870"/>
      <c r="CB90" s="870"/>
      <c r="CC90" s="870"/>
      <c r="CD90" s="870"/>
      <c r="CE90" s="870"/>
      <c r="CF90" s="870"/>
      <c r="CG90" s="871"/>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34"/>
    </row>
    <row r="91" spans="1:131" s="235" customFormat="1" ht="26.25" hidden="1" customHeight="1" x14ac:dyDescent="0.15">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869"/>
      <c r="BT91" s="870"/>
      <c r="BU91" s="870"/>
      <c r="BV91" s="870"/>
      <c r="BW91" s="870"/>
      <c r="BX91" s="870"/>
      <c r="BY91" s="870"/>
      <c r="BZ91" s="870"/>
      <c r="CA91" s="870"/>
      <c r="CB91" s="870"/>
      <c r="CC91" s="870"/>
      <c r="CD91" s="870"/>
      <c r="CE91" s="870"/>
      <c r="CF91" s="870"/>
      <c r="CG91" s="871"/>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34"/>
    </row>
    <row r="92" spans="1:131" s="235" customFormat="1" ht="26.25" hidden="1" customHeight="1" x14ac:dyDescent="0.15">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869"/>
      <c r="BT92" s="870"/>
      <c r="BU92" s="870"/>
      <c r="BV92" s="870"/>
      <c r="BW92" s="870"/>
      <c r="BX92" s="870"/>
      <c r="BY92" s="870"/>
      <c r="BZ92" s="870"/>
      <c r="CA92" s="870"/>
      <c r="CB92" s="870"/>
      <c r="CC92" s="870"/>
      <c r="CD92" s="870"/>
      <c r="CE92" s="870"/>
      <c r="CF92" s="870"/>
      <c r="CG92" s="871"/>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34"/>
    </row>
    <row r="93" spans="1:131" s="235" customFormat="1" ht="26.25" hidden="1" customHeight="1" x14ac:dyDescent="0.15">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869"/>
      <c r="BT93" s="870"/>
      <c r="BU93" s="870"/>
      <c r="BV93" s="870"/>
      <c r="BW93" s="870"/>
      <c r="BX93" s="870"/>
      <c r="BY93" s="870"/>
      <c r="BZ93" s="870"/>
      <c r="CA93" s="870"/>
      <c r="CB93" s="870"/>
      <c r="CC93" s="870"/>
      <c r="CD93" s="870"/>
      <c r="CE93" s="870"/>
      <c r="CF93" s="870"/>
      <c r="CG93" s="871"/>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34"/>
    </row>
    <row r="94" spans="1:131" s="235" customFormat="1" ht="26.25" hidden="1" customHeight="1" x14ac:dyDescent="0.15">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869"/>
      <c r="BT94" s="870"/>
      <c r="BU94" s="870"/>
      <c r="BV94" s="870"/>
      <c r="BW94" s="870"/>
      <c r="BX94" s="870"/>
      <c r="BY94" s="870"/>
      <c r="BZ94" s="870"/>
      <c r="CA94" s="870"/>
      <c r="CB94" s="870"/>
      <c r="CC94" s="870"/>
      <c r="CD94" s="870"/>
      <c r="CE94" s="870"/>
      <c r="CF94" s="870"/>
      <c r="CG94" s="871"/>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34"/>
    </row>
    <row r="95" spans="1:131" s="235" customFormat="1" ht="26.25" hidden="1" customHeight="1" x14ac:dyDescent="0.15">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869"/>
      <c r="BT95" s="870"/>
      <c r="BU95" s="870"/>
      <c r="BV95" s="870"/>
      <c r="BW95" s="870"/>
      <c r="BX95" s="870"/>
      <c r="BY95" s="870"/>
      <c r="BZ95" s="870"/>
      <c r="CA95" s="870"/>
      <c r="CB95" s="870"/>
      <c r="CC95" s="870"/>
      <c r="CD95" s="870"/>
      <c r="CE95" s="870"/>
      <c r="CF95" s="870"/>
      <c r="CG95" s="871"/>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34"/>
    </row>
    <row r="96" spans="1:131" s="235" customFormat="1" ht="26.25" hidden="1" customHeight="1" x14ac:dyDescent="0.15">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869"/>
      <c r="BT96" s="870"/>
      <c r="BU96" s="870"/>
      <c r="BV96" s="870"/>
      <c r="BW96" s="870"/>
      <c r="BX96" s="870"/>
      <c r="BY96" s="870"/>
      <c r="BZ96" s="870"/>
      <c r="CA96" s="870"/>
      <c r="CB96" s="870"/>
      <c r="CC96" s="870"/>
      <c r="CD96" s="870"/>
      <c r="CE96" s="870"/>
      <c r="CF96" s="870"/>
      <c r="CG96" s="871"/>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34"/>
    </row>
    <row r="97" spans="1:131" s="235" customFormat="1" ht="26.25" hidden="1" customHeight="1" x14ac:dyDescent="0.15">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869"/>
      <c r="BT97" s="870"/>
      <c r="BU97" s="870"/>
      <c r="BV97" s="870"/>
      <c r="BW97" s="870"/>
      <c r="BX97" s="870"/>
      <c r="BY97" s="870"/>
      <c r="BZ97" s="870"/>
      <c r="CA97" s="870"/>
      <c r="CB97" s="870"/>
      <c r="CC97" s="870"/>
      <c r="CD97" s="870"/>
      <c r="CE97" s="870"/>
      <c r="CF97" s="870"/>
      <c r="CG97" s="871"/>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34"/>
    </row>
    <row r="98" spans="1:131" s="235" customFormat="1" ht="26.25" hidden="1" customHeight="1" x14ac:dyDescent="0.15">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869"/>
      <c r="BT98" s="870"/>
      <c r="BU98" s="870"/>
      <c r="BV98" s="870"/>
      <c r="BW98" s="870"/>
      <c r="BX98" s="870"/>
      <c r="BY98" s="870"/>
      <c r="BZ98" s="870"/>
      <c r="CA98" s="870"/>
      <c r="CB98" s="870"/>
      <c r="CC98" s="870"/>
      <c r="CD98" s="870"/>
      <c r="CE98" s="870"/>
      <c r="CF98" s="870"/>
      <c r="CG98" s="871"/>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34"/>
    </row>
    <row r="99" spans="1:131" s="235" customFormat="1" ht="26.25" hidden="1" customHeight="1" x14ac:dyDescent="0.15">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869"/>
      <c r="BT99" s="870"/>
      <c r="BU99" s="870"/>
      <c r="BV99" s="870"/>
      <c r="BW99" s="870"/>
      <c r="BX99" s="870"/>
      <c r="BY99" s="870"/>
      <c r="BZ99" s="870"/>
      <c r="CA99" s="870"/>
      <c r="CB99" s="870"/>
      <c r="CC99" s="870"/>
      <c r="CD99" s="870"/>
      <c r="CE99" s="870"/>
      <c r="CF99" s="870"/>
      <c r="CG99" s="871"/>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34"/>
    </row>
    <row r="100" spans="1:131" s="235" customFormat="1" ht="26.25" hidden="1" customHeight="1" x14ac:dyDescent="0.15">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869"/>
      <c r="BT100" s="870"/>
      <c r="BU100" s="870"/>
      <c r="BV100" s="870"/>
      <c r="BW100" s="870"/>
      <c r="BX100" s="870"/>
      <c r="BY100" s="870"/>
      <c r="BZ100" s="870"/>
      <c r="CA100" s="870"/>
      <c r="CB100" s="870"/>
      <c r="CC100" s="870"/>
      <c r="CD100" s="870"/>
      <c r="CE100" s="870"/>
      <c r="CF100" s="870"/>
      <c r="CG100" s="871"/>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34"/>
    </row>
    <row r="101" spans="1:131" s="235" customFormat="1" ht="26.25" hidden="1" customHeight="1" x14ac:dyDescent="0.15">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869"/>
      <c r="BT101" s="870"/>
      <c r="BU101" s="870"/>
      <c r="BV101" s="870"/>
      <c r="BW101" s="870"/>
      <c r="BX101" s="870"/>
      <c r="BY101" s="870"/>
      <c r="BZ101" s="870"/>
      <c r="CA101" s="870"/>
      <c r="CB101" s="870"/>
      <c r="CC101" s="870"/>
      <c r="CD101" s="870"/>
      <c r="CE101" s="870"/>
      <c r="CF101" s="870"/>
      <c r="CG101" s="871"/>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34"/>
    </row>
    <row r="102" spans="1:131" s="235" customFormat="1" ht="26.25" customHeight="1" thickBot="1" x14ac:dyDescent="0.2">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361</v>
      </c>
      <c r="BR102" s="781" t="s">
        <v>386</v>
      </c>
      <c r="BS102" s="782"/>
      <c r="BT102" s="782"/>
      <c r="BU102" s="782"/>
      <c r="BV102" s="782"/>
      <c r="BW102" s="782"/>
      <c r="BX102" s="782"/>
      <c r="BY102" s="782"/>
      <c r="BZ102" s="782"/>
      <c r="CA102" s="782"/>
      <c r="CB102" s="782"/>
      <c r="CC102" s="782"/>
      <c r="CD102" s="782"/>
      <c r="CE102" s="782"/>
      <c r="CF102" s="782"/>
      <c r="CG102" s="783"/>
      <c r="CH102" s="895"/>
      <c r="CI102" s="896"/>
      <c r="CJ102" s="896"/>
      <c r="CK102" s="896"/>
      <c r="CL102" s="897"/>
      <c r="CM102" s="895"/>
      <c r="CN102" s="896"/>
      <c r="CO102" s="896"/>
      <c r="CP102" s="896"/>
      <c r="CQ102" s="897"/>
      <c r="CR102" s="898">
        <f>SUM(CR7:CV88)</f>
        <v>30602</v>
      </c>
      <c r="CS102" s="856"/>
      <c r="CT102" s="856"/>
      <c r="CU102" s="856"/>
      <c r="CV102" s="899"/>
      <c r="CW102" s="898">
        <f t="shared" ref="CW102" si="0">SUM(CW7:DA88)</f>
        <v>6208</v>
      </c>
      <c r="CX102" s="856"/>
      <c r="CY102" s="856"/>
      <c r="CZ102" s="856"/>
      <c r="DA102" s="899"/>
      <c r="DB102" s="898">
        <f t="shared" ref="DB102" si="1">SUM(DB7:DF88)</f>
        <v>60511</v>
      </c>
      <c r="DC102" s="856"/>
      <c r="DD102" s="856"/>
      <c r="DE102" s="856"/>
      <c r="DF102" s="899"/>
      <c r="DG102" s="898">
        <f t="shared" ref="DG102" si="2">SUM(DG7:DK88)</f>
        <v>3524</v>
      </c>
      <c r="DH102" s="856"/>
      <c r="DI102" s="856"/>
      <c r="DJ102" s="856"/>
      <c r="DK102" s="899"/>
      <c r="DL102" s="898">
        <f t="shared" ref="DL102" si="3">SUM(DL7:DP88)</f>
        <v>29488</v>
      </c>
      <c r="DM102" s="856"/>
      <c r="DN102" s="856"/>
      <c r="DO102" s="856"/>
      <c r="DP102" s="899"/>
      <c r="DQ102" s="898">
        <f t="shared" ref="DQ102" si="4">SUM(DQ7:DU88)</f>
        <v>19550</v>
      </c>
      <c r="DR102" s="856"/>
      <c r="DS102" s="856"/>
      <c r="DT102" s="856"/>
      <c r="DU102" s="899"/>
      <c r="DV102" s="922">
        <f t="shared" ref="DV102" si="5">SUM(DV7:DZ88)</f>
        <v>0</v>
      </c>
      <c r="DW102" s="923"/>
      <c r="DX102" s="923"/>
      <c r="DY102" s="923"/>
      <c r="DZ102" s="924"/>
      <c r="EA102" s="234"/>
    </row>
    <row r="103" spans="1:131" s="235" customFormat="1" ht="26.25" customHeight="1" x14ac:dyDescent="0.15">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25" t="s">
        <v>387</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4"/>
    </row>
    <row r="104" spans="1:131" s="235" customFormat="1" ht="26.25" customHeight="1" x14ac:dyDescent="0.15">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26" t="s">
        <v>388</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4"/>
    </row>
    <row r="105" spans="1:131" s="235" customFormat="1" ht="11.25" customHeight="1" x14ac:dyDescent="0.15">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15">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
      <c r="A107" s="262" t="s">
        <v>389</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390</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15">
      <c r="A108" s="927" t="s">
        <v>391</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392</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4" customFormat="1" ht="26.25" customHeight="1" x14ac:dyDescent="0.15">
      <c r="A109" s="920" t="s">
        <v>393</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394</v>
      </c>
      <c r="AB109" s="901"/>
      <c r="AC109" s="901"/>
      <c r="AD109" s="901"/>
      <c r="AE109" s="902"/>
      <c r="AF109" s="900" t="s">
        <v>297</v>
      </c>
      <c r="AG109" s="901"/>
      <c r="AH109" s="901"/>
      <c r="AI109" s="901"/>
      <c r="AJ109" s="902"/>
      <c r="AK109" s="900" t="s">
        <v>296</v>
      </c>
      <c r="AL109" s="901"/>
      <c r="AM109" s="901"/>
      <c r="AN109" s="901"/>
      <c r="AO109" s="902"/>
      <c r="AP109" s="900" t="s">
        <v>395</v>
      </c>
      <c r="AQ109" s="901"/>
      <c r="AR109" s="901"/>
      <c r="AS109" s="901"/>
      <c r="AT109" s="903"/>
      <c r="AU109" s="920" t="s">
        <v>393</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394</v>
      </c>
      <c r="BR109" s="901"/>
      <c r="BS109" s="901"/>
      <c r="BT109" s="901"/>
      <c r="BU109" s="902"/>
      <c r="BV109" s="900" t="s">
        <v>297</v>
      </c>
      <c r="BW109" s="901"/>
      <c r="BX109" s="901"/>
      <c r="BY109" s="901"/>
      <c r="BZ109" s="902"/>
      <c r="CA109" s="900" t="s">
        <v>296</v>
      </c>
      <c r="CB109" s="901"/>
      <c r="CC109" s="901"/>
      <c r="CD109" s="901"/>
      <c r="CE109" s="902"/>
      <c r="CF109" s="921" t="s">
        <v>395</v>
      </c>
      <c r="CG109" s="921"/>
      <c r="CH109" s="921"/>
      <c r="CI109" s="921"/>
      <c r="CJ109" s="921"/>
      <c r="CK109" s="900" t="s">
        <v>396</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394</v>
      </c>
      <c r="DH109" s="901"/>
      <c r="DI109" s="901"/>
      <c r="DJ109" s="901"/>
      <c r="DK109" s="902"/>
      <c r="DL109" s="900" t="s">
        <v>297</v>
      </c>
      <c r="DM109" s="901"/>
      <c r="DN109" s="901"/>
      <c r="DO109" s="901"/>
      <c r="DP109" s="902"/>
      <c r="DQ109" s="900" t="s">
        <v>296</v>
      </c>
      <c r="DR109" s="901"/>
      <c r="DS109" s="901"/>
      <c r="DT109" s="901"/>
      <c r="DU109" s="902"/>
      <c r="DV109" s="900" t="s">
        <v>395</v>
      </c>
      <c r="DW109" s="901"/>
      <c r="DX109" s="901"/>
      <c r="DY109" s="901"/>
      <c r="DZ109" s="903"/>
    </row>
    <row r="110" spans="1:131" s="234" customFormat="1" ht="26.25" customHeight="1" x14ac:dyDescent="0.15">
      <c r="A110" s="904" t="s">
        <v>397</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101483139</v>
      </c>
      <c r="AB110" s="908"/>
      <c r="AC110" s="908"/>
      <c r="AD110" s="908"/>
      <c r="AE110" s="909"/>
      <c r="AF110" s="910">
        <v>94337725</v>
      </c>
      <c r="AG110" s="908"/>
      <c r="AH110" s="908"/>
      <c r="AI110" s="908"/>
      <c r="AJ110" s="909"/>
      <c r="AK110" s="910">
        <v>88127473</v>
      </c>
      <c r="AL110" s="908"/>
      <c r="AM110" s="908"/>
      <c r="AN110" s="908"/>
      <c r="AO110" s="909"/>
      <c r="AP110" s="911">
        <v>22.3</v>
      </c>
      <c r="AQ110" s="912"/>
      <c r="AR110" s="912"/>
      <c r="AS110" s="912"/>
      <c r="AT110" s="913"/>
      <c r="AU110" s="914" t="s">
        <v>70</v>
      </c>
      <c r="AV110" s="915"/>
      <c r="AW110" s="915"/>
      <c r="AX110" s="915"/>
      <c r="AY110" s="915"/>
      <c r="AZ110" s="956" t="s">
        <v>398</v>
      </c>
      <c r="BA110" s="905"/>
      <c r="BB110" s="905"/>
      <c r="BC110" s="905"/>
      <c r="BD110" s="905"/>
      <c r="BE110" s="905"/>
      <c r="BF110" s="905"/>
      <c r="BG110" s="905"/>
      <c r="BH110" s="905"/>
      <c r="BI110" s="905"/>
      <c r="BJ110" s="905"/>
      <c r="BK110" s="905"/>
      <c r="BL110" s="905"/>
      <c r="BM110" s="905"/>
      <c r="BN110" s="905"/>
      <c r="BO110" s="905"/>
      <c r="BP110" s="906"/>
      <c r="BQ110" s="942">
        <v>1607974824</v>
      </c>
      <c r="BR110" s="943"/>
      <c r="BS110" s="943"/>
      <c r="BT110" s="943"/>
      <c r="BU110" s="943"/>
      <c r="BV110" s="943">
        <v>1635334071</v>
      </c>
      <c r="BW110" s="943"/>
      <c r="BX110" s="943"/>
      <c r="BY110" s="943"/>
      <c r="BZ110" s="943"/>
      <c r="CA110" s="943">
        <v>1668945480</v>
      </c>
      <c r="CB110" s="943"/>
      <c r="CC110" s="943"/>
      <c r="CD110" s="943"/>
      <c r="CE110" s="943"/>
      <c r="CF110" s="957">
        <v>421.8</v>
      </c>
      <c r="CG110" s="958"/>
      <c r="CH110" s="958"/>
      <c r="CI110" s="958"/>
      <c r="CJ110" s="958"/>
      <c r="CK110" s="959" t="s">
        <v>399</v>
      </c>
      <c r="CL110" s="960"/>
      <c r="CM110" s="939" t="s">
        <v>400</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119</v>
      </c>
      <c r="DH110" s="943"/>
      <c r="DI110" s="943"/>
      <c r="DJ110" s="943"/>
      <c r="DK110" s="943"/>
      <c r="DL110" s="943" t="s">
        <v>401</v>
      </c>
      <c r="DM110" s="943"/>
      <c r="DN110" s="943"/>
      <c r="DO110" s="943"/>
      <c r="DP110" s="943"/>
      <c r="DQ110" s="943" t="s">
        <v>402</v>
      </c>
      <c r="DR110" s="943"/>
      <c r="DS110" s="943"/>
      <c r="DT110" s="943"/>
      <c r="DU110" s="943"/>
      <c r="DV110" s="944" t="s">
        <v>401</v>
      </c>
      <c r="DW110" s="944"/>
      <c r="DX110" s="944"/>
      <c r="DY110" s="944"/>
      <c r="DZ110" s="945"/>
    </row>
    <row r="111" spans="1:131" s="234" customFormat="1" ht="26.25" customHeight="1" x14ac:dyDescent="0.15">
      <c r="A111" s="946" t="s">
        <v>403</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404</v>
      </c>
      <c r="AB111" s="950"/>
      <c r="AC111" s="950"/>
      <c r="AD111" s="950"/>
      <c r="AE111" s="951"/>
      <c r="AF111" s="952">
        <v>351261</v>
      </c>
      <c r="AG111" s="950"/>
      <c r="AH111" s="950"/>
      <c r="AI111" s="950"/>
      <c r="AJ111" s="951"/>
      <c r="AK111" s="952" t="s">
        <v>404</v>
      </c>
      <c r="AL111" s="950"/>
      <c r="AM111" s="950"/>
      <c r="AN111" s="950"/>
      <c r="AO111" s="951"/>
      <c r="AP111" s="953" t="s">
        <v>119</v>
      </c>
      <c r="AQ111" s="954"/>
      <c r="AR111" s="954"/>
      <c r="AS111" s="954"/>
      <c r="AT111" s="955"/>
      <c r="AU111" s="916"/>
      <c r="AV111" s="917"/>
      <c r="AW111" s="917"/>
      <c r="AX111" s="917"/>
      <c r="AY111" s="917"/>
      <c r="AZ111" s="965" t="s">
        <v>405</v>
      </c>
      <c r="BA111" s="966"/>
      <c r="BB111" s="966"/>
      <c r="BC111" s="966"/>
      <c r="BD111" s="966"/>
      <c r="BE111" s="966"/>
      <c r="BF111" s="966"/>
      <c r="BG111" s="966"/>
      <c r="BH111" s="966"/>
      <c r="BI111" s="966"/>
      <c r="BJ111" s="966"/>
      <c r="BK111" s="966"/>
      <c r="BL111" s="966"/>
      <c r="BM111" s="966"/>
      <c r="BN111" s="966"/>
      <c r="BO111" s="966"/>
      <c r="BP111" s="967"/>
      <c r="BQ111" s="935">
        <v>36692689</v>
      </c>
      <c r="BR111" s="936"/>
      <c r="BS111" s="936"/>
      <c r="BT111" s="936"/>
      <c r="BU111" s="936"/>
      <c r="BV111" s="936">
        <v>33877514</v>
      </c>
      <c r="BW111" s="936"/>
      <c r="BX111" s="936"/>
      <c r="BY111" s="936"/>
      <c r="BZ111" s="936"/>
      <c r="CA111" s="936">
        <v>31923181</v>
      </c>
      <c r="CB111" s="936"/>
      <c r="CC111" s="936"/>
      <c r="CD111" s="936"/>
      <c r="CE111" s="936"/>
      <c r="CF111" s="930">
        <v>8.1</v>
      </c>
      <c r="CG111" s="931"/>
      <c r="CH111" s="931"/>
      <c r="CI111" s="931"/>
      <c r="CJ111" s="931"/>
      <c r="CK111" s="961"/>
      <c r="CL111" s="962"/>
      <c r="CM111" s="932" t="s">
        <v>406</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402</v>
      </c>
      <c r="DH111" s="936"/>
      <c r="DI111" s="936"/>
      <c r="DJ111" s="936"/>
      <c r="DK111" s="936"/>
      <c r="DL111" s="936" t="s">
        <v>404</v>
      </c>
      <c r="DM111" s="936"/>
      <c r="DN111" s="936"/>
      <c r="DO111" s="936"/>
      <c r="DP111" s="936"/>
      <c r="DQ111" s="936" t="s">
        <v>401</v>
      </c>
      <c r="DR111" s="936"/>
      <c r="DS111" s="936"/>
      <c r="DT111" s="936"/>
      <c r="DU111" s="936"/>
      <c r="DV111" s="937" t="s">
        <v>401</v>
      </c>
      <c r="DW111" s="937"/>
      <c r="DX111" s="937"/>
      <c r="DY111" s="937"/>
      <c r="DZ111" s="938"/>
    </row>
    <row r="112" spans="1:131" s="234" customFormat="1" ht="26.25" customHeight="1" x14ac:dyDescent="0.15">
      <c r="A112" s="975" t="s">
        <v>407</v>
      </c>
      <c r="B112" s="976"/>
      <c r="C112" s="966" t="s">
        <v>408</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68">
        <v>14263775</v>
      </c>
      <c r="AB112" s="969"/>
      <c r="AC112" s="969"/>
      <c r="AD112" s="969"/>
      <c r="AE112" s="970"/>
      <c r="AF112" s="971">
        <v>14150503</v>
      </c>
      <c r="AG112" s="969"/>
      <c r="AH112" s="969"/>
      <c r="AI112" s="969"/>
      <c r="AJ112" s="970"/>
      <c r="AK112" s="971">
        <v>13494836</v>
      </c>
      <c r="AL112" s="969"/>
      <c r="AM112" s="969"/>
      <c r="AN112" s="969"/>
      <c r="AO112" s="970"/>
      <c r="AP112" s="972">
        <v>3.4</v>
      </c>
      <c r="AQ112" s="973"/>
      <c r="AR112" s="973"/>
      <c r="AS112" s="973"/>
      <c r="AT112" s="974"/>
      <c r="AU112" s="916"/>
      <c r="AV112" s="917"/>
      <c r="AW112" s="917"/>
      <c r="AX112" s="917"/>
      <c r="AY112" s="917"/>
      <c r="AZ112" s="965" t="s">
        <v>409</v>
      </c>
      <c r="BA112" s="966"/>
      <c r="BB112" s="966"/>
      <c r="BC112" s="966"/>
      <c r="BD112" s="966"/>
      <c r="BE112" s="966"/>
      <c r="BF112" s="966"/>
      <c r="BG112" s="966"/>
      <c r="BH112" s="966"/>
      <c r="BI112" s="966"/>
      <c r="BJ112" s="966"/>
      <c r="BK112" s="966"/>
      <c r="BL112" s="966"/>
      <c r="BM112" s="966"/>
      <c r="BN112" s="966"/>
      <c r="BO112" s="966"/>
      <c r="BP112" s="967"/>
      <c r="BQ112" s="935">
        <v>14251304</v>
      </c>
      <c r="BR112" s="936"/>
      <c r="BS112" s="936"/>
      <c r="BT112" s="936"/>
      <c r="BU112" s="936"/>
      <c r="BV112" s="936">
        <v>11151856</v>
      </c>
      <c r="BW112" s="936"/>
      <c r="BX112" s="936"/>
      <c r="BY112" s="936"/>
      <c r="BZ112" s="936"/>
      <c r="CA112" s="936">
        <v>8166824</v>
      </c>
      <c r="CB112" s="936"/>
      <c r="CC112" s="936"/>
      <c r="CD112" s="936"/>
      <c r="CE112" s="936"/>
      <c r="CF112" s="930">
        <v>2.1</v>
      </c>
      <c r="CG112" s="931"/>
      <c r="CH112" s="931"/>
      <c r="CI112" s="931"/>
      <c r="CJ112" s="931"/>
      <c r="CK112" s="961"/>
      <c r="CL112" s="962"/>
      <c r="CM112" s="932" t="s">
        <v>410</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517160</v>
      </c>
      <c r="DH112" s="936"/>
      <c r="DI112" s="936"/>
      <c r="DJ112" s="936"/>
      <c r="DK112" s="936"/>
      <c r="DL112" s="936">
        <v>336413</v>
      </c>
      <c r="DM112" s="936"/>
      <c r="DN112" s="936"/>
      <c r="DO112" s="936"/>
      <c r="DP112" s="936"/>
      <c r="DQ112" s="936">
        <v>200664</v>
      </c>
      <c r="DR112" s="936"/>
      <c r="DS112" s="936"/>
      <c r="DT112" s="936"/>
      <c r="DU112" s="936"/>
      <c r="DV112" s="937">
        <v>0.1</v>
      </c>
      <c r="DW112" s="937"/>
      <c r="DX112" s="937"/>
      <c r="DY112" s="937"/>
      <c r="DZ112" s="938"/>
    </row>
    <row r="113" spans="1:130" s="234" customFormat="1" ht="26.25" customHeight="1" x14ac:dyDescent="0.15">
      <c r="A113" s="977"/>
      <c r="B113" s="978"/>
      <c r="C113" s="966" t="s">
        <v>411</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68">
        <v>503700</v>
      </c>
      <c r="AB113" s="969"/>
      <c r="AC113" s="969"/>
      <c r="AD113" s="969"/>
      <c r="AE113" s="970"/>
      <c r="AF113" s="971">
        <v>431935</v>
      </c>
      <c r="AG113" s="969"/>
      <c r="AH113" s="969"/>
      <c r="AI113" s="969"/>
      <c r="AJ113" s="970"/>
      <c r="AK113" s="971">
        <v>396386</v>
      </c>
      <c r="AL113" s="969"/>
      <c r="AM113" s="969"/>
      <c r="AN113" s="969"/>
      <c r="AO113" s="970"/>
      <c r="AP113" s="972">
        <v>0.1</v>
      </c>
      <c r="AQ113" s="973"/>
      <c r="AR113" s="973"/>
      <c r="AS113" s="973"/>
      <c r="AT113" s="974"/>
      <c r="AU113" s="916"/>
      <c r="AV113" s="917"/>
      <c r="AW113" s="917"/>
      <c r="AX113" s="917"/>
      <c r="AY113" s="917"/>
      <c r="AZ113" s="965" t="s">
        <v>412</v>
      </c>
      <c r="BA113" s="966"/>
      <c r="BB113" s="966"/>
      <c r="BC113" s="966"/>
      <c r="BD113" s="966"/>
      <c r="BE113" s="966"/>
      <c r="BF113" s="966"/>
      <c r="BG113" s="966"/>
      <c r="BH113" s="966"/>
      <c r="BI113" s="966"/>
      <c r="BJ113" s="966"/>
      <c r="BK113" s="966"/>
      <c r="BL113" s="966"/>
      <c r="BM113" s="966"/>
      <c r="BN113" s="966"/>
      <c r="BO113" s="966"/>
      <c r="BP113" s="967"/>
      <c r="BQ113" s="935" t="s">
        <v>401</v>
      </c>
      <c r="BR113" s="936"/>
      <c r="BS113" s="936"/>
      <c r="BT113" s="936"/>
      <c r="BU113" s="936"/>
      <c r="BV113" s="936" t="s">
        <v>402</v>
      </c>
      <c r="BW113" s="936"/>
      <c r="BX113" s="936"/>
      <c r="BY113" s="936"/>
      <c r="BZ113" s="936"/>
      <c r="CA113" s="936" t="s">
        <v>402</v>
      </c>
      <c r="CB113" s="936"/>
      <c r="CC113" s="936"/>
      <c r="CD113" s="936"/>
      <c r="CE113" s="936"/>
      <c r="CF113" s="930" t="s">
        <v>404</v>
      </c>
      <c r="CG113" s="931"/>
      <c r="CH113" s="931"/>
      <c r="CI113" s="931"/>
      <c r="CJ113" s="931"/>
      <c r="CK113" s="961"/>
      <c r="CL113" s="962"/>
      <c r="CM113" s="932" t="s">
        <v>413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35">
        <v>28791690</v>
      </c>
      <c r="DH113" s="936"/>
      <c r="DI113" s="936"/>
      <c r="DJ113" s="936"/>
      <c r="DK113" s="936"/>
      <c r="DL113" s="936">
        <v>26889337</v>
      </c>
      <c r="DM113" s="936"/>
      <c r="DN113" s="936"/>
      <c r="DO113" s="936"/>
      <c r="DP113" s="936"/>
      <c r="DQ113" s="936">
        <v>24956912</v>
      </c>
      <c r="DR113" s="936"/>
      <c r="DS113" s="936"/>
      <c r="DT113" s="936"/>
      <c r="DU113" s="936"/>
      <c r="DV113" s="937">
        <v>6.3</v>
      </c>
      <c r="DW113" s="937"/>
      <c r="DX113" s="937"/>
      <c r="DY113" s="937"/>
      <c r="DZ113" s="938"/>
    </row>
    <row r="114" spans="1:130" s="234" customFormat="1" ht="26.25" customHeight="1" x14ac:dyDescent="0.15">
      <c r="A114" s="977"/>
      <c r="B114" s="978"/>
      <c r="C114" s="966" t="s">
        <v>414</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68" t="s">
        <v>415</v>
      </c>
      <c r="AB114" s="969"/>
      <c r="AC114" s="969"/>
      <c r="AD114" s="969"/>
      <c r="AE114" s="970"/>
      <c r="AF114" s="971" t="s">
        <v>401</v>
      </c>
      <c r="AG114" s="969"/>
      <c r="AH114" s="969"/>
      <c r="AI114" s="969"/>
      <c r="AJ114" s="970"/>
      <c r="AK114" s="971" t="s">
        <v>402</v>
      </c>
      <c r="AL114" s="969"/>
      <c r="AM114" s="969"/>
      <c r="AN114" s="969"/>
      <c r="AO114" s="970"/>
      <c r="AP114" s="972" t="s">
        <v>357</v>
      </c>
      <c r="AQ114" s="973"/>
      <c r="AR114" s="973"/>
      <c r="AS114" s="973"/>
      <c r="AT114" s="974"/>
      <c r="AU114" s="916"/>
      <c r="AV114" s="917"/>
      <c r="AW114" s="917"/>
      <c r="AX114" s="917"/>
      <c r="AY114" s="917"/>
      <c r="AZ114" s="965" t="s">
        <v>416</v>
      </c>
      <c r="BA114" s="966"/>
      <c r="BB114" s="966"/>
      <c r="BC114" s="966"/>
      <c r="BD114" s="966"/>
      <c r="BE114" s="966"/>
      <c r="BF114" s="966"/>
      <c r="BG114" s="966"/>
      <c r="BH114" s="966"/>
      <c r="BI114" s="966"/>
      <c r="BJ114" s="966"/>
      <c r="BK114" s="966"/>
      <c r="BL114" s="966"/>
      <c r="BM114" s="966"/>
      <c r="BN114" s="966"/>
      <c r="BO114" s="966"/>
      <c r="BP114" s="967"/>
      <c r="BQ114" s="935">
        <v>194088670</v>
      </c>
      <c r="BR114" s="936"/>
      <c r="BS114" s="936"/>
      <c r="BT114" s="936"/>
      <c r="BU114" s="936"/>
      <c r="BV114" s="936">
        <v>190749990</v>
      </c>
      <c r="BW114" s="936"/>
      <c r="BX114" s="936"/>
      <c r="BY114" s="936"/>
      <c r="BZ114" s="936"/>
      <c r="CA114" s="936">
        <v>185963185</v>
      </c>
      <c r="CB114" s="936"/>
      <c r="CC114" s="936"/>
      <c r="CD114" s="936"/>
      <c r="CE114" s="936"/>
      <c r="CF114" s="930">
        <v>47</v>
      </c>
      <c r="CG114" s="931"/>
      <c r="CH114" s="931"/>
      <c r="CI114" s="931"/>
      <c r="CJ114" s="931"/>
      <c r="CK114" s="961"/>
      <c r="CL114" s="962"/>
      <c r="CM114" s="932" t="s">
        <v>417</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35">
        <v>517630</v>
      </c>
      <c r="DH114" s="936"/>
      <c r="DI114" s="936"/>
      <c r="DJ114" s="936"/>
      <c r="DK114" s="936"/>
      <c r="DL114" s="936">
        <v>389608</v>
      </c>
      <c r="DM114" s="936"/>
      <c r="DN114" s="936"/>
      <c r="DO114" s="936"/>
      <c r="DP114" s="936"/>
      <c r="DQ114" s="936">
        <v>287779</v>
      </c>
      <c r="DR114" s="936"/>
      <c r="DS114" s="936"/>
      <c r="DT114" s="936"/>
      <c r="DU114" s="936"/>
      <c r="DV114" s="937">
        <v>0.1</v>
      </c>
      <c r="DW114" s="937"/>
      <c r="DX114" s="937"/>
      <c r="DY114" s="937"/>
      <c r="DZ114" s="938"/>
    </row>
    <row r="115" spans="1:130" s="234" customFormat="1" ht="26.25" customHeight="1" x14ac:dyDescent="0.15">
      <c r="A115" s="977"/>
      <c r="B115" s="978"/>
      <c r="C115" s="966" t="s">
        <v>418</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68">
        <v>3311316</v>
      </c>
      <c r="AB115" s="969"/>
      <c r="AC115" s="969"/>
      <c r="AD115" s="969"/>
      <c r="AE115" s="970"/>
      <c r="AF115" s="971">
        <v>3102674</v>
      </c>
      <c r="AG115" s="969"/>
      <c r="AH115" s="969"/>
      <c r="AI115" s="969"/>
      <c r="AJ115" s="970"/>
      <c r="AK115" s="971">
        <v>3019964</v>
      </c>
      <c r="AL115" s="969"/>
      <c r="AM115" s="969"/>
      <c r="AN115" s="969"/>
      <c r="AO115" s="970"/>
      <c r="AP115" s="972">
        <v>0.8</v>
      </c>
      <c r="AQ115" s="973"/>
      <c r="AR115" s="973"/>
      <c r="AS115" s="973"/>
      <c r="AT115" s="974"/>
      <c r="AU115" s="916"/>
      <c r="AV115" s="917"/>
      <c r="AW115" s="917"/>
      <c r="AX115" s="917"/>
      <c r="AY115" s="917"/>
      <c r="AZ115" s="965" t="s">
        <v>419</v>
      </c>
      <c r="BA115" s="966"/>
      <c r="BB115" s="966"/>
      <c r="BC115" s="966"/>
      <c r="BD115" s="966"/>
      <c r="BE115" s="966"/>
      <c r="BF115" s="966"/>
      <c r="BG115" s="966"/>
      <c r="BH115" s="966"/>
      <c r="BI115" s="966"/>
      <c r="BJ115" s="966"/>
      <c r="BK115" s="966"/>
      <c r="BL115" s="966"/>
      <c r="BM115" s="966"/>
      <c r="BN115" s="966"/>
      <c r="BO115" s="966"/>
      <c r="BP115" s="967"/>
      <c r="BQ115" s="935">
        <v>24236651</v>
      </c>
      <c r="BR115" s="936"/>
      <c r="BS115" s="936"/>
      <c r="BT115" s="936"/>
      <c r="BU115" s="936"/>
      <c r="BV115" s="936">
        <v>24577674</v>
      </c>
      <c r="BW115" s="936"/>
      <c r="BX115" s="936"/>
      <c r="BY115" s="936"/>
      <c r="BZ115" s="936"/>
      <c r="CA115" s="936">
        <v>23910080</v>
      </c>
      <c r="CB115" s="936"/>
      <c r="CC115" s="936"/>
      <c r="CD115" s="936"/>
      <c r="CE115" s="936"/>
      <c r="CF115" s="930">
        <v>6</v>
      </c>
      <c r="CG115" s="931"/>
      <c r="CH115" s="931"/>
      <c r="CI115" s="931"/>
      <c r="CJ115" s="931"/>
      <c r="CK115" s="961"/>
      <c r="CL115" s="962"/>
      <c r="CM115" s="965" t="s">
        <v>420</v>
      </c>
      <c r="CN115" s="986"/>
      <c r="CO115" s="986"/>
      <c r="CP115" s="986"/>
      <c r="CQ115" s="986"/>
      <c r="CR115" s="986"/>
      <c r="CS115" s="986"/>
      <c r="CT115" s="986"/>
      <c r="CU115" s="986"/>
      <c r="CV115" s="986"/>
      <c r="CW115" s="986"/>
      <c r="CX115" s="986"/>
      <c r="CY115" s="986"/>
      <c r="CZ115" s="986"/>
      <c r="DA115" s="986"/>
      <c r="DB115" s="986"/>
      <c r="DC115" s="986"/>
      <c r="DD115" s="986"/>
      <c r="DE115" s="986"/>
      <c r="DF115" s="967"/>
      <c r="DG115" s="935">
        <v>3618171</v>
      </c>
      <c r="DH115" s="936"/>
      <c r="DI115" s="936"/>
      <c r="DJ115" s="936"/>
      <c r="DK115" s="936"/>
      <c r="DL115" s="936">
        <v>3235864</v>
      </c>
      <c r="DM115" s="936"/>
      <c r="DN115" s="936"/>
      <c r="DO115" s="936"/>
      <c r="DP115" s="936"/>
      <c r="DQ115" s="936">
        <v>3669298</v>
      </c>
      <c r="DR115" s="936"/>
      <c r="DS115" s="936"/>
      <c r="DT115" s="936"/>
      <c r="DU115" s="936"/>
      <c r="DV115" s="937">
        <v>0.9</v>
      </c>
      <c r="DW115" s="937"/>
      <c r="DX115" s="937"/>
      <c r="DY115" s="937"/>
      <c r="DZ115" s="938"/>
    </row>
    <row r="116" spans="1:130" s="234" customFormat="1" ht="26.25" customHeight="1" x14ac:dyDescent="0.15">
      <c r="A116" s="979"/>
      <c r="B116" s="980"/>
      <c r="C116" s="981" t="s">
        <v>421</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v>10265</v>
      </c>
      <c r="AB116" s="969"/>
      <c r="AC116" s="969"/>
      <c r="AD116" s="969"/>
      <c r="AE116" s="970"/>
      <c r="AF116" s="971">
        <v>6300</v>
      </c>
      <c r="AG116" s="969"/>
      <c r="AH116" s="969"/>
      <c r="AI116" s="969"/>
      <c r="AJ116" s="970"/>
      <c r="AK116" s="971">
        <v>3274</v>
      </c>
      <c r="AL116" s="969"/>
      <c r="AM116" s="969"/>
      <c r="AN116" s="969"/>
      <c r="AO116" s="970"/>
      <c r="AP116" s="972">
        <v>0</v>
      </c>
      <c r="AQ116" s="973"/>
      <c r="AR116" s="973"/>
      <c r="AS116" s="973"/>
      <c r="AT116" s="974"/>
      <c r="AU116" s="916"/>
      <c r="AV116" s="917"/>
      <c r="AW116" s="917"/>
      <c r="AX116" s="917"/>
      <c r="AY116" s="917"/>
      <c r="AZ116" s="983" t="s">
        <v>422</v>
      </c>
      <c r="BA116" s="984"/>
      <c r="BB116" s="984"/>
      <c r="BC116" s="984"/>
      <c r="BD116" s="984"/>
      <c r="BE116" s="984"/>
      <c r="BF116" s="984"/>
      <c r="BG116" s="984"/>
      <c r="BH116" s="984"/>
      <c r="BI116" s="984"/>
      <c r="BJ116" s="984"/>
      <c r="BK116" s="984"/>
      <c r="BL116" s="984"/>
      <c r="BM116" s="984"/>
      <c r="BN116" s="984"/>
      <c r="BO116" s="984"/>
      <c r="BP116" s="985"/>
      <c r="BQ116" s="935" t="s">
        <v>401</v>
      </c>
      <c r="BR116" s="936"/>
      <c r="BS116" s="936"/>
      <c r="BT116" s="936"/>
      <c r="BU116" s="936"/>
      <c r="BV116" s="936" t="s">
        <v>415</v>
      </c>
      <c r="BW116" s="936"/>
      <c r="BX116" s="936"/>
      <c r="BY116" s="936"/>
      <c r="BZ116" s="936"/>
      <c r="CA116" s="936" t="s">
        <v>401</v>
      </c>
      <c r="CB116" s="936"/>
      <c r="CC116" s="936"/>
      <c r="CD116" s="936"/>
      <c r="CE116" s="936"/>
      <c r="CF116" s="930" t="s">
        <v>402</v>
      </c>
      <c r="CG116" s="931"/>
      <c r="CH116" s="931"/>
      <c r="CI116" s="931"/>
      <c r="CJ116" s="931"/>
      <c r="CK116" s="961"/>
      <c r="CL116" s="962"/>
      <c r="CM116" s="932" t="s">
        <v>423</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35" t="s">
        <v>401</v>
      </c>
      <c r="DH116" s="936"/>
      <c r="DI116" s="936"/>
      <c r="DJ116" s="936"/>
      <c r="DK116" s="936"/>
      <c r="DL116" s="936" t="s">
        <v>401</v>
      </c>
      <c r="DM116" s="936"/>
      <c r="DN116" s="936"/>
      <c r="DO116" s="936"/>
      <c r="DP116" s="936"/>
      <c r="DQ116" s="936" t="s">
        <v>119</v>
      </c>
      <c r="DR116" s="936"/>
      <c r="DS116" s="936"/>
      <c r="DT116" s="936"/>
      <c r="DU116" s="936"/>
      <c r="DV116" s="937" t="s">
        <v>401</v>
      </c>
      <c r="DW116" s="937"/>
      <c r="DX116" s="937"/>
      <c r="DY116" s="937"/>
      <c r="DZ116" s="938"/>
    </row>
    <row r="117" spans="1:130" s="234" customFormat="1" ht="26.25" customHeight="1" x14ac:dyDescent="0.15">
      <c r="A117" s="920" t="s">
        <v>155</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91" t="s">
        <v>424</v>
      </c>
      <c r="Z117" s="902"/>
      <c r="AA117" s="992">
        <v>119572195</v>
      </c>
      <c r="AB117" s="993"/>
      <c r="AC117" s="993"/>
      <c r="AD117" s="993"/>
      <c r="AE117" s="994"/>
      <c r="AF117" s="995">
        <v>112380398</v>
      </c>
      <c r="AG117" s="993"/>
      <c r="AH117" s="993"/>
      <c r="AI117" s="993"/>
      <c r="AJ117" s="994"/>
      <c r="AK117" s="995">
        <v>105041933</v>
      </c>
      <c r="AL117" s="993"/>
      <c r="AM117" s="993"/>
      <c r="AN117" s="993"/>
      <c r="AO117" s="994"/>
      <c r="AP117" s="996"/>
      <c r="AQ117" s="997"/>
      <c r="AR117" s="997"/>
      <c r="AS117" s="997"/>
      <c r="AT117" s="998"/>
      <c r="AU117" s="916"/>
      <c r="AV117" s="917"/>
      <c r="AW117" s="917"/>
      <c r="AX117" s="917"/>
      <c r="AY117" s="917"/>
      <c r="AZ117" s="965" t="s">
        <v>425</v>
      </c>
      <c r="BA117" s="966"/>
      <c r="BB117" s="966"/>
      <c r="BC117" s="966"/>
      <c r="BD117" s="966"/>
      <c r="BE117" s="966"/>
      <c r="BF117" s="966"/>
      <c r="BG117" s="966"/>
      <c r="BH117" s="966"/>
      <c r="BI117" s="966"/>
      <c r="BJ117" s="966"/>
      <c r="BK117" s="966"/>
      <c r="BL117" s="966"/>
      <c r="BM117" s="966"/>
      <c r="BN117" s="966"/>
      <c r="BO117" s="966"/>
      <c r="BP117" s="967"/>
      <c r="BQ117" s="935" t="s">
        <v>402</v>
      </c>
      <c r="BR117" s="936"/>
      <c r="BS117" s="936"/>
      <c r="BT117" s="936"/>
      <c r="BU117" s="936"/>
      <c r="BV117" s="936" t="s">
        <v>402</v>
      </c>
      <c r="BW117" s="936"/>
      <c r="BX117" s="936"/>
      <c r="BY117" s="936"/>
      <c r="BZ117" s="936"/>
      <c r="CA117" s="936" t="s">
        <v>375</v>
      </c>
      <c r="CB117" s="936"/>
      <c r="CC117" s="936"/>
      <c r="CD117" s="936"/>
      <c r="CE117" s="936"/>
      <c r="CF117" s="930" t="s">
        <v>401</v>
      </c>
      <c r="CG117" s="931"/>
      <c r="CH117" s="931"/>
      <c r="CI117" s="931"/>
      <c r="CJ117" s="931"/>
      <c r="CK117" s="961"/>
      <c r="CL117" s="962"/>
      <c r="CM117" s="932" t="s">
        <v>426</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35" t="s">
        <v>402</v>
      </c>
      <c r="DH117" s="936"/>
      <c r="DI117" s="936"/>
      <c r="DJ117" s="936"/>
      <c r="DK117" s="936"/>
      <c r="DL117" s="936" t="s">
        <v>427</v>
      </c>
      <c r="DM117" s="936"/>
      <c r="DN117" s="936"/>
      <c r="DO117" s="936"/>
      <c r="DP117" s="936"/>
      <c r="DQ117" s="936" t="s">
        <v>428</v>
      </c>
      <c r="DR117" s="936"/>
      <c r="DS117" s="936"/>
      <c r="DT117" s="936"/>
      <c r="DU117" s="936"/>
      <c r="DV117" s="937" t="s">
        <v>402</v>
      </c>
      <c r="DW117" s="937"/>
      <c r="DX117" s="937"/>
      <c r="DY117" s="937"/>
      <c r="DZ117" s="938"/>
    </row>
    <row r="118" spans="1:130" s="234" customFormat="1" ht="26.25" customHeight="1" x14ac:dyDescent="0.15">
      <c r="A118" s="920" t="s">
        <v>396</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394</v>
      </c>
      <c r="AB118" s="901"/>
      <c r="AC118" s="901"/>
      <c r="AD118" s="901"/>
      <c r="AE118" s="902"/>
      <c r="AF118" s="900" t="s">
        <v>297</v>
      </c>
      <c r="AG118" s="901"/>
      <c r="AH118" s="901"/>
      <c r="AI118" s="901"/>
      <c r="AJ118" s="902"/>
      <c r="AK118" s="900" t="s">
        <v>296</v>
      </c>
      <c r="AL118" s="901"/>
      <c r="AM118" s="901"/>
      <c r="AN118" s="901"/>
      <c r="AO118" s="902"/>
      <c r="AP118" s="987" t="s">
        <v>395</v>
      </c>
      <c r="AQ118" s="988"/>
      <c r="AR118" s="988"/>
      <c r="AS118" s="988"/>
      <c r="AT118" s="989"/>
      <c r="AU118" s="916"/>
      <c r="AV118" s="917"/>
      <c r="AW118" s="917"/>
      <c r="AX118" s="917"/>
      <c r="AY118" s="917"/>
      <c r="AZ118" s="990" t="s">
        <v>429</v>
      </c>
      <c r="BA118" s="981"/>
      <c r="BB118" s="981"/>
      <c r="BC118" s="981"/>
      <c r="BD118" s="981"/>
      <c r="BE118" s="981"/>
      <c r="BF118" s="981"/>
      <c r="BG118" s="981"/>
      <c r="BH118" s="981"/>
      <c r="BI118" s="981"/>
      <c r="BJ118" s="981"/>
      <c r="BK118" s="981"/>
      <c r="BL118" s="981"/>
      <c r="BM118" s="981"/>
      <c r="BN118" s="981"/>
      <c r="BO118" s="981"/>
      <c r="BP118" s="982"/>
      <c r="BQ118" s="1007" t="s">
        <v>357</v>
      </c>
      <c r="BR118" s="1008"/>
      <c r="BS118" s="1008"/>
      <c r="BT118" s="1008"/>
      <c r="BU118" s="1008"/>
      <c r="BV118" s="1008" t="s">
        <v>428</v>
      </c>
      <c r="BW118" s="1008"/>
      <c r="BX118" s="1008"/>
      <c r="BY118" s="1008"/>
      <c r="BZ118" s="1008"/>
      <c r="CA118" s="1008" t="s">
        <v>427</v>
      </c>
      <c r="CB118" s="1008"/>
      <c r="CC118" s="1008"/>
      <c r="CD118" s="1008"/>
      <c r="CE118" s="1008"/>
      <c r="CF118" s="930" t="s">
        <v>428</v>
      </c>
      <c r="CG118" s="931"/>
      <c r="CH118" s="931"/>
      <c r="CI118" s="931"/>
      <c r="CJ118" s="931"/>
      <c r="CK118" s="961"/>
      <c r="CL118" s="962"/>
      <c r="CM118" s="932" t="s">
        <v>430</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35" t="s">
        <v>401</v>
      </c>
      <c r="DH118" s="936"/>
      <c r="DI118" s="936"/>
      <c r="DJ118" s="936"/>
      <c r="DK118" s="936"/>
      <c r="DL118" s="936" t="s">
        <v>415</v>
      </c>
      <c r="DM118" s="936"/>
      <c r="DN118" s="936"/>
      <c r="DO118" s="936"/>
      <c r="DP118" s="936"/>
      <c r="DQ118" s="936" t="s">
        <v>402</v>
      </c>
      <c r="DR118" s="936"/>
      <c r="DS118" s="936"/>
      <c r="DT118" s="936"/>
      <c r="DU118" s="936"/>
      <c r="DV118" s="937" t="s">
        <v>402</v>
      </c>
      <c r="DW118" s="937"/>
      <c r="DX118" s="937"/>
      <c r="DY118" s="937"/>
      <c r="DZ118" s="938"/>
    </row>
    <row r="119" spans="1:130" s="234" customFormat="1" ht="26.25" customHeight="1" x14ac:dyDescent="0.15">
      <c r="A119" s="1072" t="s">
        <v>399</v>
      </c>
      <c r="B119" s="960"/>
      <c r="C119" s="939" t="s">
        <v>400</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7" t="s">
        <v>357</v>
      </c>
      <c r="AB119" s="908"/>
      <c r="AC119" s="908"/>
      <c r="AD119" s="908"/>
      <c r="AE119" s="909"/>
      <c r="AF119" s="910" t="s">
        <v>401</v>
      </c>
      <c r="AG119" s="908"/>
      <c r="AH119" s="908"/>
      <c r="AI119" s="908"/>
      <c r="AJ119" s="909"/>
      <c r="AK119" s="910" t="s">
        <v>428</v>
      </c>
      <c r="AL119" s="908"/>
      <c r="AM119" s="908"/>
      <c r="AN119" s="908"/>
      <c r="AO119" s="909"/>
      <c r="AP119" s="911" t="s">
        <v>431</v>
      </c>
      <c r="AQ119" s="912"/>
      <c r="AR119" s="912"/>
      <c r="AS119" s="912"/>
      <c r="AT119" s="913"/>
      <c r="AU119" s="918"/>
      <c r="AV119" s="919"/>
      <c r="AW119" s="919"/>
      <c r="AX119" s="919"/>
      <c r="AY119" s="919"/>
      <c r="AZ119" s="264" t="s">
        <v>155</v>
      </c>
      <c r="BA119" s="264"/>
      <c r="BB119" s="264"/>
      <c r="BC119" s="264"/>
      <c r="BD119" s="264"/>
      <c r="BE119" s="264"/>
      <c r="BF119" s="264"/>
      <c r="BG119" s="264"/>
      <c r="BH119" s="264"/>
      <c r="BI119" s="264"/>
      <c r="BJ119" s="264"/>
      <c r="BK119" s="264"/>
      <c r="BL119" s="264"/>
      <c r="BM119" s="264"/>
      <c r="BN119" s="264"/>
      <c r="BO119" s="991" t="s">
        <v>432</v>
      </c>
      <c r="BP119" s="1015"/>
      <c r="BQ119" s="1007">
        <v>1877244138</v>
      </c>
      <c r="BR119" s="1008"/>
      <c r="BS119" s="1008"/>
      <c r="BT119" s="1008"/>
      <c r="BU119" s="1008"/>
      <c r="BV119" s="1008">
        <v>1895691105</v>
      </c>
      <c r="BW119" s="1008"/>
      <c r="BX119" s="1008"/>
      <c r="BY119" s="1008"/>
      <c r="BZ119" s="1008"/>
      <c r="CA119" s="1008">
        <v>1918908750</v>
      </c>
      <c r="CB119" s="1008"/>
      <c r="CC119" s="1008"/>
      <c r="CD119" s="1008"/>
      <c r="CE119" s="1008"/>
      <c r="CF119" s="1009"/>
      <c r="CG119" s="1010"/>
      <c r="CH119" s="1010"/>
      <c r="CI119" s="1010"/>
      <c r="CJ119" s="1011"/>
      <c r="CK119" s="963"/>
      <c r="CL119" s="964"/>
      <c r="CM119" s="1012" t="s">
        <v>433</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935">
        <v>3248038</v>
      </c>
      <c r="DH119" s="936"/>
      <c r="DI119" s="936"/>
      <c r="DJ119" s="936"/>
      <c r="DK119" s="936"/>
      <c r="DL119" s="936">
        <v>3026292</v>
      </c>
      <c r="DM119" s="936"/>
      <c r="DN119" s="936"/>
      <c r="DO119" s="936"/>
      <c r="DP119" s="936"/>
      <c r="DQ119" s="936">
        <v>2808528</v>
      </c>
      <c r="DR119" s="936"/>
      <c r="DS119" s="936"/>
      <c r="DT119" s="936"/>
      <c r="DU119" s="936"/>
      <c r="DV119" s="937">
        <v>0.7</v>
      </c>
      <c r="DW119" s="937"/>
      <c r="DX119" s="937"/>
      <c r="DY119" s="937"/>
      <c r="DZ119" s="938"/>
    </row>
    <row r="120" spans="1:130" s="234" customFormat="1" ht="26.25" customHeight="1" x14ac:dyDescent="0.15">
      <c r="A120" s="1073"/>
      <c r="B120" s="962"/>
      <c r="C120" s="932" t="s">
        <v>406</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428</v>
      </c>
      <c r="AB120" s="969"/>
      <c r="AC120" s="969"/>
      <c r="AD120" s="969"/>
      <c r="AE120" s="970"/>
      <c r="AF120" s="971" t="s">
        <v>357</v>
      </c>
      <c r="AG120" s="969"/>
      <c r="AH120" s="969"/>
      <c r="AI120" s="969"/>
      <c r="AJ120" s="970"/>
      <c r="AK120" s="971" t="s">
        <v>427</v>
      </c>
      <c r="AL120" s="969"/>
      <c r="AM120" s="969"/>
      <c r="AN120" s="969"/>
      <c r="AO120" s="970"/>
      <c r="AP120" s="972" t="s">
        <v>434</v>
      </c>
      <c r="AQ120" s="973"/>
      <c r="AR120" s="973"/>
      <c r="AS120" s="973"/>
      <c r="AT120" s="974"/>
      <c r="AU120" s="999" t="s">
        <v>435</v>
      </c>
      <c r="AV120" s="1000"/>
      <c r="AW120" s="1000"/>
      <c r="AX120" s="1000"/>
      <c r="AY120" s="1001"/>
      <c r="AZ120" s="956" t="s">
        <v>436</v>
      </c>
      <c r="BA120" s="905"/>
      <c r="BB120" s="905"/>
      <c r="BC120" s="905"/>
      <c r="BD120" s="905"/>
      <c r="BE120" s="905"/>
      <c r="BF120" s="905"/>
      <c r="BG120" s="905"/>
      <c r="BH120" s="905"/>
      <c r="BI120" s="905"/>
      <c r="BJ120" s="905"/>
      <c r="BK120" s="905"/>
      <c r="BL120" s="905"/>
      <c r="BM120" s="905"/>
      <c r="BN120" s="905"/>
      <c r="BO120" s="905"/>
      <c r="BP120" s="906"/>
      <c r="BQ120" s="942">
        <v>120644156</v>
      </c>
      <c r="BR120" s="943"/>
      <c r="BS120" s="943"/>
      <c r="BT120" s="943"/>
      <c r="BU120" s="943"/>
      <c r="BV120" s="943">
        <v>127449231</v>
      </c>
      <c r="BW120" s="943"/>
      <c r="BX120" s="943"/>
      <c r="BY120" s="943"/>
      <c r="BZ120" s="943"/>
      <c r="CA120" s="943">
        <v>134512755</v>
      </c>
      <c r="CB120" s="943"/>
      <c r="CC120" s="943"/>
      <c r="CD120" s="943"/>
      <c r="CE120" s="943"/>
      <c r="CF120" s="957">
        <v>34</v>
      </c>
      <c r="CG120" s="958"/>
      <c r="CH120" s="958"/>
      <c r="CI120" s="958"/>
      <c r="CJ120" s="958"/>
      <c r="CK120" s="1016" t="s">
        <v>437</v>
      </c>
      <c r="CL120" s="1017"/>
      <c r="CM120" s="1017"/>
      <c r="CN120" s="1017"/>
      <c r="CO120" s="1018"/>
      <c r="CP120" s="1024" t="s">
        <v>438</v>
      </c>
      <c r="CQ120" s="1025"/>
      <c r="CR120" s="1025"/>
      <c r="CS120" s="1025"/>
      <c r="CT120" s="1025"/>
      <c r="CU120" s="1025"/>
      <c r="CV120" s="1025"/>
      <c r="CW120" s="1025"/>
      <c r="CX120" s="1025"/>
      <c r="CY120" s="1025"/>
      <c r="CZ120" s="1025"/>
      <c r="DA120" s="1025"/>
      <c r="DB120" s="1025"/>
      <c r="DC120" s="1025"/>
      <c r="DD120" s="1025"/>
      <c r="DE120" s="1025"/>
      <c r="DF120" s="1026"/>
      <c r="DG120" s="942">
        <v>14251304</v>
      </c>
      <c r="DH120" s="943"/>
      <c r="DI120" s="943"/>
      <c r="DJ120" s="943"/>
      <c r="DK120" s="943"/>
      <c r="DL120" s="943">
        <v>11151856</v>
      </c>
      <c r="DM120" s="943"/>
      <c r="DN120" s="943"/>
      <c r="DO120" s="943"/>
      <c r="DP120" s="943"/>
      <c r="DQ120" s="943">
        <v>8166824</v>
      </c>
      <c r="DR120" s="943"/>
      <c r="DS120" s="943"/>
      <c r="DT120" s="943"/>
      <c r="DU120" s="943"/>
      <c r="DV120" s="944">
        <v>2.1</v>
      </c>
      <c r="DW120" s="944"/>
      <c r="DX120" s="944"/>
      <c r="DY120" s="944"/>
      <c r="DZ120" s="945"/>
    </row>
    <row r="121" spans="1:130" s="234" customFormat="1" ht="26.25" customHeight="1" x14ac:dyDescent="0.15">
      <c r="A121" s="1073"/>
      <c r="B121" s="962"/>
      <c r="C121" s="983" t="s">
        <v>439</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8">
        <v>2821149</v>
      </c>
      <c r="AB121" s="969"/>
      <c r="AC121" s="969"/>
      <c r="AD121" s="969"/>
      <c r="AE121" s="970"/>
      <c r="AF121" s="971">
        <v>2635061</v>
      </c>
      <c r="AG121" s="969"/>
      <c r="AH121" s="969"/>
      <c r="AI121" s="969"/>
      <c r="AJ121" s="970"/>
      <c r="AK121" s="971">
        <v>2580736</v>
      </c>
      <c r="AL121" s="969"/>
      <c r="AM121" s="969"/>
      <c r="AN121" s="969"/>
      <c r="AO121" s="970"/>
      <c r="AP121" s="972">
        <v>0.7</v>
      </c>
      <c r="AQ121" s="973"/>
      <c r="AR121" s="973"/>
      <c r="AS121" s="973"/>
      <c r="AT121" s="974"/>
      <c r="AU121" s="1002"/>
      <c r="AV121" s="1003"/>
      <c r="AW121" s="1003"/>
      <c r="AX121" s="1003"/>
      <c r="AY121" s="1004"/>
      <c r="AZ121" s="965" t="s">
        <v>440</v>
      </c>
      <c r="BA121" s="966"/>
      <c r="BB121" s="966"/>
      <c r="BC121" s="966"/>
      <c r="BD121" s="966"/>
      <c r="BE121" s="966"/>
      <c r="BF121" s="966"/>
      <c r="BG121" s="966"/>
      <c r="BH121" s="966"/>
      <c r="BI121" s="966"/>
      <c r="BJ121" s="966"/>
      <c r="BK121" s="966"/>
      <c r="BL121" s="966"/>
      <c r="BM121" s="966"/>
      <c r="BN121" s="966"/>
      <c r="BO121" s="966"/>
      <c r="BP121" s="967"/>
      <c r="BQ121" s="935">
        <v>35488673</v>
      </c>
      <c r="BR121" s="936"/>
      <c r="BS121" s="936"/>
      <c r="BT121" s="936"/>
      <c r="BU121" s="936"/>
      <c r="BV121" s="936">
        <v>34648429</v>
      </c>
      <c r="BW121" s="936"/>
      <c r="BX121" s="936"/>
      <c r="BY121" s="936"/>
      <c r="BZ121" s="936"/>
      <c r="CA121" s="936">
        <v>33026853</v>
      </c>
      <c r="CB121" s="936"/>
      <c r="CC121" s="936"/>
      <c r="CD121" s="936"/>
      <c r="CE121" s="936"/>
      <c r="CF121" s="930">
        <v>8.3000000000000007</v>
      </c>
      <c r="CG121" s="931"/>
      <c r="CH121" s="931"/>
      <c r="CI121" s="931"/>
      <c r="CJ121" s="931"/>
      <c r="CK121" s="1019"/>
      <c r="CL121" s="1020"/>
      <c r="CM121" s="1020"/>
      <c r="CN121" s="1020"/>
      <c r="CO121" s="1021"/>
      <c r="CP121" s="1029" t="s">
        <v>441</v>
      </c>
      <c r="CQ121" s="1030"/>
      <c r="CR121" s="1030"/>
      <c r="CS121" s="1030"/>
      <c r="CT121" s="1030"/>
      <c r="CU121" s="1030"/>
      <c r="CV121" s="1030"/>
      <c r="CW121" s="1030"/>
      <c r="CX121" s="1030"/>
      <c r="CY121" s="1030"/>
      <c r="CZ121" s="1030"/>
      <c r="DA121" s="1030"/>
      <c r="DB121" s="1030"/>
      <c r="DC121" s="1030"/>
      <c r="DD121" s="1030"/>
      <c r="DE121" s="1030"/>
      <c r="DF121" s="1031"/>
      <c r="DG121" s="935" t="s">
        <v>402</v>
      </c>
      <c r="DH121" s="936"/>
      <c r="DI121" s="936"/>
      <c r="DJ121" s="936"/>
      <c r="DK121" s="936"/>
      <c r="DL121" s="936" t="s">
        <v>401</v>
      </c>
      <c r="DM121" s="936"/>
      <c r="DN121" s="936"/>
      <c r="DO121" s="936"/>
      <c r="DP121" s="936"/>
      <c r="DQ121" s="936" t="s">
        <v>401</v>
      </c>
      <c r="DR121" s="936"/>
      <c r="DS121" s="936"/>
      <c r="DT121" s="936"/>
      <c r="DU121" s="936"/>
      <c r="DV121" s="937" t="s">
        <v>402</v>
      </c>
      <c r="DW121" s="937"/>
      <c r="DX121" s="937"/>
      <c r="DY121" s="937"/>
      <c r="DZ121" s="938"/>
    </row>
    <row r="122" spans="1:130" s="234" customFormat="1" ht="26.25" customHeight="1" x14ac:dyDescent="0.15">
      <c r="A122" s="1073"/>
      <c r="B122" s="962"/>
      <c r="C122" s="932" t="s">
        <v>417</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v>166136</v>
      </c>
      <c r="AB122" s="969"/>
      <c r="AC122" s="969"/>
      <c r="AD122" s="969"/>
      <c r="AE122" s="970"/>
      <c r="AF122" s="971">
        <v>143860</v>
      </c>
      <c r="AG122" s="969"/>
      <c r="AH122" s="969"/>
      <c r="AI122" s="969"/>
      <c r="AJ122" s="970"/>
      <c r="AK122" s="971">
        <v>112468</v>
      </c>
      <c r="AL122" s="969"/>
      <c r="AM122" s="969"/>
      <c r="AN122" s="969"/>
      <c r="AO122" s="970"/>
      <c r="AP122" s="972">
        <v>0</v>
      </c>
      <c r="AQ122" s="973"/>
      <c r="AR122" s="973"/>
      <c r="AS122" s="973"/>
      <c r="AT122" s="974"/>
      <c r="AU122" s="1002"/>
      <c r="AV122" s="1003"/>
      <c r="AW122" s="1003"/>
      <c r="AX122" s="1003"/>
      <c r="AY122" s="1004"/>
      <c r="AZ122" s="990" t="s">
        <v>442</v>
      </c>
      <c r="BA122" s="981"/>
      <c r="BB122" s="981"/>
      <c r="BC122" s="981"/>
      <c r="BD122" s="981"/>
      <c r="BE122" s="981"/>
      <c r="BF122" s="981"/>
      <c r="BG122" s="981"/>
      <c r="BH122" s="981"/>
      <c r="BI122" s="981"/>
      <c r="BJ122" s="981"/>
      <c r="BK122" s="981"/>
      <c r="BL122" s="981"/>
      <c r="BM122" s="981"/>
      <c r="BN122" s="981"/>
      <c r="BO122" s="981"/>
      <c r="BP122" s="982"/>
      <c r="BQ122" s="1007">
        <v>944705237</v>
      </c>
      <c r="BR122" s="1008"/>
      <c r="BS122" s="1008"/>
      <c r="BT122" s="1008"/>
      <c r="BU122" s="1008"/>
      <c r="BV122" s="1008">
        <v>944045689</v>
      </c>
      <c r="BW122" s="1008"/>
      <c r="BX122" s="1008"/>
      <c r="BY122" s="1008"/>
      <c r="BZ122" s="1008"/>
      <c r="CA122" s="1008">
        <v>935471825</v>
      </c>
      <c r="CB122" s="1008"/>
      <c r="CC122" s="1008"/>
      <c r="CD122" s="1008"/>
      <c r="CE122" s="1008"/>
      <c r="CF122" s="1027">
        <v>236.4</v>
      </c>
      <c r="CG122" s="1028"/>
      <c r="CH122" s="1028"/>
      <c r="CI122" s="1028"/>
      <c r="CJ122" s="1028"/>
      <c r="CK122" s="1019"/>
      <c r="CL122" s="1020"/>
      <c r="CM122" s="1020"/>
      <c r="CN122" s="1020"/>
      <c r="CO122" s="1021"/>
      <c r="CP122" s="1029" t="s">
        <v>443</v>
      </c>
      <c r="CQ122" s="1030"/>
      <c r="CR122" s="1030"/>
      <c r="CS122" s="1030"/>
      <c r="CT122" s="1030"/>
      <c r="CU122" s="1030"/>
      <c r="CV122" s="1030"/>
      <c r="CW122" s="1030"/>
      <c r="CX122" s="1030"/>
      <c r="CY122" s="1030"/>
      <c r="CZ122" s="1030"/>
      <c r="DA122" s="1030"/>
      <c r="DB122" s="1030"/>
      <c r="DC122" s="1030"/>
      <c r="DD122" s="1030"/>
      <c r="DE122" s="1030"/>
      <c r="DF122" s="1031"/>
      <c r="DG122" s="935" t="s">
        <v>427</v>
      </c>
      <c r="DH122" s="936"/>
      <c r="DI122" s="936"/>
      <c r="DJ122" s="936"/>
      <c r="DK122" s="936"/>
      <c r="DL122" s="936" t="s">
        <v>401</v>
      </c>
      <c r="DM122" s="936"/>
      <c r="DN122" s="936"/>
      <c r="DO122" s="936"/>
      <c r="DP122" s="936"/>
      <c r="DQ122" s="936" t="s">
        <v>402</v>
      </c>
      <c r="DR122" s="936"/>
      <c r="DS122" s="936"/>
      <c r="DT122" s="936"/>
      <c r="DU122" s="936"/>
      <c r="DV122" s="937" t="s">
        <v>401</v>
      </c>
      <c r="DW122" s="937"/>
      <c r="DX122" s="937"/>
      <c r="DY122" s="937"/>
      <c r="DZ122" s="938"/>
    </row>
    <row r="123" spans="1:130" s="234" customFormat="1" ht="26.25" customHeight="1" x14ac:dyDescent="0.15">
      <c r="A123" s="1073"/>
      <c r="B123" s="962"/>
      <c r="C123" s="932" t="s">
        <v>423</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427</v>
      </c>
      <c r="AB123" s="969"/>
      <c r="AC123" s="969"/>
      <c r="AD123" s="969"/>
      <c r="AE123" s="970"/>
      <c r="AF123" s="971" t="s">
        <v>401</v>
      </c>
      <c r="AG123" s="969"/>
      <c r="AH123" s="969"/>
      <c r="AI123" s="969"/>
      <c r="AJ123" s="970"/>
      <c r="AK123" s="971" t="s">
        <v>402</v>
      </c>
      <c r="AL123" s="969"/>
      <c r="AM123" s="969"/>
      <c r="AN123" s="969"/>
      <c r="AO123" s="970"/>
      <c r="AP123" s="972" t="s">
        <v>402</v>
      </c>
      <c r="AQ123" s="973"/>
      <c r="AR123" s="973"/>
      <c r="AS123" s="973"/>
      <c r="AT123" s="974"/>
      <c r="AU123" s="1005"/>
      <c r="AV123" s="1006"/>
      <c r="AW123" s="1006"/>
      <c r="AX123" s="1006"/>
      <c r="AY123" s="1006"/>
      <c r="AZ123" s="264" t="s">
        <v>155</v>
      </c>
      <c r="BA123" s="264"/>
      <c r="BB123" s="264"/>
      <c r="BC123" s="264"/>
      <c r="BD123" s="264"/>
      <c r="BE123" s="264"/>
      <c r="BF123" s="264"/>
      <c r="BG123" s="264"/>
      <c r="BH123" s="264"/>
      <c r="BI123" s="264"/>
      <c r="BJ123" s="264"/>
      <c r="BK123" s="264"/>
      <c r="BL123" s="264"/>
      <c r="BM123" s="264"/>
      <c r="BN123" s="264"/>
      <c r="BO123" s="991" t="s">
        <v>444</v>
      </c>
      <c r="BP123" s="1015"/>
      <c r="BQ123" s="1079">
        <v>1100838066</v>
      </c>
      <c r="BR123" s="1080"/>
      <c r="BS123" s="1080"/>
      <c r="BT123" s="1080"/>
      <c r="BU123" s="1080"/>
      <c r="BV123" s="1080">
        <v>1106143349</v>
      </c>
      <c r="BW123" s="1080"/>
      <c r="BX123" s="1080"/>
      <c r="BY123" s="1080"/>
      <c r="BZ123" s="1080"/>
      <c r="CA123" s="1080">
        <v>1103011433</v>
      </c>
      <c r="CB123" s="1080"/>
      <c r="CC123" s="1080"/>
      <c r="CD123" s="1080"/>
      <c r="CE123" s="1080"/>
      <c r="CF123" s="1009"/>
      <c r="CG123" s="1010"/>
      <c r="CH123" s="1010"/>
      <c r="CI123" s="1010"/>
      <c r="CJ123" s="1011"/>
      <c r="CK123" s="1019"/>
      <c r="CL123" s="1020"/>
      <c r="CM123" s="1020"/>
      <c r="CN123" s="1020"/>
      <c r="CO123" s="1021"/>
      <c r="CP123" s="1029" t="s">
        <v>445</v>
      </c>
      <c r="CQ123" s="1030"/>
      <c r="CR123" s="1030"/>
      <c r="CS123" s="1030"/>
      <c r="CT123" s="1030"/>
      <c r="CU123" s="1030"/>
      <c r="CV123" s="1030"/>
      <c r="CW123" s="1030"/>
      <c r="CX123" s="1030"/>
      <c r="CY123" s="1030"/>
      <c r="CZ123" s="1030"/>
      <c r="DA123" s="1030"/>
      <c r="DB123" s="1030"/>
      <c r="DC123" s="1030"/>
      <c r="DD123" s="1030"/>
      <c r="DE123" s="1030"/>
      <c r="DF123" s="1031"/>
      <c r="DG123" s="935" t="s">
        <v>358</v>
      </c>
      <c r="DH123" s="936"/>
      <c r="DI123" s="936"/>
      <c r="DJ123" s="936"/>
      <c r="DK123" s="936"/>
      <c r="DL123" s="936" t="s">
        <v>428</v>
      </c>
      <c r="DM123" s="936"/>
      <c r="DN123" s="936"/>
      <c r="DO123" s="936"/>
      <c r="DP123" s="936"/>
      <c r="DQ123" s="936" t="s">
        <v>402</v>
      </c>
      <c r="DR123" s="936"/>
      <c r="DS123" s="936"/>
      <c r="DT123" s="936"/>
      <c r="DU123" s="936"/>
      <c r="DV123" s="937" t="s">
        <v>428</v>
      </c>
      <c r="DW123" s="937"/>
      <c r="DX123" s="937"/>
      <c r="DY123" s="937"/>
      <c r="DZ123" s="938"/>
    </row>
    <row r="124" spans="1:130" s="234" customFormat="1" ht="26.25" customHeight="1" thickBot="1" x14ac:dyDescent="0.2">
      <c r="A124" s="1073"/>
      <c r="B124" s="962"/>
      <c r="C124" s="932" t="s">
        <v>426</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402</v>
      </c>
      <c r="AB124" s="969"/>
      <c r="AC124" s="969"/>
      <c r="AD124" s="969"/>
      <c r="AE124" s="970"/>
      <c r="AF124" s="971" t="s">
        <v>402</v>
      </c>
      <c r="AG124" s="969"/>
      <c r="AH124" s="969"/>
      <c r="AI124" s="969"/>
      <c r="AJ124" s="970"/>
      <c r="AK124" s="971" t="s">
        <v>358</v>
      </c>
      <c r="AL124" s="969"/>
      <c r="AM124" s="969"/>
      <c r="AN124" s="969"/>
      <c r="AO124" s="970"/>
      <c r="AP124" s="972" t="s">
        <v>415</v>
      </c>
      <c r="AQ124" s="973"/>
      <c r="AR124" s="973"/>
      <c r="AS124" s="973"/>
      <c r="AT124" s="974"/>
      <c r="AU124" s="1075" t="s">
        <v>446</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v>195.8</v>
      </c>
      <c r="BR124" s="1039"/>
      <c r="BS124" s="1039"/>
      <c r="BT124" s="1039"/>
      <c r="BU124" s="1039"/>
      <c r="BV124" s="1039">
        <v>199.1</v>
      </c>
      <c r="BW124" s="1039"/>
      <c r="BX124" s="1039"/>
      <c r="BY124" s="1039"/>
      <c r="BZ124" s="1039"/>
      <c r="CA124" s="1039">
        <v>206.1</v>
      </c>
      <c r="CB124" s="1039"/>
      <c r="CC124" s="1039"/>
      <c r="CD124" s="1039"/>
      <c r="CE124" s="1039"/>
      <c r="CF124" s="1040"/>
      <c r="CG124" s="1041"/>
      <c r="CH124" s="1041"/>
      <c r="CI124" s="1041"/>
      <c r="CJ124" s="1042"/>
      <c r="CK124" s="1022"/>
      <c r="CL124" s="1022"/>
      <c r="CM124" s="1022"/>
      <c r="CN124" s="1022"/>
      <c r="CO124" s="1023"/>
      <c r="CP124" s="1043" t="s">
        <v>447</v>
      </c>
      <c r="CQ124" s="1044"/>
      <c r="CR124" s="1044"/>
      <c r="CS124" s="1044"/>
      <c r="CT124" s="1044"/>
      <c r="CU124" s="1044"/>
      <c r="CV124" s="1044"/>
      <c r="CW124" s="1044"/>
      <c r="CX124" s="1044"/>
      <c r="CY124" s="1044"/>
      <c r="CZ124" s="1044"/>
      <c r="DA124" s="1044"/>
      <c r="DB124" s="1044"/>
      <c r="DC124" s="1044"/>
      <c r="DD124" s="1044"/>
      <c r="DE124" s="1044"/>
      <c r="DF124" s="1045"/>
      <c r="DG124" s="1007" t="s">
        <v>358</v>
      </c>
      <c r="DH124" s="1008"/>
      <c r="DI124" s="1008"/>
      <c r="DJ124" s="1008"/>
      <c r="DK124" s="1008"/>
      <c r="DL124" s="1008" t="s">
        <v>427</v>
      </c>
      <c r="DM124" s="1008"/>
      <c r="DN124" s="1008"/>
      <c r="DO124" s="1008"/>
      <c r="DP124" s="1008"/>
      <c r="DQ124" s="1008" t="s">
        <v>358</v>
      </c>
      <c r="DR124" s="1008"/>
      <c r="DS124" s="1008"/>
      <c r="DT124" s="1008"/>
      <c r="DU124" s="1008"/>
      <c r="DV124" s="1032" t="s">
        <v>358</v>
      </c>
      <c r="DW124" s="1032"/>
      <c r="DX124" s="1032"/>
      <c r="DY124" s="1032"/>
      <c r="DZ124" s="1033"/>
    </row>
    <row r="125" spans="1:130" s="234" customFormat="1" ht="26.25" customHeight="1" x14ac:dyDescent="0.15">
      <c r="A125" s="1073"/>
      <c r="B125" s="962"/>
      <c r="C125" s="932" t="s">
        <v>430</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358</v>
      </c>
      <c r="AB125" s="969"/>
      <c r="AC125" s="969"/>
      <c r="AD125" s="969"/>
      <c r="AE125" s="970"/>
      <c r="AF125" s="971" t="s">
        <v>401</v>
      </c>
      <c r="AG125" s="969"/>
      <c r="AH125" s="969"/>
      <c r="AI125" s="969"/>
      <c r="AJ125" s="970"/>
      <c r="AK125" s="971" t="s">
        <v>358</v>
      </c>
      <c r="AL125" s="969"/>
      <c r="AM125" s="969"/>
      <c r="AN125" s="969"/>
      <c r="AO125" s="970"/>
      <c r="AP125" s="972" t="s">
        <v>428</v>
      </c>
      <c r="AQ125" s="973"/>
      <c r="AR125" s="973"/>
      <c r="AS125" s="973"/>
      <c r="AT125" s="974"/>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1034" t="s">
        <v>448</v>
      </c>
      <c r="CL125" s="1017"/>
      <c r="CM125" s="1017"/>
      <c r="CN125" s="1017"/>
      <c r="CO125" s="1018"/>
      <c r="CP125" s="956" t="s">
        <v>449</v>
      </c>
      <c r="CQ125" s="905"/>
      <c r="CR125" s="905"/>
      <c r="CS125" s="905"/>
      <c r="CT125" s="905"/>
      <c r="CU125" s="905"/>
      <c r="CV125" s="905"/>
      <c r="CW125" s="905"/>
      <c r="CX125" s="905"/>
      <c r="CY125" s="905"/>
      <c r="CZ125" s="905"/>
      <c r="DA125" s="905"/>
      <c r="DB125" s="905"/>
      <c r="DC125" s="905"/>
      <c r="DD125" s="905"/>
      <c r="DE125" s="905"/>
      <c r="DF125" s="906"/>
      <c r="DG125" s="942" t="s">
        <v>427</v>
      </c>
      <c r="DH125" s="943"/>
      <c r="DI125" s="943"/>
      <c r="DJ125" s="943"/>
      <c r="DK125" s="943"/>
      <c r="DL125" s="943" t="s">
        <v>401</v>
      </c>
      <c r="DM125" s="943"/>
      <c r="DN125" s="943"/>
      <c r="DO125" s="943"/>
      <c r="DP125" s="943"/>
      <c r="DQ125" s="943" t="s">
        <v>427</v>
      </c>
      <c r="DR125" s="943"/>
      <c r="DS125" s="943"/>
      <c r="DT125" s="943"/>
      <c r="DU125" s="943"/>
      <c r="DV125" s="944" t="s">
        <v>401</v>
      </c>
      <c r="DW125" s="944"/>
      <c r="DX125" s="944"/>
      <c r="DY125" s="944"/>
      <c r="DZ125" s="945"/>
    </row>
    <row r="126" spans="1:130" s="234" customFormat="1" ht="26.25" customHeight="1" thickBot="1" x14ac:dyDescent="0.2">
      <c r="A126" s="1073"/>
      <c r="B126" s="962"/>
      <c r="C126" s="932" t="s">
        <v>433</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v>251311</v>
      </c>
      <c r="AB126" s="969"/>
      <c r="AC126" s="969"/>
      <c r="AD126" s="969"/>
      <c r="AE126" s="970"/>
      <c r="AF126" s="971">
        <v>246520</v>
      </c>
      <c r="AG126" s="969"/>
      <c r="AH126" s="969"/>
      <c r="AI126" s="969"/>
      <c r="AJ126" s="970"/>
      <c r="AK126" s="971">
        <v>242624</v>
      </c>
      <c r="AL126" s="969"/>
      <c r="AM126" s="969"/>
      <c r="AN126" s="969"/>
      <c r="AO126" s="970"/>
      <c r="AP126" s="972">
        <v>0.1</v>
      </c>
      <c r="AQ126" s="973"/>
      <c r="AR126" s="973"/>
      <c r="AS126" s="973"/>
      <c r="AT126" s="974"/>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1035"/>
      <c r="CL126" s="1020"/>
      <c r="CM126" s="1020"/>
      <c r="CN126" s="1020"/>
      <c r="CO126" s="1021"/>
      <c r="CP126" s="965" t="s">
        <v>450</v>
      </c>
      <c r="CQ126" s="966"/>
      <c r="CR126" s="966"/>
      <c r="CS126" s="966"/>
      <c r="CT126" s="966"/>
      <c r="CU126" s="966"/>
      <c r="CV126" s="966"/>
      <c r="CW126" s="966"/>
      <c r="CX126" s="966"/>
      <c r="CY126" s="966"/>
      <c r="CZ126" s="966"/>
      <c r="DA126" s="966"/>
      <c r="DB126" s="966"/>
      <c r="DC126" s="966"/>
      <c r="DD126" s="966"/>
      <c r="DE126" s="966"/>
      <c r="DF126" s="967"/>
      <c r="DG126" s="935" t="s">
        <v>358</v>
      </c>
      <c r="DH126" s="936"/>
      <c r="DI126" s="936"/>
      <c r="DJ126" s="936"/>
      <c r="DK126" s="936"/>
      <c r="DL126" s="936" t="s">
        <v>358</v>
      </c>
      <c r="DM126" s="936"/>
      <c r="DN126" s="936"/>
      <c r="DO126" s="936"/>
      <c r="DP126" s="936"/>
      <c r="DQ126" s="936" t="s">
        <v>358</v>
      </c>
      <c r="DR126" s="936"/>
      <c r="DS126" s="936"/>
      <c r="DT126" s="936"/>
      <c r="DU126" s="936"/>
      <c r="DV126" s="937" t="s">
        <v>427</v>
      </c>
      <c r="DW126" s="937"/>
      <c r="DX126" s="937"/>
      <c r="DY126" s="937"/>
      <c r="DZ126" s="938"/>
    </row>
    <row r="127" spans="1:130" s="234" customFormat="1" ht="26.25" customHeight="1" x14ac:dyDescent="0.15">
      <c r="A127" s="1074"/>
      <c r="B127" s="964"/>
      <c r="C127" s="1012" t="s">
        <v>451</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8">
        <v>72720</v>
      </c>
      <c r="AB127" s="969"/>
      <c r="AC127" s="969"/>
      <c r="AD127" s="969"/>
      <c r="AE127" s="970"/>
      <c r="AF127" s="971">
        <v>77233</v>
      </c>
      <c r="AG127" s="969"/>
      <c r="AH127" s="969"/>
      <c r="AI127" s="969"/>
      <c r="AJ127" s="970"/>
      <c r="AK127" s="971">
        <v>84136</v>
      </c>
      <c r="AL127" s="969"/>
      <c r="AM127" s="969"/>
      <c r="AN127" s="969"/>
      <c r="AO127" s="970"/>
      <c r="AP127" s="972">
        <v>0</v>
      </c>
      <c r="AQ127" s="973"/>
      <c r="AR127" s="973"/>
      <c r="AS127" s="973"/>
      <c r="AT127" s="974"/>
      <c r="AU127" s="269"/>
      <c r="AV127" s="269"/>
      <c r="AW127" s="269"/>
      <c r="AX127" s="1046" t="s">
        <v>452</v>
      </c>
      <c r="AY127" s="1047"/>
      <c r="AZ127" s="1047"/>
      <c r="BA127" s="1047"/>
      <c r="BB127" s="1047"/>
      <c r="BC127" s="1047"/>
      <c r="BD127" s="1047"/>
      <c r="BE127" s="1048"/>
      <c r="BF127" s="1049" t="s">
        <v>453</v>
      </c>
      <c r="BG127" s="1047"/>
      <c r="BH127" s="1047"/>
      <c r="BI127" s="1047"/>
      <c r="BJ127" s="1047"/>
      <c r="BK127" s="1047"/>
      <c r="BL127" s="1048"/>
      <c r="BM127" s="1049" t="s">
        <v>454</v>
      </c>
      <c r="BN127" s="1047"/>
      <c r="BO127" s="1047"/>
      <c r="BP127" s="1047"/>
      <c r="BQ127" s="1047"/>
      <c r="BR127" s="1047"/>
      <c r="BS127" s="1048"/>
      <c r="BT127" s="1049" t="s">
        <v>455</v>
      </c>
      <c r="BU127" s="1047"/>
      <c r="BV127" s="1047"/>
      <c r="BW127" s="1047"/>
      <c r="BX127" s="1047"/>
      <c r="BY127" s="1047"/>
      <c r="BZ127" s="1071"/>
      <c r="CA127" s="269"/>
      <c r="CB127" s="269"/>
      <c r="CC127" s="269"/>
      <c r="CD127" s="270"/>
      <c r="CE127" s="270"/>
      <c r="CF127" s="270"/>
      <c r="CG127" s="267"/>
      <c r="CH127" s="267"/>
      <c r="CI127" s="267"/>
      <c r="CJ127" s="268"/>
      <c r="CK127" s="1035"/>
      <c r="CL127" s="1020"/>
      <c r="CM127" s="1020"/>
      <c r="CN127" s="1020"/>
      <c r="CO127" s="1021"/>
      <c r="CP127" s="965" t="s">
        <v>456</v>
      </c>
      <c r="CQ127" s="966"/>
      <c r="CR127" s="966"/>
      <c r="CS127" s="966"/>
      <c r="CT127" s="966"/>
      <c r="CU127" s="966"/>
      <c r="CV127" s="966"/>
      <c r="CW127" s="966"/>
      <c r="CX127" s="966"/>
      <c r="CY127" s="966"/>
      <c r="CZ127" s="966"/>
      <c r="DA127" s="966"/>
      <c r="DB127" s="966"/>
      <c r="DC127" s="966"/>
      <c r="DD127" s="966"/>
      <c r="DE127" s="966"/>
      <c r="DF127" s="967"/>
      <c r="DG127" s="935">
        <v>3387766</v>
      </c>
      <c r="DH127" s="936"/>
      <c r="DI127" s="936"/>
      <c r="DJ127" s="936"/>
      <c r="DK127" s="936"/>
      <c r="DL127" s="936">
        <v>3785929</v>
      </c>
      <c r="DM127" s="936"/>
      <c r="DN127" s="936"/>
      <c r="DO127" s="936"/>
      <c r="DP127" s="936"/>
      <c r="DQ127" s="936">
        <v>4358809</v>
      </c>
      <c r="DR127" s="936"/>
      <c r="DS127" s="936"/>
      <c r="DT127" s="936"/>
      <c r="DU127" s="936"/>
      <c r="DV127" s="937">
        <v>1.1000000000000001</v>
      </c>
      <c r="DW127" s="937"/>
      <c r="DX127" s="937"/>
      <c r="DY127" s="937"/>
      <c r="DZ127" s="938"/>
    </row>
    <row r="128" spans="1:130" s="234" customFormat="1" ht="26.25" customHeight="1" thickBot="1" x14ac:dyDescent="0.2">
      <c r="A128" s="1057" t="s">
        <v>457</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458</v>
      </c>
      <c r="X128" s="1059"/>
      <c r="Y128" s="1059"/>
      <c r="Z128" s="1060"/>
      <c r="AA128" s="1061">
        <v>2849194</v>
      </c>
      <c r="AB128" s="1062"/>
      <c r="AC128" s="1062"/>
      <c r="AD128" s="1062"/>
      <c r="AE128" s="1063"/>
      <c r="AF128" s="1064">
        <v>2291466</v>
      </c>
      <c r="AG128" s="1062"/>
      <c r="AH128" s="1062"/>
      <c r="AI128" s="1062"/>
      <c r="AJ128" s="1063"/>
      <c r="AK128" s="1064">
        <v>2296091</v>
      </c>
      <c r="AL128" s="1062"/>
      <c r="AM128" s="1062"/>
      <c r="AN128" s="1062"/>
      <c r="AO128" s="1063"/>
      <c r="AP128" s="1065"/>
      <c r="AQ128" s="1066"/>
      <c r="AR128" s="1066"/>
      <c r="AS128" s="1066"/>
      <c r="AT128" s="1067"/>
      <c r="AU128" s="269"/>
      <c r="AV128" s="269"/>
      <c r="AW128" s="269"/>
      <c r="AX128" s="904" t="s">
        <v>459</v>
      </c>
      <c r="AY128" s="905"/>
      <c r="AZ128" s="905"/>
      <c r="BA128" s="905"/>
      <c r="BB128" s="905"/>
      <c r="BC128" s="905"/>
      <c r="BD128" s="905"/>
      <c r="BE128" s="906"/>
      <c r="BF128" s="1068" t="s">
        <v>375</v>
      </c>
      <c r="BG128" s="1069"/>
      <c r="BH128" s="1069"/>
      <c r="BI128" s="1069"/>
      <c r="BJ128" s="1069"/>
      <c r="BK128" s="1069"/>
      <c r="BL128" s="1070"/>
      <c r="BM128" s="1068">
        <v>3.75</v>
      </c>
      <c r="BN128" s="1069"/>
      <c r="BO128" s="1069"/>
      <c r="BP128" s="1069"/>
      <c r="BQ128" s="1069"/>
      <c r="BR128" s="1069"/>
      <c r="BS128" s="1070"/>
      <c r="BT128" s="1068">
        <v>5</v>
      </c>
      <c r="BU128" s="1069"/>
      <c r="BV128" s="1069"/>
      <c r="BW128" s="1069"/>
      <c r="BX128" s="1069"/>
      <c r="BY128" s="1069"/>
      <c r="BZ128" s="1093"/>
      <c r="CA128" s="270"/>
      <c r="CB128" s="270"/>
      <c r="CC128" s="270"/>
      <c r="CD128" s="270"/>
      <c r="CE128" s="270"/>
      <c r="CF128" s="270"/>
      <c r="CG128" s="267"/>
      <c r="CH128" s="267"/>
      <c r="CI128" s="267"/>
      <c r="CJ128" s="268"/>
      <c r="CK128" s="1036"/>
      <c r="CL128" s="1037"/>
      <c r="CM128" s="1037"/>
      <c r="CN128" s="1037"/>
      <c r="CO128" s="1038"/>
      <c r="CP128" s="1050" t="s">
        <v>460</v>
      </c>
      <c r="CQ128" s="1051"/>
      <c r="CR128" s="1051"/>
      <c r="CS128" s="1051"/>
      <c r="CT128" s="1051"/>
      <c r="CU128" s="1051"/>
      <c r="CV128" s="1051"/>
      <c r="CW128" s="1051"/>
      <c r="CX128" s="1051"/>
      <c r="CY128" s="1051"/>
      <c r="CZ128" s="1051"/>
      <c r="DA128" s="1051"/>
      <c r="DB128" s="1051"/>
      <c r="DC128" s="1051"/>
      <c r="DD128" s="1051"/>
      <c r="DE128" s="1051"/>
      <c r="DF128" s="1052"/>
      <c r="DG128" s="1053">
        <v>20848885</v>
      </c>
      <c r="DH128" s="1054"/>
      <c r="DI128" s="1054"/>
      <c r="DJ128" s="1054"/>
      <c r="DK128" s="1054"/>
      <c r="DL128" s="1054">
        <v>20791745</v>
      </c>
      <c r="DM128" s="1054"/>
      <c r="DN128" s="1054"/>
      <c r="DO128" s="1054"/>
      <c r="DP128" s="1054"/>
      <c r="DQ128" s="1054">
        <v>19551271</v>
      </c>
      <c r="DR128" s="1054"/>
      <c r="DS128" s="1054"/>
      <c r="DT128" s="1054"/>
      <c r="DU128" s="1054"/>
      <c r="DV128" s="1055">
        <v>4.9000000000000004</v>
      </c>
      <c r="DW128" s="1055"/>
      <c r="DX128" s="1055"/>
      <c r="DY128" s="1055"/>
      <c r="DZ128" s="1056"/>
    </row>
    <row r="129" spans="1:131" s="234" customFormat="1" ht="26.25" customHeight="1" x14ac:dyDescent="0.15">
      <c r="A129" s="946" t="s">
        <v>100</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7" t="s">
        <v>461</v>
      </c>
      <c r="X129" s="1088"/>
      <c r="Y129" s="1088"/>
      <c r="Z129" s="1089"/>
      <c r="AA129" s="968">
        <v>473251021</v>
      </c>
      <c r="AB129" s="969"/>
      <c r="AC129" s="969"/>
      <c r="AD129" s="969"/>
      <c r="AE129" s="970"/>
      <c r="AF129" s="971">
        <v>473566973</v>
      </c>
      <c r="AG129" s="969"/>
      <c r="AH129" s="969"/>
      <c r="AI129" s="969"/>
      <c r="AJ129" s="970"/>
      <c r="AK129" s="971">
        <v>472985433</v>
      </c>
      <c r="AL129" s="969"/>
      <c r="AM129" s="969"/>
      <c r="AN129" s="969"/>
      <c r="AO129" s="970"/>
      <c r="AP129" s="1090"/>
      <c r="AQ129" s="1091"/>
      <c r="AR129" s="1091"/>
      <c r="AS129" s="1091"/>
      <c r="AT129" s="1092"/>
      <c r="AU129" s="271"/>
      <c r="AV129" s="271"/>
      <c r="AW129" s="271"/>
      <c r="AX129" s="1081" t="s">
        <v>462</v>
      </c>
      <c r="AY129" s="966"/>
      <c r="AZ129" s="966"/>
      <c r="BA129" s="966"/>
      <c r="BB129" s="966"/>
      <c r="BC129" s="966"/>
      <c r="BD129" s="966"/>
      <c r="BE129" s="967"/>
      <c r="BF129" s="1082" t="s">
        <v>119</v>
      </c>
      <c r="BG129" s="1083"/>
      <c r="BH129" s="1083"/>
      <c r="BI129" s="1083"/>
      <c r="BJ129" s="1083"/>
      <c r="BK129" s="1083"/>
      <c r="BL129" s="1084"/>
      <c r="BM129" s="1082">
        <v>8.75</v>
      </c>
      <c r="BN129" s="1083"/>
      <c r="BO129" s="1083"/>
      <c r="BP129" s="1083"/>
      <c r="BQ129" s="1083"/>
      <c r="BR129" s="1083"/>
      <c r="BS129" s="1084"/>
      <c r="BT129" s="1082">
        <v>15</v>
      </c>
      <c r="BU129" s="1085"/>
      <c r="BV129" s="1085"/>
      <c r="BW129" s="1085"/>
      <c r="BX129" s="1085"/>
      <c r="BY129" s="1085"/>
      <c r="BZ129" s="1086"/>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15">
      <c r="A130" s="946" t="s">
        <v>463</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7" t="s">
        <v>464</v>
      </c>
      <c r="X130" s="1088"/>
      <c r="Y130" s="1088"/>
      <c r="Z130" s="1089"/>
      <c r="AA130" s="968">
        <v>76749928</v>
      </c>
      <c r="AB130" s="969"/>
      <c r="AC130" s="969"/>
      <c r="AD130" s="969"/>
      <c r="AE130" s="970"/>
      <c r="AF130" s="971">
        <v>77204203</v>
      </c>
      <c r="AG130" s="969"/>
      <c r="AH130" s="969"/>
      <c r="AI130" s="969"/>
      <c r="AJ130" s="970"/>
      <c r="AK130" s="971">
        <v>77270334</v>
      </c>
      <c r="AL130" s="969"/>
      <c r="AM130" s="969"/>
      <c r="AN130" s="969"/>
      <c r="AO130" s="970"/>
      <c r="AP130" s="1090"/>
      <c r="AQ130" s="1091"/>
      <c r="AR130" s="1091"/>
      <c r="AS130" s="1091"/>
      <c r="AT130" s="1092"/>
      <c r="AU130" s="271"/>
      <c r="AV130" s="271"/>
      <c r="AW130" s="271"/>
      <c r="AX130" s="1081" t="s">
        <v>465</v>
      </c>
      <c r="AY130" s="966"/>
      <c r="AZ130" s="966"/>
      <c r="BA130" s="966"/>
      <c r="BB130" s="966"/>
      <c r="BC130" s="966"/>
      <c r="BD130" s="966"/>
      <c r="BE130" s="967"/>
      <c r="BF130" s="1118">
        <v>8.1999999999999993</v>
      </c>
      <c r="BG130" s="1119"/>
      <c r="BH130" s="1119"/>
      <c r="BI130" s="1119"/>
      <c r="BJ130" s="1119"/>
      <c r="BK130" s="1119"/>
      <c r="BL130" s="1120"/>
      <c r="BM130" s="1118">
        <v>25</v>
      </c>
      <c r="BN130" s="1119"/>
      <c r="BO130" s="1119"/>
      <c r="BP130" s="1119"/>
      <c r="BQ130" s="1119"/>
      <c r="BR130" s="1119"/>
      <c r="BS130" s="1120"/>
      <c r="BT130" s="1118">
        <v>35</v>
      </c>
      <c r="BU130" s="1121"/>
      <c r="BV130" s="1121"/>
      <c r="BW130" s="1121"/>
      <c r="BX130" s="1121"/>
      <c r="BY130" s="1121"/>
      <c r="BZ130" s="1122"/>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466</v>
      </c>
      <c r="X131" s="1126"/>
      <c r="Y131" s="1126"/>
      <c r="Z131" s="1127"/>
      <c r="AA131" s="1128">
        <v>396501093</v>
      </c>
      <c r="AB131" s="1129"/>
      <c r="AC131" s="1129"/>
      <c r="AD131" s="1129"/>
      <c r="AE131" s="1130"/>
      <c r="AF131" s="1131">
        <v>396362770</v>
      </c>
      <c r="AG131" s="1129"/>
      <c r="AH131" s="1129"/>
      <c r="AI131" s="1129"/>
      <c r="AJ131" s="1130"/>
      <c r="AK131" s="1131">
        <v>395715099</v>
      </c>
      <c r="AL131" s="1129"/>
      <c r="AM131" s="1129"/>
      <c r="AN131" s="1129"/>
      <c r="AO131" s="1130"/>
      <c r="AP131" s="1132"/>
      <c r="AQ131" s="1133"/>
      <c r="AR131" s="1133"/>
      <c r="AS131" s="1133"/>
      <c r="AT131" s="1134"/>
      <c r="AU131" s="271"/>
      <c r="AV131" s="271"/>
      <c r="AW131" s="271"/>
      <c r="AX131" s="1100" t="s">
        <v>467</v>
      </c>
      <c r="AY131" s="1051"/>
      <c r="AZ131" s="1051"/>
      <c r="BA131" s="1051"/>
      <c r="BB131" s="1051"/>
      <c r="BC131" s="1051"/>
      <c r="BD131" s="1051"/>
      <c r="BE131" s="1052"/>
      <c r="BF131" s="1101">
        <v>206.1</v>
      </c>
      <c r="BG131" s="1102"/>
      <c r="BH131" s="1102"/>
      <c r="BI131" s="1102"/>
      <c r="BJ131" s="1102"/>
      <c r="BK131" s="1102"/>
      <c r="BL131" s="1103"/>
      <c r="BM131" s="1101">
        <v>400</v>
      </c>
      <c r="BN131" s="1102"/>
      <c r="BO131" s="1102"/>
      <c r="BP131" s="1102"/>
      <c r="BQ131" s="1102"/>
      <c r="BR131" s="1102"/>
      <c r="BS131" s="1103"/>
      <c r="BT131" s="1104"/>
      <c r="BU131" s="1105"/>
      <c r="BV131" s="1105"/>
      <c r="BW131" s="1105"/>
      <c r="BX131" s="1105"/>
      <c r="BY131" s="1105"/>
      <c r="BZ131" s="1106"/>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15">
      <c r="A132" s="1107" t="s">
        <v>468</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469</v>
      </c>
      <c r="W132" s="1111"/>
      <c r="X132" s="1111"/>
      <c r="Y132" s="1111"/>
      <c r="Z132" s="1112"/>
      <c r="AA132" s="1113">
        <v>10.081453420000001</v>
      </c>
      <c r="AB132" s="1114"/>
      <c r="AC132" s="1114"/>
      <c r="AD132" s="1114"/>
      <c r="AE132" s="1115"/>
      <c r="AF132" s="1116">
        <v>8.2966240750000004</v>
      </c>
      <c r="AG132" s="1114"/>
      <c r="AH132" s="1114"/>
      <c r="AI132" s="1114"/>
      <c r="AJ132" s="1115"/>
      <c r="AK132" s="1116">
        <v>6.4378407759999998</v>
      </c>
      <c r="AL132" s="1114"/>
      <c r="AM132" s="1114"/>
      <c r="AN132" s="1114"/>
      <c r="AO132" s="1115"/>
      <c r="AP132" s="1009"/>
      <c r="AQ132" s="1010"/>
      <c r="AR132" s="1010"/>
      <c r="AS132" s="1010"/>
      <c r="AT132" s="1117"/>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094" t="s">
        <v>470</v>
      </c>
      <c r="W133" s="1094"/>
      <c r="X133" s="1094"/>
      <c r="Y133" s="1094"/>
      <c r="Z133" s="1095"/>
      <c r="AA133" s="1096">
        <v>11.8</v>
      </c>
      <c r="AB133" s="1097"/>
      <c r="AC133" s="1097"/>
      <c r="AD133" s="1097"/>
      <c r="AE133" s="1098"/>
      <c r="AF133" s="1096">
        <v>10</v>
      </c>
      <c r="AG133" s="1097"/>
      <c r="AH133" s="1097"/>
      <c r="AI133" s="1097"/>
      <c r="AJ133" s="1098"/>
      <c r="AK133" s="1096">
        <v>8.1999999999999993</v>
      </c>
      <c r="AL133" s="1097"/>
      <c r="AM133" s="1097"/>
      <c r="AN133" s="1097"/>
      <c r="AO133" s="1098"/>
      <c r="AP133" s="1040"/>
      <c r="AQ133" s="1041"/>
      <c r="AR133" s="1041"/>
      <c r="AS133" s="1041"/>
      <c r="AT133" s="1099"/>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15">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25" hidden="1" x14ac:dyDescent="0.15">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15"/>
  </sheetData>
  <sheetProtection algorithmName="SHA-512" hashValue="hzcZ7mTVNTPKWV/HcJgckEr8d8+o0BpJWJXjosJbZULuAyWQaDz4HRhVN+45usd17JqXpK4oYty96PfzdDSBHg==" saltValue="eR2w4bTVcDHAh6auSScm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78" customWidth="1"/>
    <col min="3" max="120" width="2.75" style="277" customWidth="1"/>
    <col min="121" max="16384" width="9" style="277" hidden="1"/>
  </cols>
  <sheetData>
    <row r="1" spans="2:2" x14ac:dyDescent="0.15">
      <c r="B1" s="27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7" t="s">
        <v>471</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4OPeEmxC4Sq2rOfeunyX0ZKa5HyuCCCrS0OgQDwZJxhGempXvMgK/6d6GkZO6FC/DxFXxk63V0z9vbv7haXJkA==" saltValue="IjWelX/Ff7wwETweyMXPg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8" customWidth="1"/>
    <col min="117" max="16384" width="9" style="277" hidden="1"/>
  </cols>
  <sheetData>
    <row r="1" spans="1:116" x14ac:dyDescent="0.15">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x14ac:dyDescent="0.15">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x14ac:dyDescent="0.15">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x14ac:dyDescent="0.15">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x14ac:dyDescent="0.15">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x14ac:dyDescent="0.1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x14ac:dyDescent="0.1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x14ac:dyDescent="0.1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x14ac:dyDescent="0.1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x14ac:dyDescent="0.15">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x14ac:dyDescent="0.15">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x14ac:dyDescent="0.15">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x14ac:dyDescent="0.15">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x14ac:dyDescent="0.15">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x14ac:dyDescent="0.15">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x14ac:dyDescent="0.15">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x14ac:dyDescent="0.15">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x14ac:dyDescent="0.15">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x14ac:dyDescent="0.15">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x14ac:dyDescent="0.15">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x14ac:dyDescent="0.15">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x14ac:dyDescent="0.15">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x14ac:dyDescent="0.15">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x14ac:dyDescent="0.15">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x14ac:dyDescent="0.15">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x14ac:dyDescent="0.15">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x14ac:dyDescent="0.15">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x14ac:dyDescent="0.15">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x14ac:dyDescent="0.15">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x14ac:dyDescent="0.15">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x14ac:dyDescent="0.15">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x14ac:dyDescent="0.15">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x14ac:dyDescent="0.15">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x14ac:dyDescent="0.15">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x14ac:dyDescent="0.15">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x14ac:dyDescent="0.15">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x14ac:dyDescent="0.15">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x14ac:dyDescent="0.15">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x14ac:dyDescent="0.15">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x14ac:dyDescent="0.15">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x14ac:dyDescent="0.15">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x14ac:dyDescent="0.15">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x14ac:dyDescent="0.15">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x14ac:dyDescent="0.15">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x14ac:dyDescent="0.15">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x14ac:dyDescent="0.15">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x14ac:dyDescent="0.15">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x14ac:dyDescent="0.15">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x14ac:dyDescent="0.15">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x14ac:dyDescent="0.15">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x14ac:dyDescent="0.15">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x14ac:dyDescent="0.15">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x14ac:dyDescent="0.15">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x14ac:dyDescent="0.15">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x14ac:dyDescent="0.15">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x14ac:dyDescent="0.15">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x14ac:dyDescent="0.15">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x14ac:dyDescent="0.15">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x14ac:dyDescent="0.15">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x14ac:dyDescent="0.15">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x14ac:dyDescent="0.15">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x14ac:dyDescent="0.15">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x14ac:dyDescent="0.15">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x14ac:dyDescent="0.15">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x14ac:dyDescent="0.15">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x14ac:dyDescent="0.15">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x14ac:dyDescent="0.15">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x14ac:dyDescent="0.15">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x14ac:dyDescent="0.15">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x14ac:dyDescent="0.15">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x14ac:dyDescent="0.15">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x14ac:dyDescent="0.15">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x14ac:dyDescent="0.15">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x14ac:dyDescent="0.15">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x14ac:dyDescent="0.15">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x14ac:dyDescent="0.15">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x14ac:dyDescent="0.15">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x14ac:dyDescent="0.15">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472</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cUoz3mNusZ1jjGyy2CaVd+9rYuZVt6/A+Ncrn18Uc5Fj+8ocCDRohuiD3YpipSs3kSdJY2kjQOREKlsXOU3mA==" saltValue="YG+/0BbIjrXYTn47ERgYe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1" customWidth="1"/>
    <col min="37" max="44" width="17" style="281" customWidth="1"/>
    <col min="45" max="45" width="6.125" style="288" customWidth="1"/>
    <col min="46" max="46" width="3" style="286" customWidth="1"/>
    <col min="47" max="47" width="19.125" style="281" hidden="1" customWidth="1"/>
    <col min="48" max="52" width="12.625" style="281" hidden="1" customWidth="1"/>
    <col min="53" max="16384" width="8.625" style="281" hidden="1"/>
  </cols>
  <sheetData>
    <row r="1" spans="1:46" x14ac:dyDescent="0.15">
      <c r="AS1" s="282"/>
      <c r="AT1" s="282"/>
    </row>
    <row r="2" spans="1:46" x14ac:dyDescent="0.15">
      <c r="AS2" s="282"/>
      <c r="AT2" s="282"/>
    </row>
    <row r="3" spans="1:46" x14ac:dyDescent="0.15">
      <c r="AS3" s="282"/>
      <c r="AT3" s="282"/>
    </row>
    <row r="4" spans="1:46" x14ac:dyDescent="0.15">
      <c r="AS4" s="282"/>
      <c r="AT4" s="282"/>
    </row>
    <row r="5" spans="1:46" ht="17.25" x14ac:dyDescent="0.15">
      <c r="A5" s="283" t="s">
        <v>473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x14ac:dyDescent="0.15">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474</v>
      </c>
      <c r="AL6" s="287"/>
      <c r="AM6" s="287"/>
      <c r="AN6" s="287"/>
      <c r="AO6" s="282"/>
      <c r="AP6" s="282"/>
      <c r="AQ6" s="282"/>
      <c r="AR6" s="282"/>
    </row>
    <row r="7" spans="1:46" x14ac:dyDescent="0.15">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35" t="s">
        <v>475</v>
      </c>
      <c r="AP7" s="292"/>
      <c r="AQ7" s="293" t="s">
        <v>476</v>
      </c>
      <c r="AR7" s="294"/>
    </row>
    <row r="8" spans="1:46" x14ac:dyDescent="0.15">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36"/>
      <c r="AP8" s="298" t="s">
        <v>477</v>
      </c>
      <c r="AQ8" s="299" t="s">
        <v>478</v>
      </c>
      <c r="AR8" s="300" t="s">
        <v>479</v>
      </c>
    </row>
    <row r="9" spans="1:46" x14ac:dyDescent="0.15">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37" t="s">
        <v>480</v>
      </c>
      <c r="AL9" s="1138"/>
      <c r="AM9" s="1138"/>
      <c r="AN9" s="1139"/>
      <c r="AO9" s="301">
        <v>229025913</v>
      </c>
      <c r="AP9" s="301">
        <v>112042</v>
      </c>
      <c r="AQ9" s="302">
        <v>85403</v>
      </c>
      <c r="AR9" s="303">
        <v>31.2</v>
      </c>
    </row>
    <row r="10" spans="1:46" x14ac:dyDescent="0.15">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37" t="s">
        <v>481</v>
      </c>
      <c r="AL10" s="1138"/>
      <c r="AM10" s="1138"/>
      <c r="AN10" s="1139"/>
      <c r="AO10" s="301">
        <v>756514</v>
      </c>
      <c r="AP10" s="301">
        <v>370</v>
      </c>
      <c r="AQ10" s="302">
        <v>187</v>
      </c>
      <c r="AR10" s="303">
        <v>97.9</v>
      </c>
    </row>
    <row r="11" spans="1:46" ht="13.5" customHeight="1" x14ac:dyDescent="0.15">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37" t="s">
        <v>482</v>
      </c>
      <c r="AL11" s="1138"/>
      <c r="AM11" s="1138"/>
      <c r="AN11" s="1139"/>
      <c r="AO11" s="301" t="s">
        <v>483</v>
      </c>
      <c r="AP11" s="301" t="s">
        <v>483</v>
      </c>
      <c r="AQ11" s="302">
        <v>439</v>
      </c>
      <c r="AR11" s="303" t="s">
        <v>483</v>
      </c>
    </row>
    <row r="12" spans="1:46" ht="13.5" customHeight="1" x14ac:dyDescent="0.15">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37" t="s">
        <v>484</v>
      </c>
      <c r="AL12" s="1138"/>
      <c r="AM12" s="1138"/>
      <c r="AN12" s="1139"/>
      <c r="AO12" s="301" t="s">
        <v>483</v>
      </c>
      <c r="AP12" s="301" t="s">
        <v>483</v>
      </c>
      <c r="AQ12" s="302" t="s">
        <v>483</v>
      </c>
      <c r="AR12" s="303" t="s">
        <v>483</v>
      </c>
    </row>
    <row r="13" spans="1:46" ht="13.5" customHeight="1" x14ac:dyDescent="0.15">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37" t="s">
        <v>485</v>
      </c>
      <c r="AL13" s="1138"/>
      <c r="AM13" s="1138"/>
      <c r="AN13" s="1139"/>
      <c r="AO13" s="301" t="s">
        <v>483</v>
      </c>
      <c r="AP13" s="301" t="s">
        <v>483</v>
      </c>
      <c r="AQ13" s="302">
        <v>18</v>
      </c>
      <c r="AR13" s="303" t="s">
        <v>483</v>
      </c>
    </row>
    <row r="14" spans="1:46" ht="13.5" customHeight="1" x14ac:dyDescent="0.15">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37" t="s">
        <v>486</v>
      </c>
      <c r="AL14" s="1138"/>
      <c r="AM14" s="1138"/>
      <c r="AN14" s="1139"/>
      <c r="AO14" s="301">
        <v>4049488</v>
      </c>
      <c r="AP14" s="301">
        <v>1981</v>
      </c>
      <c r="AQ14" s="302">
        <v>1001</v>
      </c>
      <c r="AR14" s="303">
        <v>97.9</v>
      </c>
    </row>
    <row r="15" spans="1:46" x14ac:dyDescent="0.15">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37" t="s">
        <v>487</v>
      </c>
      <c r="AL15" s="1138"/>
      <c r="AM15" s="1138"/>
      <c r="AN15" s="1139"/>
      <c r="AO15" s="301">
        <v>-20324998</v>
      </c>
      <c r="AP15" s="301">
        <v>-9943</v>
      </c>
      <c r="AQ15" s="302">
        <v>-7401</v>
      </c>
      <c r="AR15" s="303">
        <v>34.299999999999997</v>
      </c>
    </row>
    <row r="16" spans="1:46" x14ac:dyDescent="0.15">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43" t="s">
        <v>155</v>
      </c>
      <c r="AL16" s="1144"/>
      <c r="AM16" s="1144"/>
      <c r="AN16" s="1145"/>
      <c r="AO16" s="301">
        <v>213506917</v>
      </c>
      <c r="AP16" s="301">
        <v>104450</v>
      </c>
      <c r="AQ16" s="302">
        <v>79646</v>
      </c>
      <c r="AR16" s="303">
        <v>31.1</v>
      </c>
    </row>
    <row r="17" spans="1:46" x14ac:dyDescent="0.15">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x14ac:dyDescent="0.15">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x14ac:dyDescent="0.15">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488</v>
      </c>
      <c r="AL19" s="282"/>
      <c r="AM19" s="282"/>
      <c r="AN19" s="282"/>
      <c r="AO19" s="282"/>
      <c r="AP19" s="282"/>
      <c r="AQ19" s="282"/>
      <c r="AR19" s="282"/>
    </row>
    <row r="20" spans="1:46" x14ac:dyDescent="0.15">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489</v>
      </c>
      <c r="AP20" s="312" t="s">
        <v>490</v>
      </c>
      <c r="AQ20" s="313" t="s">
        <v>491</v>
      </c>
      <c r="AR20" s="314"/>
    </row>
    <row r="21" spans="1:46" s="320" customFormat="1" x14ac:dyDescent="0.15">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46" t="s">
        <v>492</v>
      </c>
      <c r="AL21" s="1147"/>
      <c r="AM21" s="1147"/>
      <c r="AN21" s="1148"/>
      <c r="AO21" s="316">
        <v>1186.48</v>
      </c>
      <c r="AP21" s="317">
        <v>878.91</v>
      </c>
      <c r="AQ21" s="318">
        <v>307.57</v>
      </c>
      <c r="AR21" s="287"/>
      <c r="AS21" s="319"/>
      <c r="AT21" s="315"/>
    </row>
    <row r="22" spans="1:46" s="320" customFormat="1" x14ac:dyDescent="0.15">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46" t="s">
        <v>493</v>
      </c>
      <c r="AL22" s="1147"/>
      <c r="AM22" s="1147"/>
      <c r="AN22" s="1148"/>
      <c r="AO22" s="321">
        <v>99.5</v>
      </c>
      <c r="AP22" s="322">
        <v>100.4</v>
      </c>
      <c r="AQ22" s="323">
        <v>-0.9</v>
      </c>
      <c r="AR22" s="307"/>
      <c r="AS22" s="319"/>
      <c r="AT22" s="315"/>
    </row>
    <row r="23" spans="1:46" s="320" customFormat="1" x14ac:dyDescent="0.15">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x14ac:dyDescent="0.15">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x14ac:dyDescent="0.15">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x14ac:dyDescent="0.15">
      <c r="A26" s="287" t="s">
        <v>494</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x14ac:dyDescent="0.15">
      <c r="A27" s="328"/>
      <c r="AO27" s="282"/>
      <c r="AP27" s="282"/>
      <c r="AQ27" s="282"/>
      <c r="AR27" s="282"/>
      <c r="AS27" s="282"/>
      <c r="AT27" s="282"/>
    </row>
    <row r="28" spans="1:46" ht="17.25" x14ac:dyDescent="0.15">
      <c r="A28" s="283" t="s">
        <v>495</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x14ac:dyDescent="0.15">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496</v>
      </c>
      <c r="AL29" s="287"/>
      <c r="AM29" s="287"/>
      <c r="AN29" s="287"/>
      <c r="AO29" s="282"/>
      <c r="AP29" s="282"/>
      <c r="AQ29" s="282"/>
      <c r="AR29" s="282"/>
      <c r="AS29" s="330"/>
    </row>
    <row r="30" spans="1:46" x14ac:dyDescent="0.15">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35" t="s">
        <v>475</v>
      </c>
      <c r="AP30" s="292"/>
      <c r="AQ30" s="293" t="s">
        <v>476</v>
      </c>
      <c r="AR30" s="294"/>
    </row>
    <row r="31" spans="1:46" x14ac:dyDescent="0.15">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36"/>
      <c r="AP31" s="298" t="s">
        <v>477</v>
      </c>
      <c r="AQ31" s="299" t="s">
        <v>478</v>
      </c>
      <c r="AR31" s="300" t="s">
        <v>479</v>
      </c>
    </row>
    <row r="32" spans="1:46" ht="27" customHeight="1" x14ac:dyDescent="0.15">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40" t="s">
        <v>497</v>
      </c>
      <c r="AL32" s="1141"/>
      <c r="AM32" s="1141"/>
      <c r="AN32" s="1142"/>
      <c r="AO32" s="301">
        <v>88127473</v>
      </c>
      <c r="AP32" s="301">
        <v>43113</v>
      </c>
      <c r="AQ32" s="302">
        <v>26912</v>
      </c>
      <c r="AR32" s="303">
        <v>60.2</v>
      </c>
    </row>
    <row r="33" spans="1:46" ht="13.5" customHeight="1" x14ac:dyDescent="0.15">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40" t="s">
        <v>498</v>
      </c>
      <c r="AL33" s="1141"/>
      <c r="AM33" s="1141"/>
      <c r="AN33" s="1142"/>
      <c r="AO33" s="301" t="s">
        <v>483</v>
      </c>
      <c r="AP33" s="301" t="s">
        <v>483</v>
      </c>
      <c r="AQ33" s="302">
        <v>2365</v>
      </c>
      <c r="AR33" s="303" t="s">
        <v>483</v>
      </c>
    </row>
    <row r="34" spans="1:46" ht="27" customHeight="1" x14ac:dyDescent="0.15">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40" t="s">
        <v>499</v>
      </c>
      <c r="AL34" s="1141"/>
      <c r="AM34" s="1141"/>
      <c r="AN34" s="1142"/>
      <c r="AO34" s="301">
        <v>13494836</v>
      </c>
      <c r="AP34" s="301">
        <v>6602</v>
      </c>
      <c r="AQ34" s="302">
        <v>18453</v>
      </c>
      <c r="AR34" s="303">
        <v>-64.2</v>
      </c>
    </row>
    <row r="35" spans="1:46" ht="27" customHeight="1" x14ac:dyDescent="0.15">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40" t="s">
        <v>500</v>
      </c>
      <c r="AL35" s="1141"/>
      <c r="AM35" s="1141"/>
      <c r="AN35" s="1142"/>
      <c r="AO35" s="301">
        <v>396386</v>
      </c>
      <c r="AP35" s="301">
        <v>194</v>
      </c>
      <c r="AQ35" s="302">
        <v>957</v>
      </c>
      <c r="AR35" s="303">
        <v>-79.7</v>
      </c>
    </row>
    <row r="36" spans="1:46" ht="27" customHeight="1" x14ac:dyDescent="0.15">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40" t="s">
        <v>501</v>
      </c>
      <c r="AL36" s="1141"/>
      <c r="AM36" s="1141"/>
      <c r="AN36" s="1142"/>
      <c r="AO36" s="301" t="s">
        <v>483</v>
      </c>
      <c r="AP36" s="301" t="s">
        <v>483</v>
      </c>
      <c r="AQ36" s="302">
        <v>59</v>
      </c>
      <c r="AR36" s="303" t="s">
        <v>483</v>
      </c>
    </row>
    <row r="37" spans="1:46" ht="13.5" customHeight="1" x14ac:dyDescent="0.15">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40" t="s">
        <v>502</v>
      </c>
      <c r="AL37" s="1141"/>
      <c r="AM37" s="1141"/>
      <c r="AN37" s="1142"/>
      <c r="AO37" s="301">
        <v>3019964</v>
      </c>
      <c r="AP37" s="301">
        <v>1477</v>
      </c>
      <c r="AQ37" s="302">
        <v>548</v>
      </c>
      <c r="AR37" s="303">
        <v>169.5</v>
      </c>
    </row>
    <row r="38" spans="1:46" ht="27" customHeight="1" x14ac:dyDescent="0.15">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49" t="s">
        <v>503</v>
      </c>
      <c r="AL38" s="1150"/>
      <c r="AM38" s="1150"/>
      <c r="AN38" s="1151"/>
      <c r="AO38" s="331">
        <v>3274</v>
      </c>
      <c r="AP38" s="331">
        <v>2</v>
      </c>
      <c r="AQ38" s="332">
        <v>0</v>
      </c>
      <c r="AR38" s="323">
        <v>0</v>
      </c>
      <c r="AS38" s="330"/>
    </row>
    <row r="39" spans="1:46" x14ac:dyDescent="0.15">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49" t="s">
        <v>504</v>
      </c>
      <c r="AL39" s="1150"/>
      <c r="AM39" s="1150"/>
      <c r="AN39" s="1151"/>
      <c r="AO39" s="301">
        <v>-2296091</v>
      </c>
      <c r="AP39" s="301">
        <v>-1123</v>
      </c>
      <c r="AQ39" s="302">
        <v>-1814</v>
      </c>
      <c r="AR39" s="303">
        <v>-38.1</v>
      </c>
      <c r="AS39" s="330"/>
    </row>
    <row r="40" spans="1:46" ht="27" customHeight="1" x14ac:dyDescent="0.15">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40" t="s">
        <v>505</v>
      </c>
      <c r="AL40" s="1141"/>
      <c r="AM40" s="1141"/>
      <c r="AN40" s="1142"/>
      <c r="AO40" s="301">
        <v>-77270334</v>
      </c>
      <c r="AP40" s="301">
        <v>-37801</v>
      </c>
      <c r="AQ40" s="302">
        <v>-28598</v>
      </c>
      <c r="AR40" s="303">
        <v>32.200000000000003</v>
      </c>
      <c r="AS40" s="330"/>
    </row>
    <row r="41" spans="1:46" x14ac:dyDescent="0.15">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43" t="s">
        <v>506</v>
      </c>
      <c r="AL41" s="1144"/>
      <c r="AM41" s="1144"/>
      <c r="AN41" s="1145"/>
      <c r="AO41" s="301">
        <v>25475508</v>
      </c>
      <c r="AP41" s="301">
        <v>12463</v>
      </c>
      <c r="AQ41" s="302">
        <v>18881</v>
      </c>
      <c r="AR41" s="303">
        <v>-34</v>
      </c>
      <c r="AS41" s="330"/>
    </row>
    <row r="42" spans="1:46" x14ac:dyDescent="0.15">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x14ac:dyDescent="0.15">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x14ac:dyDescent="0.15">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x14ac:dyDescent="0.15">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x14ac:dyDescent="0.15">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15">
      <c r="A47" s="336" t="s">
        <v>507</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x14ac:dyDescent="0.15">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508</v>
      </c>
      <c r="AL48" s="337"/>
      <c r="AM48" s="337"/>
      <c r="AN48" s="337"/>
      <c r="AO48" s="337"/>
      <c r="AP48" s="337"/>
      <c r="AQ48" s="338"/>
      <c r="AR48" s="337"/>
    </row>
    <row r="49" spans="1:44" ht="13.5" customHeight="1" x14ac:dyDescent="0.15">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52" t="s">
        <v>475</v>
      </c>
      <c r="AN49" s="1154" t="s">
        <v>509</v>
      </c>
      <c r="AO49" s="1155"/>
      <c r="AP49" s="1155"/>
      <c r="AQ49" s="1155"/>
      <c r="AR49" s="1156"/>
    </row>
    <row r="50" spans="1:44" x14ac:dyDescent="0.15">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53"/>
      <c r="AN50" s="343" t="s">
        <v>510</v>
      </c>
      <c r="AO50" s="344" t="s">
        <v>511</v>
      </c>
      <c r="AP50" s="345" t="s">
        <v>512</v>
      </c>
      <c r="AQ50" s="346" t="s">
        <v>513</v>
      </c>
      <c r="AR50" s="347" t="s">
        <v>514</v>
      </c>
    </row>
    <row r="51" spans="1:44" x14ac:dyDescent="0.15">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515</v>
      </c>
      <c r="AL51" s="340"/>
      <c r="AM51" s="348">
        <v>131573534</v>
      </c>
      <c r="AN51" s="349">
        <v>63026</v>
      </c>
      <c r="AO51" s="350">
        <v>-6</v>
      </c>
      <c r="AP51" s="351">
        <v>35216</v>
      </c>
      <c r="AQ51" s="352">
        <v>-53.3</v>
      </c>
      <c r="AR51" s="353">
        <v>47.3</v>
      </c>
    </row>
    <row r="52" spans="1:44" x14ac:dyDescent="0.15">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516</v>
      </c>
      <c r="AM52" s="356">
        <v>41447817</v>
      </c>
      <c r="AN52" s="357">
        <v>19854</v>
      </c>
      <c r="AO52" s="358">
        <v>23.5</v>
      </c>
      <c r="AP52" s="359">
        <v>12644</v>
      </c>
      <c r="AQ52" s="360">
        <v>-46.6</v>
      </c>
      <c r="AR52" s="361">
        <v>70.099999999999994</v>
      </c>
    </row>
    <row r="53" spans="1:44" x14ac:dyDescent="0.15">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517</v>
      </c>
      <c r="AL53" s="340"/>
      <c r="AM53" s="348">
        <v>127599587</v>
      </c>
      <c r="AN53" s="349">
        <v>61458</v>
      </c>
      <c r="AO53" s="350">
        <v>-2.5</v>
      </c>
      <c r="AP53" s="351">
        <v>36736</v>
      </c>
      <c r="AQ53" s="352">
        <v>4.3</v>
      </c>
      <c r="AR53" s="353">
        <v>-6.8</v>
      </c>
    </row>
    <row r="54" spans="1:44" x14ac:dyDescent="0.15">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516</v>
      </c>
      <c r="AM54" s="356">
        <v>48196596</v>
      </c>
      <c r="AN54" s="357">
        <v>23214</v>
      </c>
      <c r="AO54" s="358">
        <v>16.899999999999999</v>
      </c>
      <c r="AP54" s="359">
        <v>13410</v>
      </c>
      <c r="AQ54" s="360">
        <v>6.1</v>
      </c>
      <c r="AR54" s="361">
        <v>10.8</v>
      </c>
    </row>
    <row r="55" spans="1:44" x14ac:dyDescent="0.15">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518</v>
      </c>
      <c r="AL55" s="340"/>
      <c r="AM55" s="348">
        <v>141783631</v>
      </c>
      <c r="AN55" s="349">
        <v>68618</v>
      </c>
      <c r="AO55" s="350">
        <v>11.7</v>
      </c>
      <c r="AP55" s="351">
        <v>38259</v>
      </c>
      <c r="AQ55" s="352">
        <v>4.0999999999999996</v>
      </c>
      <c r="AR55" s="353">
        <v>7.6</v>
      </c>
    </row>
    <row r="56" spans="1:44" x14ac:dyDescent="0.15">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516</v>
      </c>
      <c r="AM56" s="356">
        <v>53301975</v>
      </c>
      <c r="AN56" s="357">
        <v>25796</v>
      </c>
      <c r="AO56" s="358">
        <v>11.1</v>
      </c>
      <c r="AP56" s="359">
        <v>13379</v>
      </c>
      <c r="AQ56" s="360">
        <v>-0.2</v>
      </c>
      <c r="AR56" s="361">
        <v>11.3</v>
      </c>
    </row>
    <row r="57" spans="1:44" x14ac:dyDescent="0.15">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519</v>
      </c>
      <c r="AL57" s="340"/>
      <c r="AM57" s="348">
        <v>133168688</v>
      </c>
      <c r="AN57" s="349">
        <v>64823</v>
      </c>
      <c r="AO57" s="350">
        <v>-5.5</v>
      </c>
      <c r="AP57" s="351">
        <v>39075</v>
      </c>
      <c r="AQ57" s="352">
        <v>2.1</v>
      </c>
      <c r="AR57" s="353">
        <v>-7.6</v>
      </c>
    </row>
    <row r="58" spans="1:44" x14ac:dyDescent="0.15">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516</v>
      </c>
      <c r="AM58" s="356">
        <v>54285708</v>
      </c>
      <c r="AN58" s="357">
        <v>26425</v>
      </c>
      <c r="AO58" s="358">
        <v>2.4</v>
      </c>
      <c r="AP58" s="359">
        <v>13441</v>
      </c>
      <c r="AQ58" s="360">
        <v>0.5</v>
      </c>
      <c r="AR58" s="361">
        <v>1.9</v>
      </c>
    </row>
    <row r="59" spans="1:44" x14ac:dyDescent="0.15">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520</v>
      </c>
      <c r="AL59" s="340"/>
      <c r="AM59" s="348">
        <v>141659535</v>
      </c>
      <c r="AN59" s="349">
        <v>69301</v>
      </c>
      <c r="AO59" s="350">
        <v>6.9</v>
      </c>
      <c r="AP59" s="351">
        <v>39072</v>
      </c>
      <c r="AQ59" s="352">
        <v>0</v>
      </c>
      <c r="AR59" s="353">
        <v>6.9</v>
      </c>
    </row>
    <row r="60" spans="1:44" x14ac:dyDescent="0.15">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516</v>
      </c>
      <c r="AM60" s="356">
        <v>56902729</v>
      </c>
      <c r="AN60" s="357">
        <v>27837</v>
      </c>
      <c r="AO60" s="358">
        <v>5.3</v>
      </c>
      <c r="AP60" s="359">
        <v>14106</v>
      </c>
      <c r="AQ60" s="360">
        <v>4.9000000000000004</v>
      </c>
      <c r="AR60" s="361">
        <v>0.4</v>
      </c>
    </row>
    <row r="61" spans="1:44" x14ac:dyDescent="0.15">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521</v>
      </c>
      <c r="AL61" s="362"/>
      <c r="AM61" s="363">
        <v>135156995</v>
      </c>
      <c r="AN61" s="364">
        <v>65445</v>
      </c>
      <c r="AO61" s="365">
        <v>0.9</v>
      </c>
      <c r="AP61" s="366">
        <v>37672</v>
      </c>
      <c r="AQ61" s="367">
        <v>-8.6</v>
      </c>
      <c r="AR61" s="353">
        <v>9.5</v>
      </c>
    </row>
    <row r="62" spans="1:44" x14ac:dyDescent="0.15">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516</v>
      </c>
      <c r="AM62" s="356">
        <v>50826965</v>
      </c>
      <c r="AN62" s="357">
        <v>24625</v>
      </c>
      <c r="AO62" s="358">
        <v>11.8</v>
      </c>
      <c r="AP62" s="359">
        <v>13396</v>
      </c>
      <c r="AQ62" s="360">
        <v>-7.1</v>
      </c>
      <c r="AR62" s="361">
        <v>18.899999999999999</v>
      </c>
    </row>
    <row r="63" spans="1:44" x14ac:dyDescent="0.15">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x14ac:dyDescent="0.15">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x14ac:dyDescent="0.15">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x14ac:dyDescent="0.15">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15">
      <c r="AK67" s="282"/>
      <c r="AL67" s="282"/>
      <c r="AM67" s="282"/>
      <c r="AN67" s="282"/>
      <c r="AO67" s="282"/>
      <c r="AP67" s="282"/>
      <c r="AQ67" s="282"/>
      <c r="AR67" s="282"/>
      <c r="AS67" s="282"/>
      <c r="AT67" s="282"/>
    </row>
    <row r="68" spans="1:46" ht="13.5" hidden="1" customHeight="1" x14ac:dyDescent="0.15">
      <c r="AK68" s="282"/>
      <c r="AL68" s="282"/>
      <c r="AM68" s="282"/>
      <c r="AN68" s="282"/>
      <c r="AO68" s="282"/>
      <c r="AP68" s="282"/>
      <c r="AQ68" s="282"/>
      <c r="AR68" s="282"/>
    </row>
    <row r="69" spans="1:46" ht="13.5" hidden="1" customHeight="1" x14ac:dyDescent="0.15">
      <c r="AK69" s="282"/>
      <c r="AL69" s="282"/>
      <c r="AM69" s="282"/>
      <c r="AN69" s="282"/>
      <c r="AO69" s="282"/>
      <c r="AP69" s="282"/>
      <c r="AQ69" s="282"/>
      <c r="AR69" s="282"/>
    </row>
    <row r="70" spans="1:46" hidden="1" x14ac:dyDescent="0.15">
      <c r="AK70" s="282"/>
      <c r="AL70" s="282"/>
      <c r="AM70" s="282"/>
      <c r="AN70" s="282"/>
      <c r="AO70" s="282"/>
      <c r="AP70" s="282"/>
      <c r="AQ70" s="282"/>
      <c r="AR70" s="282"/>
    </row>
    <row r="71" spans="1:46" hidden="1" x14ac:dyDescent="0.15">
      <c r="AK71" s="282"/>
      <c r="AL71" s="282"/>
      <c r="AM71" s="282"/>
      <c r="AN71" s="282"/>
      <c r="AO71" s="282"/>
      <c r="AP71" s="282"/>
      <c r="AQ71" s="282"/>
      <c r="AR71" s="282"/>
    </row>
    <row r="72" spans="1:46" hidden="1" x14ac:dyDescent="0.15">
      <c r="AK72" s="282"/>
      <c r="AL72" s="282"/>
      <c r="AM72" s="282"/>
      <c r="AN72" s="282"/>
      <c r="AO72" s="282"/>
      <c r="AP72" s="282"/>
      <c r="AQ72" s="282"/>
      <c r="AR72" s="282"/>
    </row>
    <row r="73" spans="1:46" hidden="1" x14ac:dyDescent="0.15">
      <c r="AK73" s="282"/>
      <c r="AL73" s="282"/>
      <c r="AM73" s="282"/>
      <c r="AN73" s="282"/>
      <c r="AO73" s="282"/>
      <c r="AP73" s="282"/>
      <c r="AQ73" s="282"/>
      <c r="AR73" s="282"/>
    </row>
    <row r="74" spans="1:46" hidden="1" x14ac:dyDescent="0.15"/>
  </sheetData>
  <sheetProtection algorithmName="SHA-512" hashValue="vtW3GPBDX4x9iegsxWBfXzbZG1W2MIOpiRA343m+wewqdGlpliqvpOVfNv5BeQnXlsdm2W0m+0S+Vef0Seo86A==" saltValue="f4Bu4xIEEQjfvJ1M91ap9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8" customWidth="1"/>
    <col min="126" max="16384" width="9" style="277" hidden="1"/>
  </cols>
  <sheetData>
    <row r="1" spans="1:125" ht="13.5" customHeight="1" x14ac:dyDescent="0.15">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x14ac:dyDescent="0.15">
      <c r="B2" s="277"/>
      <c r="DC2" s="277"/>
    </row>
    <row r="3" spans="1:125" x14ac:dyDescent="0.15">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x14ac:dyDescent="0.15"/>
    <row r="5" spans="1:125" x14ac:dyDescent="0.15"/>
    <row r="6" spans="1:125" x14ac:dyDescent="0.15"/>
    <row r="7" spans="1:125" x14ac:dyDescent="0.15"/>
    <row r="8" spans="1:125" x14ac:dyDescent="0.15"/>
    <row r="9" spans="1:125" x14ac:dyDescent="0.15">
      <c r="DU9" s="27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7"/>
    </row>
    <row r="18" spans="2:125" x14ac:dyDescent="0.15"/>
    <row r="19" spans="2:125" x14ac:dyDescent="0.15"/>
    <row r="20" spans="2:125" x14ac:dyDescent="0.15">
      <c r="DU20" s="277"/>
    </row>
    <row r="21" spans="2:125" x14ac:dyDescent="0.15">
      <c r="DU21" s="277"/>
    </row>
    <row r="22" spans="2:125" x14ac:dyDescent="0.15"/>
    <row r="23" spans="2:125" x14ac:dyDescent="0.15"/>
    <row r="24" spans="2:125" x14ac:dyDescent="0.15"/>
    <row r="25" spans="2:125" x14ac:dyDescent="0.15"/>
    <row r="26" spans="2:125" x14ac:dyDescent="0.15"/>
    <row r="27" spans="2:125" x14ac:dyDescent="0.15"/>
    <row r="28" spans="2:125" x14ac:dyDescent="0.15">
      <c r="DU28" s="277"/>
    </row>
    <row r="29" spans="2:125" x14ac:dyDescent="0.15"/>
    <row r="30" spans="2:125" x14ac:dyDescent="0.15">
      <c r="B30" s="277"/>
    </row>
    <row r="31" spans="2:125" x14ac:dyDescent="0.15"/>
    <row r="32" spans="2:125" x14ac:dyDescent="0.15"/>
    <row r="33" spans="3:125" x14ac:dyDescent="0.15">
      <c r="G33" s="277"/>
      <c r="I33" s="277"/>
    </row>
    <row r="34" spans="3:125" x14ac:dyDescent="0.15">
      <c r="C34" s="277"/>
      <c r="P34" s="277"/>
      <c r="R34" s="277"/>
      <c r="DD34" s="277"/>
    </row>
    <row r="35" spans="3:125" x14ac:dyDescent="0.15">
      <c r="D35" s="277"/>
      <c r="E35" s="277"/>
      <c r="DC35" s="277"/>
      <c r="DF35" s="277"/>
      <c r="DP35" s="277"/>
      <c r="DQ35" s="277"/>
      <c r="DR35" s="277"/>
      <c r="DS35" s="277"/>
      <c r="DT35" s="277"/>
      <c r="DU35" s="277"/>
    </row>
    <row r="36" spans="3:125" x14ac:dyDescent="0.15">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x14ac:dyDescent="0.15">
      <c r="DU37" s="277"/>
    </row>
    <row r="38" spans="3:125" x14ac:dyDescent="0.15">
      <c r="DT38" s="277"/>
      <c r="DU38" s="277"/>
    </row>
    <row r="39" spans="3:125" x14ac:dyDescent="0.15"/>
    <row r="40" spans="3:125" x14ac:dyDescent="0.15">
      <c r="DD40" s="277"/>
    </row>
    <row r="41" spans="3:125" x14ac:dyDescent="0.15">
      <c r="R41" s="277"/>
    </row>
    <row r="42" spans="3:125" x14ac:dyDescent="0.15">
      <c r="DC42" s="277"/>
      <c r="DF42" s="277"/>
    </row>
    <row r="43" spans="3:125" x14ac:dyDescent="0.15">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x14ac:dyDescent="0.15">
      <c r="DU44" s="277"/>
    </row>
    <row r="45" spans="3:125" x14ac:dyDescent="0.15"/>
    <row r="46" spans="3:125" x14ac:dyDescent="0.15"/>
    <row r="47" spans="3:125" x14ac:dyDescent="0.15"/>
    <row r="48" spans="3:125" x14ac:dyDescent="0.15">
      <c r="DT48" s="277"/>
      <c r="DU48" s="277"/>
    </row>
    <row r="49" spans="120:125" x14ac:dyDescent="0.15"/>
    <row r="50" spans="120:125" x14ac:dyDescent="0.15">
      <c r="DU50" s="277"/>
    </row>
    <row r="51" spans="120:125" x14ac:dyDescent="0.15">
      <c r="DP51" s="277"/>
      <c r="DQ51" s="277"/>
      <c r="DR51" s="277"/>
      <c r="DS51" s="277"/>
      <c r="DT51" s="277"/>
      <c r="DU51" s="277"/>
    </row>
    <row r="52" spans="120:125" x14ac:dyDescent="0.15"/>
    <row r="53" spans="120:125" x14ac:dyDescent="0.15"/>
    <row r="54" spans="120:125" x14ac:dyDescent="0.15">
      <c r="DU54" s="277"/>
    </row>
    <row r="55" spans="120:125" x14ac:dyDescent="0.15"/>
    <row r="56" spans="120:125" x14ac:dyDescent="0.15"/>
    <row r="57" spans="120:125" x14ac:dyDescent="0.15"/>
    <row r="58" spans="120:125" x14ac:dyDescent="0.15">
      <c r="DU58" s="277"/>
    </row>
    <row r="59" spans="120:125" x14ac:dyDescent="0.15"/>
    <row r="60" spans="120:125" x14ac:dyDescent="0.15"/>
    <row r="61" spans="120:125" x14ac:dyDescent="0.15"/>
    <row r="62" spans="120:125" x14ac:dyDescent="0.15"/>
    <row r="63" spans="120:125" x14ac:dyDescent="0.15">
      <c r="DU63" s="277"/>
    </row>
    <row r="64" spans="120:125" x14ac:dyDescent="0.15">
      <c r="DT64" s="277"/>
      <c r="DU64" s="277"/>
    </row>
    <row r="65" spans="123:125" x14ac:dyDescent="0.15"/>
    <row r="66" spans="123:125" x14ac:dyDescent="0.15"/>
    <row r="67" spans="123:125" x14ac:dyDescent="0.15"/>
    <row r="68" spans="123:125" x14ac:dyDescent="0.15"/>
    <row r="69" spans="123:125" x14ac:dyDescent="0.15">
      <c r="DS69" s="277"/>
      <c r="DT69" s="277"/>
      <c r="DU69" s="27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7"/>
    </row>
    <row r="83" spans="112:125" x14ac:dyDescent="0.15">
      <c r="DI83" s="277"/>
      <c r="DJ83" s="277"/>
      <c r="DK83" s="277"/>
      <c r="DL83" s="277"/>
      <c r="DM83" s="277"/>
      <c r="DN83" s="277"/>
      <c r="DO83" s="277"/>
      <c r="DP83" s="277"/>
      <c r="DQ83" s="277"/>
      <c r="DR83" s="277"/>
      <c r="DS83" s="277"/>
      <c r="DT83" s="277"/>
      <c r="DU83" s="277"/>
    </row>
    <row r="84" spans="112:125" x14ac:dyDescent="0.15"/>
    <row r="85" spans="112:125" x14ac:dyDescent="0.15"/>
    <row r="86" spans="112:125" x14ac:dyDescent="0.15"/>
    <row r="87" spans="112:125" x14ac:dyDescent="0.15"/>
    <row r="88" spans="112:125" x14ac:dyDescent="0.15">
      <c r="DU88" s="27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7"/>
      <c r="DT94" s="277"/>
      <c r="DU94" s="277"/>
    </row>
    <row r="95" spans="112:125" ht="13.5" customHeight="1" x14ac:dyDescent="0.15">
      <c r="DU95" s="27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7"/>
    </row>
    <row r="102" spans="124:125" ht="13.5" customHeight="1" x14ac:dyDescent="0.15"/>
    <row r="103" spans="124:125" ht="13.5" customHeight="1" x14ac:dyDescent="0.15"/>
    <row r="104" spans="124:125" ht="13.5" customHeight="1" x14ac:dyDescent="0.15">
      <c r="DT104" s="277"/>
      <c r="DU104" s="27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7" t="s">
        <v>522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7"/>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nMoZGm5wtjQlfmrZWiie9gM8AecKktHOiJkJ5aBtECjRBukamw3JTjn67XDYEnwHkJn98KpwdKcjgICKV+ssQ==" saltValue="ZsBzx95zbLjNWOdd5stxi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78" customWidth="1"/>
    <col min="126" max="154" width="0" style="277" hidden="1" customWidth="1"/>
    <col min="155" max="16384" width="9" style="277" hidden="1"/>
  </cols>
  <sheetData>
    <row r="1" spans="1:125" ht="13.5" customHeight="1" x14ac:dyDescent="0.15">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x14ac:dyDescent="0.15">
      <c r="B2" s="277"/>
    </row>
    <row r="3" spans="1:125" x14ac:dyDescent="0.15">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x14ac:dyDescent="0.15"/>
    <row r="33" spans="2:8" x14ac:dyDescent="0.15">
      <c r="G33" s="277"/>
    </row>
    <row r="34" spans="2:8" x14ac:dyDescent="0.15">
      <c r="C34" s="277"/>
    </row>
    <row r="35" spans="2:8" x14ac:dyDescent="0.15">
      <c r="B35" s="277"/>
      <c r="D35" s="277"/>
      <c r="E35" s="277"/>
    </row>
    <row r="36" spans="2:8" x14ac:dyDescent="0.15">
      <c r="F36" s="277"/>
      <c r="H36" s="27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523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U2uew5kKYeyd1nkTynAfiC1FlBZRp7SNq6peCo5FYA1tfmGjoKK9x0yUOKhkGe051stFsk/8x7fT94/qeKG7g==" saltValue="3c5NQQDNrtm0abmYBaK4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0" t="s">
        <v>524</v>
      </c>
      <c r="G46" s="371" t="s">
        <v>525</v>
      </c>
      <c r="H46" s="371" t="s">
        <v>526</v>
      </c>
      <c r="I46" s="371" t="s">
        <v>527</v>
      </c>
      <c r="J46" s="372" t="s">
        <v>528</v>
      </c>
    </row>
    <row r="47" spans="2:10" ht="57.75" customHeight="1" x14ac:dyDescent="0.15">
      <c r="B47" s="7"/>
      <c r="C47" s="1157" t="s">
        <v>3</v>
      </c>
      <c r="D47" s="1157"/>
      <c r="E47" s="1158"/>
      <c r="F47" s="373">
        <v>6.12</v>
      </c>
      <c r="G47" s="374">
        <v>6.8</v>
      </c>
      <c r="H47" s="374">
        <v>5.36</v>
      </c>
      <c r="I47" s="374">
        <v>4.45</v>
      </c>
      <c r="J47" s="375">
        <v>4.58</v>
      </c>
    </row>
    <row r="48" spans="2:10" ht="57.75" customHeight="1" x14ac:dyDescent="0.15">
      <c r="B48" s="8"/>
      <c r="C48" s="1159" t="s">
        <v>4</v>
      </c>
      <c r="D48" s="1159"/>
      <c r="E48" s="1160"/>
      <c r="F48" s="376">
        <v>1.37</v>
      </c>
      <c r="G48" s="377">
        <v>1.46</v>
      </c>
      <c r="H48" s="377">
        <v>1.37</v>
      </c>
      <c r="I48" s="377">
        <v>1.17</v>
      </c>
      <c r="J48" s="378">
        <v>1.45</v>
      </c>
    </row>
    <row r="49" spans="2:10" ht="57.75" customHeight="1" thickBot="1" x14ac:dyDescent="0.2">
      <c r="B49" s="9"/>
      <c r="C49" s="1161" t="s">
        <v>5</v>
      </c>
      <c r="D49" s="1161"/>
      <c r="E49" s="1162"/>
      <c r="F49" s="379">
        <v>1.18</v>
      </c>
      <c r="G49" s="380">
        <v>0.98</v>
      </c>
      <c r="H49" s="380" t="s">
        <v>529</v>
      </c>
      <c r="I49" s="380" t="s">
        <v>530</v>
      </c>
      <c r="J49" s="38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ls35Dmea317dnZIAxdNuXkewjzbeEy1SKlgbtlcupA9guU2ERlPnuZsS1JhxBKFTTHXnNW+49PRKszN80v90Q==" saltValue="5TikGHooG1q7SQ5oBBOH7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2020-03-06T07:29:27Z</cp:lastPrinted>
  <dcterms:created xsi:type="dcterms:W3CDTF">2020-02-10T01:31:03Z</dcterms:created>
  <dcterms:modified xsi:type="dcterms:W3CDTF">2020-03-06T07:29:32Z</dcterms:modified>
  <cp:category/>
</cp:coreProperties>
</file>