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00" tabRatio="707" activeTab="0"/>
  </bookViews>
  <sheets>
    <sheet name="T6-3(総数)" sheetId="1" r:id="rId1"/>
    <sheet name="T6-3-1（男）" sheetId="2" r:id="rId2"/>
    <sheet name="T6-3-2（女）" sheetId="3" r:id="rId3"/>
  </sheets>
  <definedNames>
    <definedName name="_xlnm.Print_Area" localSheetId="0">'T6-3(総数)'!$A$1:$L$61</definedName>
    <definedName name="_xlnm.Print_Area" localSheetId="1">'T6-3-1（男）'!$A$1:$L$66</definedName>
    <definedName name="_xlnm.Print_Area" localSheetId="2">'T6-3-2（女）'!$A$1:$L$66</definedName>
    <definedName name="印刷範囲">#REF!</definedName>
  </definedNames>
  <calcPr fullCalcOnLoad="1" refMode="R1C1"/>
</workbook>
</file>

<file path=xl/sharedStrings.xml><?xml version="1.0" encoding="utf-8"?>
<sst xmlns="http://schemas.openxmlformats.org/spreadsheetml/2006/main" count="602" uniqueCount="105">
  <si>
    <t>　</t>
  </si>
  <si>
    <t>率</t>
  </si>
  <si>
    <t>＜総数＞</t>
  </si>
  <si>
    <t>受</t>
  </si>
  <si>
    <t>受</t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</si>
  <si>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</si>
  <si>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</si>
  <si>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</si>
  <si>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</si>
  <si>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</si>
  <si>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</si>
  <si>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</si>
  <si>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</si>
  <si>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</si>
  <si>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</si>
  <si>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</si>
  <si>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</si>
  <si>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</si>
  <si>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</si>
  <si>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</si>
  <si>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</si>
  <si>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</si>
  <si>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</si>
  <si>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</si>
  <si>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</si>
  <si>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</si>
  <si>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</si>
  <si>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</si>
  <si>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</si>
  <si>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</si>
  <si>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</si>
  <si>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</si>
  <si>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</si>
  <si>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</si>
  <si>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</si>
  <si>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</si>
  <si>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</si>
  <si>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</si>
  <si>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</si>
  <si>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</si>
  <si>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</si>
  <si>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</si>
  <si>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</si>
  <si>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</si>
  <si>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</si>
  <si>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</si>
  <si>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</si>
  <si>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</si>
  <si>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</si>
  <si>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</si>
  <si>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</si>
  <si>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</si>
  <si>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</si>
  <si>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</si>
  <si>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</si>
  <si>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（総数）</t>
  </si>
  <si>
    <t>市町村名</t>
  </si>
  <si>
    <t>対象者数</t>
  </si>
  <si>
    <t>受診者数</t>
  </si>
  <si>
    <t>受診率（％）</t>
  </si>
  <si>
    <t>＜胸部エックス線検査のみ＞</t>
  </si>
  <si>
    <t>受</t>
  </si>
  <si>
    <t>診</t>
  </si>
  <si>
    <t>診</t>
  </si>
  <si>
    <t>＜胸部エックス線検査及び喀痰細胞診＞</t>
  </si>
  <si>
    <t>（男）</t>
  </si>
  <si>
    <t>（女）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</si>
  <si>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</si>
  <si>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</si>
  <si>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</si>
  <si>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</si>
  <si>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</si>
  <si>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</si>
  <si>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</si>
  <si>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</si>
  <si>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</si>
  <si>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</si>
  <si>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</si>
  <si>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</si>
  <si>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</si>
  <si>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診</t>
  </si>
  <si>
    <t>市町名</t>
  </si>
  <si>
    <t>受</t>
  </si>
  <si>
    <t>診</t>
  </si>
  <si>
    <t>ウ　肺がん検診実施状況　総数（Ｔ６－３）</t>
  </si>
  <si>
    <t>ウ　肺がん検診実施状況　男（Ｔ６－３－１）</t>
  </si>
  <si>
    <t>ウ　肺がん検診実施状況　女（Ｔ６－３－２）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</si>
  <si>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</si>
  <si>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</si>
  <si>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</si>
  <si>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</si>
  <si>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</si>
  <si>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</si>
  <si>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</si>
  <si>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</si>
  <si>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</si>
  <si>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</si>
  <si>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再掲初回</t>
  </si>
  <si>
    <t>大 垣 市</t>
  </si>
  <si>
    <t>海 津 市</t>
  </si>
  <si>
    <t>精 密 検 査 結 果</t>
  </si>
  <si>
    <t>-</t>
  </si>
  <si>
    <t>　</t>
  </si>
  <si>
    <t>-</t>
  </si>
  <si>
    <t xml:space="preserve">      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</si>
</sst>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9.2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1" xfId="61" applyFont="1" applyBorder="1" applyAlignment="1" applyProtection="1">
      <alignment vertical="center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4" fillId="0" borderId="0" xfId="61" applyFont="1" applyBorder="1" applyAlignment="1" applyProtection="1">
      <alignment vertical="center"/>
      <protection locked="0"/>
    </xf>
    <xf numFmtId="178" fontId="9" fillId="0" borderId="0" xfId="61" applyNumberFormat="1" applyFont="1" applyBorder="1" applyAlignment="1" applyProtection="1">
      <alignment vertical="center"/>
      <protection locked="0"/>
    </xf>
    <xf numFmtId="179" fontId="9" fillId="0" borderId="0" xfId="61" applyNumberFormat="1" applyFont="1" applyBorder="1" applyAlignment="1" applyProtection="1">
      <alignment vertical="center"/>
      <protection locked="0"/>
    </xf>
    <xf numFmtId="189" fontId="9" fillId="0" borderId="0" xfId="61" applyNumberFormat="1" applyFont="1" applyBorder="1" applyAlignment="1" applyProtection="1">
      <alignment vertical="center"/>
      <protection locked="0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178" fontId="2" fillId="0" borderId="0" xfId="61" applyNumberFormat="1" applyFont="1" applyAlignment="1" applyProtection="1">
      <alignment vertical="center"/>
      <protection locked="0"/>
    </xf>
    <xf numFmtId="179" fontId="2" fillId="0" borderId="0" xfId="61" applyNumberFormat="1" applyFont="1" applyAlignment="1" applyProtection="1">
      <alignment vertical="center"/>
      <protection locked="0"/>
    </xf>
    <xf numFmtId="189" fontId="2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>
      <alignment horizontal="right" vertical="center"/>
      <protection/>
    </xf>
    <xf numFmtId="178" fontId="4" fillId="0" borderId="0" xfId="61" applyNumberFormat="1" applyFont="1" applyAlignment="1" applyProtection="1">
      <alignment vertical="center"/>
      <protection locked="0"/>
    </xf>
    <xf numFmtId="179" fontId="4" fillId="0" borderId="0" xfId="61" applyNumberFormat="1" applyFont="1" applyAlignment="1" applyProtection="1">
      <alignment vertical="center"/>
      <protection locked="0"/>
    </xf>
    <xf numFmtId="189" fontId="4" fillId="0" borderId="0" xfId="61" applyNumberFormat="1" applyFont="1" applyAlignment="1" applyProtection="1">
      <alignment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178" fontId="2" fillId="33" borderId="13" xfId="61" applyNumberFormat="1" applyFont="1" applyFill="1" applyBorder="1" applyAlignment="1">
      <alignment vertical="center"/>
      <protection/>
    </xf>
    <xf numFmtId="178" fontId="2" fillId="33" borderId="14" xfId="61" applyNumberFormat="1" applyFont="1" applyFill="1" applyBorder="1" applyAlignment="1">
      <alignment vertical="center"/>
      <protection/>
    </xf>
    <xf numFmtId="195" fontId="2" fillId="33" borderId="15" xfId="61" applyNumberFormat="1" applyFont="1" applyFill="1" applyBorder="1" applyAlignment="1">
      <alignment vertical="center"/>
      <protection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178" fontId="2" fillId="33" borderId="18" xfId="61" applyNumberFormat="1" applyFont="1" applyFill="1" applyBorder="1" applyAlignment="1">
      <alignment vertical="center"/>
      <protection/>
    </xf>
    <xf numFmtId="178" fontId="2" fillId="33" borderId="19" xfId="61" applyNumberFormat="1" applyFont="1" applyFill="1" applyBorder="1" applyAlignment="1">
      <alignment vertical="center"/>
      <protection/>
    </xf>
    <xf numFmtId="195" fontId="2" fillId="33" borderId="20" xfId="61" applyNumberFormat="1" applyFont="1" applyFill="1" applyBorder="1" applyAlignment="1">
      <alignment vertical="center"/>
      <protection/>
    </xf>
    <xf numFmtId="178" fontId="2" fillId="33" borderId="21" xfId="61" applyNumberFormat="1" applyFont="1" applyFill="1" applyBorder="1" applyAlignment="1">
      <alignment vertical="center"/>
      <protection/>
    </xf>
    <xf numFmtId="178" fontId="2" fillId="33" borderId="22" xfId="61" applyNumberFormat="1" applyFont="1" applyFill="1" applyBorder="1" applyAlignment="1">
      <alignment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178" fontId="2" fillId="33" borderId="25" xfId="61" applyNumberFormat="1" applyFont="1" applyFill="1" applyBorder="1" applyAlignment="1">
      <alignment vertical="center"/>
      <protection/>
    </xf>
    <xf numFmtId="0" fontId="2" fillId="0" borderId="0" xfId="61" applyFont="1" applyAlignment="1" applyProtection="1">
      <alignment vertical="center"/>
      <protection locked="0"/>
    </xf>
    <xf numFmtId="0" fontId="4" fillId="0" borderId="26" xfId="61" applyFont="1" applyBorder="1" applyAlignment="1" applyProtection="1">
      <alignment vertical="center"/>
      <protection locked="0"/>
    </xf>
    <xf numFmtId="178" fontId="4" fillId="0" borderId="27" xfId="61" applyNumberFormat="1" applyFont="1" applyBorder="1" applyAlignment="1" applyProtection="1">
      <alignment horizontal="center" vertical="center"/>
      <protection locked="0"/>
    </xf>
    <xf numFmtId="178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vertical="center"/>
      <protection locked="0"/>
    </xf>
    <xf numFmtId="41" fontId="4" fillId="33" borderId="28" xfId="61" applyNumberFormat="1" applyFont="1" applyFill="1" applyBorder="1" applyAlignment="1" applyProtection="1">
      <alignment horizontal="right" vertical="center"/>
      <protection/>
    </xf>
    <xf numFmtId="41" fontId="4" fillId="33" borderId="29" xfId="61" applyNumberFormat="1" applyFont="1" applyFill="1" applyBorder="1" applyAlignment="1" applyProtection="1">
      <alignment horizontal="right" vertical="center"/>
      <protection/>
    </xf>
    <xf numFmtId="191" fontId="4" fillId="33" borderId="29" xfId="61" applyNumberFormat="1" applyFont="1" applyFill="1" applyBorder="1" applyAlignment="1" applyProtection="1">
      <alignment horizontal="right" vertical="center"/>
      <protection/>
    </xf>
    <xf numFmtId="0" fontId="4" fillId="0" borderId="30" xfId="61" applyFont="1" applyBorder="1" applyAlignment="1" applyProtection="1">
      <alignment horizontal="center" vertical="center"/>
      <protection locked="0"/>
    </xf>
    <xf numFmtId="41" fontId="9" fillId="33" borderId="27" xfId="61" applyNumberFormat="1" applyFont="1" applyFill="1" applyBorder="1" applyAlignment="1" applyProtection="1">
      <alignment vertical="center"/>
      <protection locked="0"/>
    </xf>
    <xf numFmtId="191" fontId="9" fillId="33" borderId="19" xfId="61" applyNumberFormat="1" applyFont="1" applyFill="1" applyBorder="1" applyAlignment="1" applyProtection="1">
      <alignment horizontal="right" vertical="center"/>
      <protection/>
    </xf>
    <xf numFmtId="0" fontId="4" fillId="0" borderId="31" xfId="61" applyFont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41" fontId="9" fillId="0" borderId="0" xfId="61" applyNumberFormat="1" applyFont="1" applyFill="1" applyBorder="1" applyAlignment="1" applyProtection="1">
      <alignment horizontal="right" vertical="center"/>
      <protection locked="0"/>
    </xf>
    <xf numFmtId="41" fontId="9" fillId="0" borderId="0" xfId="61" applyNumberFormat="1" applyFont="1" applyFill="1" applyBorder="1" applyAlignment="1" applyProtection="1">
      <alignment vertical="center"/>
      <protection locked="0"/>
    </xf>
    <xf numFmtId="191" fontId="9" fillId="0" borderId="0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>
      <alignment/>
      <protection/>
    </xf>
    <xf numFmtId="0" fontId="11" fillId="0" borderId="26" xfId="61" applyFont="1" applyBorder="1" applyAlignment="1" applyProtection="1">
      <alignment vertical="center"/>
      <protection locked="0"/>
    </xf>
    <xf numFmtId="178" fontId="11" fillId="0" borderId="27" xfId="61" applyNumberFormat="1" applyFont="1" applyBorder="1" applyAlignment="1" applyProtection="1">
      <alignment horizontal="center" vertical="center"/>
      <protection locked="0"/>
    </xf>
    <xf numFmtId="178" fontId="11" fillId="0" borderId="27" xfId="61" applyNumberFormat="1" applyFont="1" applyBorder="1" applyAlignment="1" applyProtection="1">
      <alignment vertical="center"/>
      <protection locked="0"/>
    </xf>
    <xf numFmtId="179" fontId="11" fillId="0" borderId="27" xfId="61" applyNumberFormat="1" applyFont="1" applyBorder="1" applyAlignment="1" applyProtection="1">
      <alignment vertical="center"/>
      <protection locked="0"/>
    </xf>
    <xf numFmtId="179" fontId="11" fillId="0" borderId="27" xfId="61" applyNumberFormat="1" applyFont="1" applyBorder="1" applyAlignment="1" applyProtection="1">
      <alignment horizontal="center" vertical="center"/>
      <protection locked="0"/>
    </xf>
    <xf numFmtId="0" fontId="11" fillId="0" borderId="16" xfId="61" applyFont="1" applyBorder="1" applyAlignment="1" applyProtection="1">
      <alignment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179" fontId="11" fillId="0" borderId="10" xfId="61" applyNumberFormat="1" applyFont="1" applyBorder="1" applyAlignment="1" applyProtection="1">
      <alignment horizontal="center" vertical="center"/>
      <protection locked="0"/>
    </xf>
    <xf numFmtId="0" fontId="11" fillId="0" borderId="16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vertical="center"/>
      <protection locked="0"/>
    </xf>
    <xf numFmtId="179" fontId="11" fillId="0" borderId="10" xfId="61" applyNumberFormat="1" applyFont="1" applyBorder="1" applyAlignment="1" applyProtection="1">
      <alignment vertical="center"/>
      <protection locked="0"/>
    </xf>
    <xf numFmtId="178" fontId="2" fillId="0" borderId="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 applyProtection="1">
      <alignment horizontal="right" vertical="center"/>
      <protection locked="0"/>
    </xf>
    <xf numFmtId="191" fontId="4" fillId="34" borderId="10" xfId="61" applyNumberFormat="1" applyFont="1" applyFill="1" applyBorder="1" applyAlignment="1" applyProtection="1">
      <alignment horizontal="right" vertical="center"/>
      <protection/>
    </xf>
    <xf numFmtId="191" fontId="4" fillId="34" borderId="32" xfId="61" applyNumberFormat="1" applyFont="1" applyFill="1" applyBorder="1" applyAlignment="1" applyProtection="1">
      <alignment horizontal="right" vertical="center"/>
      <protection/>
    </xf>
    <xf numFmtId="41" fontId="4" fillId="0" borderId="11" xfId="61" applyNumberFormat="1" applyFont="1" applyBorder="1" applyAlignment="1" applyProtection="1">
      <alignment horizontal="right" vertical="center"/>
      <protection locked="0"/>
    </xf>
    <xf numFmtId="191" fontId="4" fillId="34" borderId="11" xfId="61" applyNumberFormat="1" applyFont="1" applyFill="1" applyBorder="1" applyAlignment="1" applyProtection="1">
      <alignment horizontal="right" vertical="center"/>
      <protection/>
    </xf>
    <xf numFmtId="41" fontId="4" fillId="0" borderId="19" xfId="61" applyNumberFormat="1" applyFont="1" applyBorder="1" applyAlignment="1" applyProtection="1">
      <alignment horizontal="right" vertical="center"/>
      <protection locked="0"/>
    </xf>
    <xf numFmtId="191" fontId="4" fillId="34" borderId="33" xfId="61" applyNumberFormat="1" applyFont="1" applyFill="1" applyBorder="1" applyAlignment="1" applyProtection="1">
      <alignment horizontal="right" vertical="center"/>
      <protection/>
    </xf>
    <xf numFmtId="191" fontId="4" fillId="34" borderId="34" xfId="61" applyNumberFormat="1" applyFont="1" applyFill="1" applyBorder="1" applyAlignment="1" applyProtection="1">
      <alignment horizontal="right" vertical="center"/>
      <protection/>
    </xf>
    <xf numFmtId="191" fontId="4" fillId="34" borderId="35" xfId="61" applyNumberFormat="1" applyFont="1" applyFill="1" applyBorder="1" applyAlignment="1" applyProtection="1">
      <alignment horizontal="right" vertical="center"/>
      <protection/>
    </xf>
    <xf numFmtId="41" fontId="4" fillId="0" borderId="36" xfId="61" applyNumberFormat="1" applyFont="1" applyBorder="1" applyAlignment="1" applyProtection="1">
      <alignment horizontal="right" vertical="center"/>
      <protection locked="0"/>
    </xf>
    <xf numFmtId="191" fontId="4" fillId="34" borderId="36" xfId="61" applyNumberFormat="1" applyFont="1" applyFill="1" applyBorder="1" applyAlignment="1" applyProtection="1">
      <alignment horizontal="right" vertical="center"/>
      <protection/>
    </xf>
    <xf numFmtId="191" fontId="4" fillId="34" borderId="37" xfId="61" applyNumberFormat="1" applyFont="1" applyFill="1" applyBorder="1" applyAlignment="1" applyProtection="1">
      <alignment horizontal="right" vertical="center"/>
      <protection/>
    </xf>
    <xf numFmtId="41" fontId="9" fillId="0" borderId="27" xfId="61" applyNumberFormat="1" applyFont="1" applyBorder="1" applyAlignment="1" applyProtection="1">
      <alignment vertical="center"/>
      <protection locked="0"/>
    </xf>
    <xf numFmtId="41" fontId="9" fillId="0" borderId="27" xfId="61" applyNumberFormat="1" applyFont="1" applyBorder="1" applyAlignment="1" applyProtection="1">
      <alignment horizontal="right" vertical="center"/>
      <protection locked="0"/>
    </xf>
    <xf numFmtId="41" fontId="9" fillId="0" borderId="38" xfId="61" applyNumberFormat="1" applyFont="1" applyBorder="1" applyAlignment="1" applyProtection="1">
      <alignment horizontal="right" vertical="center"/>
      <protection locked="0"/>
    </xf>
    <xf numFmtId="41" fontId="9" fillId="0" borderId="11" xfId="61" applyNumberFormat="1" applyFont="1" applyBorder="1" applyAlignment="1" applyProtection="1">
      <alignment vertical="center"/>
      <protection locked="0"/>
    </xf>
    <xf numFmtId="41" fontId="9" fillId="0" borderId="11" xfId="61" applyNumberFormat="1" applyFont="1" applyBorder="1" applyAlignment="1" applyProtection="1">
      <alignment horizontal="right" vertical="center"/>
      <protection locked="0"/>
    </xf>
    <xf numFmtId="41" fontId="9" fillId="0" borderId="10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vertical="center"/>
      <protection locked="0"/>
    </xf>
    <xf numFmtId="41" fontId="9" fillId="0" borderId="36" xfId="61" applyNumberFormat="1" applyFont="1" applyBorder="1" applyAlignment="1" applyProtection="1">
      <alignment horizontal="right" vertical="center"/>
      <protection locked="0"/>
    </xf>
    <xf numFmtId="41" fontId="9" fillId="0" borderId="19" xfId="61" applyNumberFormat="1" applyFont="1" applyBorder="1" applyAlignment="1" applyProtection="1">
      <alignment horizontal="right" vertical="center"/>
      <protection locked="0"/>
    </xf>
    <xf numFmtId="0" fontId="1" fillId="0" borderId="0" xfId="61" applyFont="1" applyAlignment="1">
      <alignment horizontal="center" vertical="center"/>
      <protection/>
    </xf>
    <xf numFmtId="0" fontId="4" fillId="0" borderId="40" xfId="61" applyFont="1" applyBorder="1" applyAlignment="1">
      <alignment vertical="center" textRotation="255"/>
      <protection/>
    </xf>
    <xf numFmtId="0" fontId="4" fillId="0" borderId="41" xfId="61" applyFont="1" applyBorder="1" applyAlignment="1">
      <alignment vertical="center" textRotation="255"/>
      <protection/>
    </xf>
    <xf numFmtId="195" fontId="2" fillId="33" borderId="42" xfId="61" applyNumberFormat="1" applyFont="1" applyFill="1" applyBorder="1" applyAlignment="1">
      <alignment vertical="center"/>
      <protection/>
    </xf>
    <xf numFmtId="0" fontId="4" fillId="0" borderId="43" xfId="61" applyFont="1" applyBorder="1" applyAlignment="1" applyProtection="1">
      <alignment horizontal="center" vertical="center"/>
      <protection locked="0"/>
    </xf>
    <xf numFmtId="0" fontId="4" fillId="0" borderId="44" xfId="61" applyFont="1" applyBorder="1" applyAlignment="1" applyProtection="1">
      <alignment horizontal="center" vertical="center"/>
      <protection locked="0"/>
    </xf>
    <xf numFmtId="41" fontId="4" fillId="0" borderId="45" xfId="61" applyNumberFormat="1" applyFont="1" applyBorder="1" applyAlignment="1" applyProtection="1">
      <alignment horizontal="right" vertical="center"/>
      <protection locked="0"/>
    </xf>
    <xf numFmtId="41" fontId="4" fillId="0" borderId="46" xfId="61" applyNumberFormat="1" applyFont="1" applyBorder="1" applyAlignment="1" applyProtection="1">
      <alignment horizontal="right" vertical="center"/>
      <protection locked="0"/>
    </xf>
    <xf numFmtId="191" fontId="4" fillId="34" borderId="47" xfId="61" applyNumberFormat="1" applyFont="1" applyFill="1" applyBorder="1" applyAlignment="1" applyProtection="1">
      <alignment horizontal="right" vertical="center"/>
      <protection/>
    </xf>
    <xf numFmtId="191" fontId="4" fillId="34" borderId="48" xfId="61" applyNumberFormat="1" applyFont="1" applyFill="1" applyBorder="1" applyAlignment="1" applyProtection="1">
      <alignment horizontal="right" vertical="center"/>
      <protection/>
    </xf>
    <xf numFmtId="41" fontId="4" fillId="0" borderId="47" xfId="61" applyNumberFormat="1" applyFont="1" applyBorder="1" applyAlignment="1" applyProtection="1">
      <alignment horizontal="right" vertical="center"/>
      <protection locked="0"/>
    </xf>
    <xf numFmtId="41" fontId="4" fillId="0" borderId="49" xfId="61" applyNumberFormat="1" applyFont="1" applyBorder="1" applyAlignment="1" applyProtection="1">
      <alignment horizontal="right" vertical="center"/>
      <protection locked="0"/>
    </xf>
    <xf numFmtId="188" fontId="2" fillId="33" borderId="50" xfId="61" applyNumberFormat="1" applyFont="1" applyFill="1" applyBorder="1" applyAlignment="1">
      <alignment vertical="center"/>
      <protection/>
    </xf>
    <xf numFmtId="0" fontId="7" fillId="0" borderId="51" xfId="61" applyFont="1" applyBorder="1" applyAlignment="1" applyProtection="1">
      <alignment horizontal="center" vertical="center"/>
      <protection locked="0"/>
    </xf>
    <xf numFmtId="0" fontId="7" fillId="0" borderId="52" xfId="61" applyFont="1" applyBorder="1" applyAlignment="1" applyProtection="1">
      <alignment horizontal="center" vertical="center"/>
      <protection locked="0"/>
    </xf>
    <xf numFmtId="0" fontId="7" fillId="0" borderId="51" xfId="61" applyFont="1" applyBorder="1" applyAlignment="1" applyProtection="1">
      <alignment vertical="center"/>
      <protection locked="0"/>
    </xf>
    <xf numFmtId="41" fontId="4" fillId="33" borderId="53" xfId="61" applyNumberFormat="1" applyFont="1" applyFill="1" applyBorder="1" applyAlignment="1" applyProtection="1">
      <alignment horizontal="right" vertical="center"/>
      <protection/>
    </xf>
    <xf numFmtId="41" fontId="4" fillId="33" borderId="54" xfId="61" applyNumberFormat="1" applyFont="1" applyFill="1" applyBorder="1" applyAlignment="1" applyProtection="1">
      <alignment horizontal="right" vertical="center"/>
      <protection/>
    </xf>
    <xf numFmtId="41" fontId="4" fillId="0" borderId="51" xfId="61" applyNumberFormat="1" applyFont="1" applyBorder="1" applyAlignment="1" applyProtection="1">
      <alignment horizontal="right" vertical="center"/>
      <protection locked="0"/>
    </xf>
    <xf numFmtId="41" fontId="4" fillId="0" borderId="52" xfId="61" applyNumberFormat="1" applyFont="1" applyBorder="1" applyAlignment="1" applyProtection="1">
      <alignment horizontal="right" vertical="center"/>
      <protection locked="0"/>
    </xf>
    <xf numFmtId="41" fontId="4" fillId="0" borderId="55" xfId="61" applyNumberFormat="1" applyFont="1" applyBorder="1" applyAlignment="1" applyProtection="1">
      <alignment horizontal="right" vertical="center"/>
      <protection locked="0"/>
    </xf>
    <xf numFmtId="41" fontId="4" fillId="0" borderId="56" xfId="61" applyNumberFormat="1" applyFont="1" applyBorder="1" applyAlignment="1" applyProtection="1">
      <alignment horizontal="right" vertical="center"/>
      <protection locked="0"/>
    </xf>
    <xf numFmtId="41" fontId="4" fillId="0" borderId="57" xfId="61" applyNumberFormat="1" applyFont="1" applyBorder="1" applyAlignment="1" applyProtection="1">
      <alignment horizontal="right" vertical="center"/>
      <protection locked="0"/>
    </xf>
    <xf numFmtId="41" fontId="4" fillId="0" borderId="58" xfId="61" applyNumberFormat="1" applyFont="1" applyBorder="1" applyAlignment="1" applyProtection="1">
      <alignment horizontal="right" vertical="center"/>
      <protection locked="0"/>
    </xf>
    <xf numFmtId="41" fontId="4" fillId="0" borderId="59" xfId="61" applyNumberFormat="1" applyFont="1" applyBorder="1" applyAlignment="1" applyProtection="1">
      <alignment horizontal="right" vertical="center"/>
      <protection locked="0"/>
    </xf>
    <xf numFmtId="41" fontId="9" fillId="0" borderId="60" xfId="61" applyNumberFormat="1" applyFont="1" applyBorder="1" applyAlignment="1" applyProtection="1">
      <alignment horizontal="right" vertical="center"/>
      <protection locked="0"/>
    </xf>
    <xf numFmtId="41" fontId="9" fillId="0" borderId="61" xfId="61" applyNumberFormat="1" applyFont="1" applyBorder="1" applyAlignment="1" applyProtection="1">
      <alignment horizontal="right" vertical="center"/>
      <protection locked="0"/>
    </xf>
    <xf numFmtId="41" fontId="9" fillId="0" borderId="55" xfId="61" applyNumberFormat="1" applyFont="1" applyBorder="1" applyAlignment="1" applyProtection="1">
      <alignment horizontal="right" vertical="center"/>
      <protection locked="0"/>
    </xf>
    <xf numFmtId="41" fontId="9" fillId="0" borderId="56" xfId="61" applyNumberFormat="1" applyFont="1" applyBorder="1" applyAlignment="1" applyProtection="1">
      <alignment horizontal="right" vertical="center"/>
      <protection locked="0"/>
    </xf>
    <xf numFmtId="41" fontId="9" fillId="0" borderId="56" xfId="61" applyNumberFormat="1" applyFont="1" applyBorder="1" applyAlignment="1" applyProtection="1">
      <alignment vertical="center"/>
      <protection locked="0"/>
    </xf>
    <xf numFmtId="41" fontId="9" fillId="0" borderId="58" xfId="61" applyNumberFormat="1" applyFont="1" applyBorder="1" applyAlignment="1" applyProtection="1">
      <alignment horizontal="right" vertical="center"/>
      <protection locked="0"/>
    </xf>
    <xf numFmtId="41" fontId="9" fillId="0" borderId="59" xfId="61" applyNumberFormat="1" applyFont="1" applyBorder="1" applyAlignment="1" applyProtection="1">
      <alignment horizontal="right" vertical="center"/>
      <protection locked="0"/>
    </xf>
    <xf numFmtId="41" fontId="4" fillId="0" borderId="62" xfId="61" applyNumberFormat="1" applyFont="1" applyBorder="1" applyAlignment="1" applyProtection="1">
      <alignment horizontal="right" vertical="center"/>
      <protection locked="0"/>
    </xf>
    <xf numFmtId="41" fontId="4" fillId="0" borderId="63" xfId="61" applyNumberFormat="1" applyFont="1" applyBorder="1" applyAlignment="1" applyProtection="1">
      <alignment horizontal="right" vertical="center"/>
      <protection locked="0"/>
    </xf>
    <xf numFmtId="41" fontId="9" fillId="0" borderId="55" xfId="61" applyNumberFormat="1" applyFont="1" applyFill="1" applyBorder="1" applyAlignment="1" applyProtection="1">
      <alignment horizontal="right" vertical="center"/>
      <protection locked="0"/>
    </xf>
    <xf numFmtId="41" fontId="4" fillId="0" borderId="11" xfId="61" applyNumberFormat="1" applyFont="1" applyFill="1" applyBorder="1" applyAlignment="1" applyProtection="1">
      <alignment horizontal="right" vertical="center"/>
      <protection locked="0"/>
    </xf>
    <xf numFmtId="41" fontId="4" fillId="0" borderId="56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191" fontId="9" fillId="33" borderId="27" xfId="61" applyNumberFormat="1" applyFont="1" applyFill="1" applyBorder="1" applyAlignment="1" applyProtection="1">
      <alignment horizontal="right" vertical="center"/>
      <protection/>
    </xf>
    <xf numFmtId="178" fontId="2" fillId="33" borderId="64" xfId="61" applyNumberFormat="1" applyFont="1" applyFill="1" applyBorder="1" applyAlignment="1">
      <alignment vertical="center"/>
      <protection/>
    </xf>
    <xf numFmtId="178" fontId="2" fillId="33" borderId="65" xfId="61" applyNumberFormat="1" applyFont="1" applyFill="1" applyBorder="1" applyAlignment="1">
      <alignment vertical="center"/>
      <protection/>
    </xf>
    <xf numFmtId="195" fontId="2" fillId="33" borderId="66" xfId="61" applyNumberFormat="1" applyFont="1" applyFill="1" applyBorder="1" applyAlignment="1">
      <alignment vertical="center"/>
      <protection/>
    </xf>
    <xf numFmtId="41" fontId="4" fillId="33" borderId="19" xfId="61" applyNumberFormat="1" applyFont="1" applyFill="1" applyBorder="1" applyAlignment="1" applyProtection="1">
      <alignment horizontal="right" vertical="center"/>
      <protection locked="0"/>
    </xf>
    <xf numFmtId="191" fontId="4" fillId="33" borderId="19" xfId="61" applyNumberFormat="1" applyFont="1" applyFill="1" applyBorder="1" applyAlignment="1" applyProtection="1">
      <alignment horizontal="right" vertical="center"/>
      <protection/>
    </xf>
    <xf numFmtId="41" fontId="9" fillId="33" borderId="67" xfId="61" applyNumberFormat="1" applyFont="1" applyFill="1" applyBorder="1" applyAlignment="1" applyProtection="1">
      <alignment vertical="center"/>
      <protection locked="0"/>
    </xf>
    <xf numFmtId="41" fontId="9" fillId="33" borderId="14" xfId="61" applyNumberFormat="1" applyFont="1" applyFill="1" applyBorder="1" applyAlignment="1" applyProtection="1">
      <alignment vertical="center"/>
      <protection locked="0"/>
    </xf>
    <xf numFmtId="191" fontId="9" fillId="33" borderId="14" xfId="61" applyNumberFormat="1" applyFont="1" applyFill="1" applyBorder="1" applyAlignment="1" applyProtection="1">
      <alignment horizontal="right" vertical="center"/>
      <protection/>
    </xf>
    <xf numFmtId="191" fontId="9" fillId="33" borderId="68" xfId="61" applyNumberFormat="1" applyFont="1" applyFill="1" applyBorder="1" applyAlignment="1" applyProtection="1">
      <alignment horizontal="right" vertical="center"/>
      <protection/>
    </xf>
    <xf numFmtId="41" fontId="9" fillId="33" borderId="15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vertical="center"/>
      <protection locked="0"/>
    </xf>
    <xf numFmtId="41" fontId="9" fillId="0" borderId="11" xfId="61" applyNumberFormat="1" applyFont="1" applyFill="1" applyBorder="1" applyAlignment="1" applyProtection="1">
      <alignment horizontal="right" vertical="center"/>
      <protection locked="0"/>
    </xf>
    <xf numFmtId="41" fontId="9" fillId="0" borderId="19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horizontal="right" vertical="center"/>
      <protection locked="0"/>
    </xf>
    <xf numFmtId="41" fontId="9" fillId="0" borderId="56" xfId="61" applyNumberFormat="1" applyFont="1" applyFill="1" applyBorder="1" applyAlignment="1" applyProtection="1">
      <alignment horizontal="right" vertical="center"/>
      <protection locked="0"/>
    </xf>
    <xf numFmtId="178" fontId="2" fillId="33" borderId="19" xfId="61" applyNumberFormat="1" applyFont="1" applyFill="1" applyBorder="1" applyAlignment="1">
      <alignment horizontal="right" vertical="center"/>
      <protection/>
    </xf>
    <xf numFmtId="191" fontId="4" fillId="34" borderId="69" xfId="61" applyNumberFormat="1" applyFont="1" applyFill="1" applyBorder="1" applyAlignment="1" applyProtection="1">
      <alignment horizontal="right" vertical="center"/>
      <protection/>
    </xf>
    <xf numFmtId="178" fontId="2" fillId="33" borderId="70" xfId="61" applyNumberFormat="1" applyFont="1" applyFill="1" applyBorder="1" applyAlignment="1">
      <alignment vertical="center"/>
      <protection/>
    </xf>
    <xf numFmtId="178" fontId="2" fillId="33" borderId="71" xfId="61" applyNumberFormat="1" applyFont="1" applyFill="1" applyBorder="1" applyAlignment="1">
      <alignment vertical="center"/>
      <protection/>
    </xf>
    <xf numFmtId="178" fontId="2" fillId="33" borderId="72" xfId="61" applyNumberFormat="1" applyFont="1" applyFill="1" applyBorder="1" applyAlignment="1">
      <alignment vertical="center"/>
      <protection/>
    </xf>
    <xf numFmtId="178" fontId="2" fillId="33" borderId="73" xfId="61" applyNumberFormat="1" applyFont="1" applyFill="1" applyBorder="1" applyAlignment="1">
      <alignment vertical="center"/>
      <protection/>
    </xf>
    <xf numFmtId="178" fontId="2" fillId="33" borderId="71" xfId="61" applyNumberFormat="1" applyFont="1" applyFill="1" applyBorder="1" applyAlignment="1">
      <alignment horizontal="right" vertical="center"/>
      <protection/>
    </xf>
    <xf numFmtId="195" fontId="2" fillId="33" borderId="74" xfId="61" applyNumberFormat="1" applyFont="1" applyFill="1" applyBorder="1" applyAlignment="1">
      <alignment vertical="center"/>
      <protection/>
    </xf>
    <xf numFmtId="178" fontId="2" fillId="33" borderId="75" xfId="61" applyNumberFormat="1" applyFont="1" applyFill="1" applyBorder="1" applyAlignment="1">
      <alignment vertical="center"/>
      <protection/>
    </xf>
    <xf numFmtId="41" fontId="4" fillId="33" borderId="71" xfId="61" applyNumberFormat="1" applyFont="1" applyFill="1" applyBorder="1" applyAlignment="1" applyProtection="1">
      <alignment horizontal="right" vertical="center"/>
      <protection locked="0"/>
    </xf>
    <xf numFmtId="178" fontId="2" fillId="35" borderId="38" xfId="61" applyNumberFormat="1" applyFont="1" applyFill="1" applyBorder="1" applyAlignment="1">
      <alignment vertical="center"/>
      <protection/>
    </xf>
    <xf numFmtId="183" fontId="2" fillId="35" borderId="76" xfId="61" applyNumberFormat="1" applyFont="1" applyFill="1" applyBorder="1" applyAlignment="1">
      <alignment vertical="center"/>
      <protection/>
    </xf>
    <xf numFmtId="178" fontId="2" fillId="35" borderId="77" xfId="61" applyNumberFormat="1" applyFont="1" applyFill="1" applyBorder="1" applyAlignment="1">
      <alignment vertical="center"/>
      <protection/>
    </xf>
    <xf numFmtId="178" fontId="2" fillId="35" borderId="19" xfId="61" applyNumberFormat="1" applyFont="1" applyFill="1" applyBorder="1" applyAlignment="1">
      <alignment vertical="center"/>
      <protection/>
    </xf>
    <xf numFmtId="183" fontId="2" fillId="35" borderId="20" xfId="61" applyNumberFormat="1" applyFont="1" applyFill="1" applyBorder="1" applyAlignment="1">
      <alignment vertical="center"/>
      <protection/>
    </xf>
    <xf numFmtId="178" fontId="2" fillId="35" borderId="13" xfId="61" applyNumberFormat="1" applyFont="1" applyFill="1" applyBorder="1" applyAlignment="1">
      <alignment vertical="center"/>
      <protection/>
    </xf>
    <xf numFmtId="183" fontId="2" fillId="35" borderId="50" xfId="61" applyNumberFormat="1" applyFont="1" applyFill="1" applyBorder="1" applyAlignment="1">
      <alignment vertical="center"/>
      <protection/>
    </xf>
    <xf numFmtId="41" fontId="4" fillId="33" borderId="20" xfId="61" applyNumberFormat="1" applyFont="1" applyFill="1" applyBorder="1" applyAlignment="1" applyProtection="1">
      <alignment horizontal="right" vertical="center"/>
      <protection locked="0"/>
    </xf>
    <xf numFmtId="195" fontId="2" fillId="33" borderId="78" xfId="61" applyNumberFormat="1" applyFont="1" applyFill="1" applyBorder="1" applyAlignment="1">
      <alignment vertical="center"/>
      <protection/>
    </xf>
    <xf numFmtId="195" fontId="2" fillId="33" borderId="79" xfId="61" applyNumberFormat="1" applyFont="1" applyFill="1" applyBorder="1" applyAlignment="1">
      <alignment vertical="center"/>
      <protection/>
    </xf>
    <xf numFmtId="195" fontId="2" fillId="33" borderId="80" xfId="61" applyNumberFormat="1" applyFont="1" applyFill="1" applyBorder="1" applyAlignment="1">
      <alignment vertical="center"/>
      <protection/>
    </xf>
    <xf numFmtId="195" fontId="2" fillId="33" borderId="81" xfId="61" applyNumberFormat="1" applyFont="1" applyFill="1" applyBorder="1" applyAlignment="1">
      <alignment vertical="center"/>
      <protection/>
    </xf>
    <xf numFmtId="195" fontId="2" fillId="33" borderId="82" xfId="61" applyNumberFormat="1" applyFont="1" applyFill="1" applyBorder="1" applyAlignment="1">
      <alignment vertical="center"/>
      <protection/>
    </xf>
    <xf numFmtId="0" fontId="4" fillId="0" borderId="83" xfId="61" applyFont="1" applyBorder="1" applyAlignment="1">
      <alignment vertical="center" textRotation="255"/>
      <protection/>
    </xf>
    <xf numFmtId="0" fontId="4" fillId="0" borderId="84" xfId="61" applyFont="1" applyBorder="1" applyAlignment="1">
      <alignment vertical="center" textRotation="255"/>
      <protection/>
    </xf>
    <xf numFmtId="41" fontId="4" fillId="33" borderId="85" xfId="61" applyNumberFormat="1" applyFont="1" applyFill="1" applyBorder="1" applyAlignment="1" applyProtection="1">
      <alignment horizontal="right" vertical="center"/>
      <protection/>
    </xf>
    <xf numFmtId="41" fontId="4" fillId="33" borderId="86" xfId="61" applyNumberFormat="1" applyFont="1" applyFill="1" applyBorder="1" applyAlignment="1" applyProtection="1">
      <alignment horizontal="right" vertical="center"/>
      <protection locked="0"/>
    </xf>
    <xf numFmtId="41" fontId="4" fillId="33" borderId="87" xfId="61" applyNumberFormat="1" applyFont="1" applyFill="1" applyBorder="1" applyAlignment="1" applyProtection="1">
      <alignment horizontal="right" vertical="center"/>
      <protection locked="0"/>
    </xf>
    <xf numFmtId="178" fontId="2" fillId="36" borderId="85" xfId="61" applyNumberFormat="1" applyFont="1" applyFill="1" applyBorder="1" applyAlignment="1">
      <alignment vertical="center"/>
      <protection/>
    </xf>
    <xf numFmtId="178" fontId="2" fillId="36" borderId="88" xfId="61" applyNumberFormat="1" applyFont="1" applyFill="1" applyBorder="1" applyAlignment="1">
      <alignment vertical="center"/>
      <protection/>
    </xf>
    <xf numFmtId="178" fontId="2" fillId="36" borderId="86" xfId="61" applyNumberFormat="1" applyFont="1" applyFill="1" applyBorder="1" applyAlignment="1">
      <alignment vertical="center"/>
      <protection/>
    </xf>
    <xf numFmtId="178" fontId="2" fillId="36" borderId="87" xfId="61" applyNumberFormat="1" applyFont="1" applyFill="1" applyBorder="1" applyAlignment="1">
      <alignment vertical="center"/>
      <protection/>
    </xf>
    <xf numFmtId="191" fontId="4" fillId="33" borderId="89" xfId="61" applyNumberFormat="1" applyFont="1" applyFill="1" applyBorder="1" applyAlignment="1" applyProtection="1">
      <alignment horizontal="right" vertical="center"/>
      <protection/>
    </xf>
    <xf numFmtId="191" fontId="4" fillId="33" borderId="86" xfId="61" applyNumberFormat="1" applyFont="1" applyFill="1" applyBorder="1" applyAlignment="1" applyProtection="1">
      <alignment horizontal="right" vertical="center"/>
      <protection/>
    </xf>
    <xf numFmtId="191" fontId="4" fillId="33" borderId="13" xfId="61" applyNumberFormat="1" applyFont="1" applyFill="1" applyBorder="1" applyAlignment="1" applyProtection="1">
      <alignment horizontal="right" vertical="center"/>
      <protection/>
    </xf>
    <xf numFmtId="41" fontId="4" fillId="33" borderId="75" xfId="61" applyNumberFormat="1" applyFont="1" applyFill="1" applyBorder="1" applyAlignment="1" applyProtection="1">
      <alignment horizontal="right" vertical="center"/>
      <protection/>
    </xf>
    <xf numFmtId="41" fontId="4" fillId="33" borderId="25" xfId="61" applyNumberFormat="1" applyFont="1" applyFill="1" applyBorder="1" applyAlignment="1" applyProtection="1">
      <alignment horizontal="right" vertical="center"/>
      <protection locked="0"/>
    </xf>
    <xf numFmtId="41" fontId="4" fillId="33" borderId="89" xfId="61" applyNumberFormat="1" applyFont="1" applyFill="1" applyBorder="1" applyAlignment="1" applyProtection="1">
      <alignment horizontal="right" vertical="center"/>
      <protection/>
    </xf>
    <xf numFmtId="191" fontId="4" fillId="33" borderId="90" xfId="61" applyNumberFormat="1" applyFont="1" applyFill="1" applyBorder="1" applyAlignment="1" applyProtection="1">
      <alignment horizontal="right" vertical="center"/>
      <protection/>
    </xf>
    <xf numFmtId="191" fontId="4" fillId="33" borderId="68" xfId="61" applyNumberFormat="1" applyFont="1" applyFill="1" applyBorder="1" applyAlignment="1" applyProtection="1">
      <alignment horizontal="right" vertical="center"/>
      <protection/>
    </xf>
    <xf numFmtId="41" fontId="4" fillId="33" borderId="90" xfId="61" applyNumberFormat="1" applyFont="1" applyFill="1" applyBorder="1" applyAlignment="1" applyProtection="1">
      <alignment horizontal="right" vertical="center"/>
      <protection/>
    </xf>
    <xf numFmtId="41" fontId="4" fillId="33" borderId="65" xfId="61" applyNumberFormat="1" applyFont="1" applyFill="1" applyBorder="1" applyAlignment="1" applyProtection="1">
      <alignment horizontal="right" vertical="center"/>
      <protection locked="0"/>
    </xf>
    <xf numFmtId="41" fontId="4" fillId="33" borderId="68" xfId="61" applyNumberFormat="1" applyFont="1" applyFill="1" applyBorder="1" applyAlignment="1" applyProtection="1">
      <alignment horizontal="right" vertical="center"/>
      <protection locked="0"/>
    </xf>
    <xf numFmtId="41" fontId="4" fillId="33" borderId="38" xfId="61" applyNumberFormat="1" applyFont="1" applyFill="1" applyBorder="1" applyAlignment="1" applyProtection="1">
      <alignment horizontal="right" vertical="center"/>
      <protection locked="0"/>
    </xf>
    <xf numFmtId="41" fontId="4" fillId="33" borderId="73" xfId="61" applyNumberFormat="1" applyFont="1" applyFill="1" applyBorder="1" applyAlignment="1" applyProtection="1">
      <alignment horizontal="right" vertical="center"/>
      <protection locked="0"/>
    </xf>
    <xf numFmtId="41" fontId="4" fillId="33" borderId="91" xfId="61" applyNumberFormat="1" applyFont="1" applyFill="1" applyBorder="1" applyAlignment="1" applyProtection="1">
      <alignment horizontal="right" vertical="center"/>
      <protection locked="0"/>
    </xf>
    <xf numFmtId="41" fontId="4" fillId="33" borderId="78" xfId="61" applyNumberFormat="1" applyFont="1" applyFill="1" applyBorder="1" applyAlignment="1" applyProtection="1">
      <alignment horizontal="right" vertical="center"/>
      <protection locked="0"/>
    </xf>
    <xf numFmtId="0" fontId="7" fillId="0" borderId="92" xfId="61" applyFont="1" applyBorder="1" applyAlignment="1" applyProtection="1">
      <alignment horizontal="center" vertical="center"/>
      <protection locked="0"/>
    </xf>
    <xf numFmtId="0" fontId="7" fillId="0" borderId="92" xfId="61" applyFont="1" applyBorder="1" applyAlignment="1" applyProtection="1">
      <alignment vertical="center"/>
      <protection locked="0"/>
    </xf>
    <xf numFmtId="41" fontId="4" fillId="33" borderId="93" xfId="61" applyNumberFormat="1" applyFont="1" applyFill="1" applyBorder="1" applyAlignment="1" applyProtection="1">
      <alignment horizontal="right" vertical="center"/>
      <protection/>
    </xf>
    <xf numFmtId="0" fontId="7" fillId="0" borderId="94" xfId="61" applyFont="1" applyBorder="1" applyAlignment="1" applyProtection="1">
      <alignment vertical="center"/>
      <protection locked="0"/>
    </xf>
    <xf numFmtId="0" fontId="7" fillId="0" borderId="95" xfId="61" applyFont="1" applyBorder="1" applyAlignment="1" applyProtection="1">
      <alignment vertical="center"/>
      <protection locked="0"/>
    </xf>
    <xf numFmtId="41" fontId="4" fillId="33" borderId="74" xfId="61" applyNumberFormat="1" applyFont="1" applyFill="1" applyBorder="1" applyAlignment="1" applyProtection="1">
      <alignment horizontal="right" vertical="center"/>
      <protection/>
    </xf>
    <xf numFmtId="41" fontId="4" fillId="33" borderId="96" xfId="61" applyNumberFormat="1" applyFont="1" applyFill="1" applyBorder="1" applyAlignment="1" applyProtection="1">
      <alignment horizontal="right" vertical="center"/>
      <protection locked="0"/>
    </xf>
    <xf numFmtId="41" fontId="4" fillId="33" borderId="50" xfId="61" applyNumberFormat="1" applyFont="1" applyFill="1" applyBorder="1" applyAlignment="1" applyProtection="1">
      <alignment horizontal="right" vertical="center"/>
      <protection locked="0"/>
    </xf>
    <xf numFmtId="41" fontId="9" fillId="33" borderId="38" xfId="61" applyNumberFormat="1" applyFont="1" applyFill="1" applyBorder="1" applyAlignment="1" applyProtection="1">
      <alignment vertical="center"/>
      <protection locked="0"/>
    </xf>
    <xf numFmtId="41" fontId="9" fillId="33" borderId="86" xfId="61" applyNumberFormat="1" applyFont="1" applyFill="1" applyBorder="1" applyAlignment="1" applyProtection="1">
      <alignment vertical="center"/>
      <protection locked="0"/>
    </xf>
    <xf numFmtId="41" fontId="9" fillId="33" borderId="13" xfId="61" applyNumberFormat="1" applyFont="1" applyFill="1" applyBorder="1" applyAlignment="1" applyProtection="1">
      <alignment vertical="center"/>
      <protection locked="0"/>
    </xf>
    <xf numFmtId="41" fontId="9" fillId="33" borderId="20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horizontal="right" vertical="center"/>
      <protection locked="0"/>
    </xf>
    <xf numFmtId="41" fontId="9" fillId="33" borderId="14" xfId="61" applyNumberFormat="1" applyFont="1" applyFill="1" applyBorder="1" applyAlignment="1" applyProtection="1">
      <alignment horizontal="right" vertical="center"/>
      <protection locked="0"/>
    </xf>
    <xf numFmtId="41" fontId="9" fillId="33" borderId="27" xfId="61" applyNumberFormat="1" applyFont="1" applyFill="1" applyBorder="1" applyAlignment="1" applyProtection="1">
      <alignment horizontal="right" vertical="center"/>
      <protection locked="0"/>
    </xf>
    <xf numFmtId="178" fontId="2" fillId="35" borderId="86" xfId="61" applyNumberFormat="1" applyFont="1" applyFill="1" applyBorder="1" applyAlignment="1">
      <alignment vertical="center"/>
      <protection/>
    </xf>
    <xf numFmtId="178" fontId="2" fillId="35" borderId="86" xfId="61" applyNumberFormat="1" applyFont="1" applyFill="1" applyBorder="1" applyAlignment="1">
      <alignment horizontal="right" vertical="center"/>
      <protection/>
    </xf>
    <xf numFmtId="178" fontId="2" fillId="35" borderId="87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horizontal="right" vertical="center"/>
      <protection/>
    </xf>
    <xf numFmtId="178" fontId="2" fillId="35" borderId="97" xfId="61" applyNumberFormat="1" applyFont="1" applyFill="1" applyBorder="1" applyAlignment="1">
      <alignment vertical="center"/>
      <protection/>
    </xf>
    <xf numFmtId="41" fontId="4" fillId="33" borderId="83" xfId="61" applyNumberFormat="1" applyFont="1" applyFill="1" applyBorder="1" applyAlignment="1" applyProtection="1">
      <alignment horizontal="right" vertical="center"/>
      <protection locked="0"/>
    </xf>
    <xf numFmtId="41" fontId="4" fillId="33" borderId="64" xfId="61" applyNumberFormat="1" applyFont="1" applyFill="1" applyBorder="1" applyAlignment="1" applyProtection="1">
      <alignment horizontal="right" vertical="center"/>
      <protection locked="0"/>
    </xf>
    <xf numFmtId="178" fontId="2" fillId="35" borderId="73" xfId="61" applyNumberFormat="1" applyFont="1" applyFill="1" applyBorder="1" applyAlignment="1">
      <alignment vertical="center"/>
      <protection/>
    </xf>
    <xf numFmtId="41" fontId="4" fillId="33" borderId="66" xfId="61" applyNumberFormat="1" applyFont="1" applyFill="1" applyBorder="1" applyAlignment="1" applyProtection="1">
      <alignment horizontal="right" vertical="center"/>
      <protection locked="0"/>
    </xf>
    <xf numFmtId="191" fontId="4" fillId="33" borderId="65" xfId="61" applyNumberFormat="1" applyFont="1" applyFill="1" applyBorder="1" applyAlignment="1" applyProtection="1">
      <alignment horizontal="right" vertical="center"/>
      <protection/>
    </xf>
    <xf numFmtId="191" fontId="4" fillId="33" borderId="38" xfId="61" applyNumberFormat="1" applyFont="1" applyFill="1" applyBorder="1" applyAlignment="1" applyProtection="1">
      <alignment horizontal="right" vertical="center"/>
      <protection/>
    </xf>
    <xf numFmtId="191" fontId="4" fillId="34" borderId="45" xfId="61" applyNumberFormat="1" applyFont="1" applyFill="1" applyBorder="1" applyAlignment="1" applyProtection="1">
      <alignment horizontal="right" vertical="center"/>
      <protection/>
    </xf>
    <xf numFmtId="191" fontId="4" fillId="34" borderId="98" xfId="61" applyNumberFormat="1" applyFont="1" applyFill="1" applyBorder="1" applyAlignment="1" applyProtection="1">
      <alignment horizontal="right" vertical="center"/>
      <protection/>
    </xf>
    <xf numFmtId="41" fontId="4" fillId="0" borderId="99" xfId="61" applyNumberFormat="1" applyFont="1" applyBorder="1" applyAlignment="1" applyProtection="1">
      <alignment horizontal="right" vertical="center"/>
      <protection locked="0"/>
    </xf>
    <xf numFmtId="41" fontId="4" fillId="0" borderId="100" xfId="61" applyNumberFormat="1" applyFont="1" applyBorder="1" applyAlignment="1" applyProtection="1">
      <alignment horizontal="right" vertical="center"/>
      <protection locked="0"/>
    </xf>
    <xf numFmtId="191" fontId="4" fillId="34" borderId="100" xfId="61" applyNumberFormat="1" applyFont="1" applyFill="1" applyBorder="1" applyAlignment="1" applyProtection="1">
      <alignment horizontal="right" vertical="center"/>
      <protection/>
    </xf>
    <xf numFmtId="191" fontId="4" fillId="34" borderId="101" xfId="61" applyNumberFormat="1" applyFont="1" applyFill="1" applyBorder="1" applyAlignment="1" applyProtection="1">
      <alignment horizontal="right" vertical="center"/>
      <protection/>
    </xf>
    <xf numFmtId="41" fontId="4" fillId="0" borderId="102" xfId="61" applyNumberFormat="1" applyFont="1" applyBorder="1" applyAlignment="1" applyProtection="1">
      <alignment horizontal="right" vertical="center"/>
      <protection locked="0"/>
    </xf>
    <xf numFmtId="41" fontId="4" fillId="0" borderId="20" xfId="61" applyNumberFormat="1" applyFont="1" applyBorder="1" applyAlignment="1" applyProtection="1">
      <alignment horizontal="right" vertical="center"/>
      <protection locked="0"/>
    </xf>
    <xf numFmtId="41" fontId="4" fillId="0" borderId="103" xfId="61" applyNumberFormat="1" applyFont="1" applyBorder="1" applyAlignment="1" applyProtection="1">
      <alignment horizontal="right" vertical="center"/>
      <protection locked="0"/>
    </xf>
    <xf numFmtId="41" fontId="4" fillId="0" borderId="104" xfId="61" applyNumberFormat="1" applyFont="1" applyBorder="1" applyAlignment="1" applyProtection="1">
      <alignment horizontal="right" vertical="center"/>
      <protection locked="0"/>
    </xf>
    <xf numFmtId="41" fontId="9" fillId="0" borderId="70" xfId="61" applyNumberFormat="1" applyFont="1" applyBorder="1" applyAlignment="1" applyProtection="1">
      <alignment horizontal="right" vertical="center"/>
      <protection locked="0"/>
    </xf>
    <xf numFmtId="41" fontId="4" fillId="0" borderId="55" xfId="61" applyNumberFormat="1" applyFont="1" applyFill="1" applyBorder="1" applyAlignment="1" applyProtection="1">
      <alignment horizontal="right" vertical="center"/>
      <protection locked="0"/>
    </xf>
    <xf numFmtId="191" fontId="4" fillId="34" borderId="105" xfId="61" applyNumberFormat="1" applyFont="1" applyFill="1" applyBorder="1" applyAlignment="1" applyProtection="1">
      <alignment horizontal="right" vertical="center"/>
      <protection/>
    </xf>
    <xf numFmtId="41" fontId="9" fillId="0" borderId="100" xfId="61" applyNumberFormat="1" applyFont="1" applyBorder="1" applyAlignment="1" applyProtection="1">
      <alignment vertical="center"/>
      <protection locked="0"/>
    </xf>
    <xf numFmtId="41" fontId="9" fillId="0" borderId="100" xfId="61" applyNumberFormat="1" applyFont="1" applyBorder="1" applyAlignment="1" applyProtection="1">
      <alignment horizontal="right" vertical="center"/>
      <protection locked="0"/>
    </xf>
    <xf numFmtId="41" fontId="9" fillId="0" borderId="102" xfId="61" applyNumberFormat="1" applyFont="1" applyBorder="1" applyAlignment="1" applyProtection="1">
      <alignment horizontal="right" vertical="center"/>
      <protection locked="0"/>
    </xf>
    <xf numFmtId="41" fontId="9" fillId="0" borderId="20" xfId="61" applyNumberFormat="1" applyFont="1" applyBorder="1" applyAlignment="1" applyProtection="1">
      <alignment horizontal="right" vertical="center"/>
      <protection locked="0"/>
    </xf>
    <xf numFmtId="41" fontId="9" fillId="0" borderId="0" xfId="61" applyNumberFormat="1" applyFont="1">
      <alignment/>
      <protection/>
    </xf>
    <xf numFmtId="178" fontId="2" fillId="35" borderId="19" xfId="61" applyNumberFormat="1" applyFont="1" applyFill="1" applyBorder="1" applyAlignment="1">
      <alignment horizontal="right" vertical="center"/>
      <protection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83" xfId="0" applyFont="1" applyBorder="1" applyAlignment="1">
      <alignment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0" fontId="4" fillId="0" borderId="26" xfId="61" applyFont="1" applyBorder="1" applyAlignment="1">
      <alignment horizontal="center" vertical="center"/>
      <protection/>
    </xf>
    <xf numFmtId="0" fontId="0" fillId="0" borderId="106" xfId="0" applyFont="1" applyBorder="1" applyAlignment="1">
      <alignment horizontal="center" vertical="center"/>
    </xf>
    <xf numFmtId="0" fontId="4" fillId="0" borderId="107" xfId="61" applyFont="1" applyBorder="1" applyAlignment="1">
      <alignment horizontal="center" vertical="center"/>
      <protection/>
    </xf>
    <xf numFmtId="0" fontId="0" fillId="0" borderId="108" xfId="0" applyFont="1" applyBorder="1" applyAlignment="1">
      <alignment horizontal="center" vertical="center"/>
    </xf>
    <xf numFmtId="0" fontId="4" fillId="0" borderId="27" xfId="61" applyFont="1" applyBorder="1" applyAlignment="1">
      <alignment vertical="center" textRotation="255"/>
      <protection/>
    </xf>
    <xf numFmtId="0" fontId="0" fillId="0" borderId="109" xfId="0" applyFont="1" applyBorder="1" applyAlignment="1">
      <alignment vertical="center" textRotation="255"/>
    </xf>
    <xf numFmtId="195" fontId="4" fillId="0" borderId="96" xfId="61" applyNumberFormat="1" applyFont="1" applyBorder="1" applyAlignment="1">
      <alignment vertical="center" textRotation="255"/>
      <protection/>
    </xf>
    <xf numFmtId="0" fontId="0" fillId="0" borderId="110" xfId="0" applyFont="1" applyBorder="1" applyAlignment="1">
      <alignment vertical="center" textRotation="255"/>
    </xf>
    <xf numFmtId="0" fontId="7" fillId="0" borderId="111" xfId="61" applyFont="1" applyBorder="1" applyAlignment="1" applyProtection="1">
      <alignment horizontal="center" vertical="center"/>
      <protection locked="0"/>
    </xf>
    <xf numFmtId="0" fontId="7" fillId="0" borderId="112" xfId="61" applyFont="1" applyBorder="1" applyAlignment="1" applyProtection="1">
      <alignment horizontal="center" vertical="center"/>
      <protection locked="0"/>
    </xf>
    <xf numFmtId="0" fontId="7" fillId="0" borderId="113" xfId="61" applyFont="1" applyBorder="1" applyAlignment="1" applyProtection="1">
      <alignment horizontal="center" vertical="center"/>
      <protection locked="0"/>
    </xf>
    <xf numFmtId="195" fontId="4" fillId="0" borderId="67" xfId="61" applyNumberFormat="1" applyFont="1" applyBorder="1" applyAlignment="1">
      <alignment vertical="center" textRotation="255"/>
      <protection/>
    </xf>
    <xf numFmtId="0" fontId="0" fillId="0" borderId="114" xfId="0" applyFont="1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7" width="10.125" style="10" customWidth="1"/>
    <col min="8" max="12" width="6.75390625" style="10" customWidth="1"/>
    <col min="13" max="16384" width="9.125" style="10" customWidth="1"/>
  </cols>
  <sheetData>
    <row r="1" spans="1:12" s="9" customFormat="1" ht="15" customHeight="1">
      <c r="A1" s="1" t="s">
        <v>84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55</v>
      </c>
      <c r="D3" s="20"/>
      <c r="E3" s="20" t="s">
        <v>104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174"/>
      <c r="E4" s="254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175" t="s">
        <v>97</v>
      </c>
      <c r="E5" s="255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53" t="s">
        <v>43</v>
      </c>
      <c r="B6" s="179">
        <f>SUM(B7:B17)</f>
        <v>103972.5</v>
      </c>
      <c r="C6" s="155">
        <f>SUM(C7:C17)</f>
        <v>13530</v>
      </c>
      <c r="D6" s="159">
        <f>SUM(D7:D17)</f>
        <v>4012</v>
      </c>
      <c r="E6" s="169">
        <f aca="true" t="shared" si="0" ref="E6:E17">C6/B6*100</f>
        <v>13.013056337012191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4" t="s">
        <v>44</v>
      </c>
      <c r="B7" s="180">
        <f>'T6-3-1（男）'!B7+'T6-3-2（女）'!B7</f>
        <v>26282</v>
      </c>
      <c r="C7" s="156">
        <f>B29+B51</f>
        <v>5830</v>
      </c>
      <c r="D7" s="153">
        <f>'T6-3-1（男）'!D7+'T6-3-2（女）'!D7</f>
        <v>2114</v>
      </c>
      <c r="E7" s="170">
        <f t="shared" si="0"/>
        <v>22.18248230728255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45</v>
      </c>
      <c r="B8" s="181">
        <f>'T6-3-1（男）'!B8+'T6-3-2（女）'!B8</f>
        <v>10141</v>
      </c>
      <c r="C8" s="32">
        <f aca="true" t="shared" si="1" ref="C8:C17">B30+B52</f>
        <v>135</v>
      </c>
      <c r="D8" s="32">
        <f>'T6-3-1（男）'!D8+'T6-3-2（女）'!D8</f>
        <v>33</v>
      </c>
      <c r="E8" s="171">
        <f t="shared" si="0"/>
        <v>1.3312296617690562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46</v>
      </c>
      <c r="B9" s="181">
        <f>'T6-3-1（男）'!B9+'T6-3-2（女）'!B9</f>
        <v>9390</v>
      </c>
      <c r="C9" s="32">
        <f t="shared" si="1"/>
        <v>1256</v>
      </c>
      <c r="D9" s="32">
        <f>'T6-3-1（男）'!D9+'T6-3-2（女）'!D9</f>
        <v>475</v>
      </c>
      <c r="E9" s="171">
        <f t="shared" si="0"/>
        <v>13.375931842385516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47</v>
      </c>
      <c r="B10" s="181">
        <f>'T6-3-1（男）'!B10+'T6-3-2（女）'!B10</f>
        <v>8260</v>
      </c>
      <c r="C10" s="32">
        <f t="shared" si="1"/>
        <v>1761</v>
      </c>
      <c r="D10" s="32">
        <f>'T6-3-1（男）'!D10+'T6-3-2（女）'!D10</f>
        <v>484</v>
      </c>
      <c r="E10" s="171">
        <f t="shared" si="0"/>
        <v>21.319612590799032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48</v>
      </c>
      <c r="B11" s="181">
        <f>'T6-3-1（男）'!B11+'T6-3-2（女）'!B11</f>
        <v>2610</v>
      </c>
      <c r="C11" s="32">
        <f t="shared" si="1"/>
        <v>606</v>
      </c>
      <c r="D11" s="32">
        <f>'T6-3-1（男）'!D11+'T6-3-2（女）'!D11</f>
        <v>96</v>
      </c>
      <c r="E11" s="171">
        <f t="shared" si="0"/>
        <v>23.218390804597703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49</v>
      </c>
      <c r="B12" s="181">
        <f>'T6-3-1（男）'!B12+'T6-3-2（女）'!B12</f>
        <v>11896</v>
      </c>
      <c r="C12" s="32">
        <f t="shared" si="1"/>
        <v>1513</v>
      </c>
      <c r="D12" s="32">
        <f>'T6-3-1（男）'!D12+'T6-3-2（女）'!D12</f>
        <v>200</v>
      </c>
      <c r="E12" s="171">
        <f t="shared" si="0"/>
        <v>12.718560860793543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50</v>
      </c>
      <c r="B13" s="181">
        <f>'T6-3-1（男）'!B13+'T6-3-2（女）'!B13</f>
        <v>2496</v>
      </c>
      <c r="C13" s="32">
        <f t="shared" si="1"/>
        <v>187</v>
      </c>
      <c r="D13" s="32">
        <f>'T6-3-1（男）'!D13+'T6-3-2（女）'!D13</f>
        <v>41</v>
      </c>
      <c r="E13" s="171">
        <f t="shared" si="0"/>
        <v>7.491987179487179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51</v>
      </c>
      <c r="B14" s="181">
        <f>'T6-3-1（男）'!B14+'T6-3-2（女）'!B14</f>
        <v>5475</v>
      </c>
      <c r="C14" s="32">
        <f t="shared" si="1"/>
        <v>1998</v>
      </c>
      <c r="D14" s="32">
        <f>'T6-3-1（男）'!D14+'T6-3-2（女）'!D14</f>
        <v>360</v>
      </c>
      <c r="E14" s="172">
        <f t="shared" si="0"/>
        <v>36.49315068493151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52</v>
      </c>
      <c r="B15" s="181">
        <f>'T6-3-1（男）'!B15+'T6-3-2（女）'!B15</f>
        <v>8221</v>
      </c>
      <c r="C15" s="32">
        <f t="shared" si="1"/>
        <v>89</v>
      </c>
      <c r="D15" s="151">
        <f>'T6-3-1（男）'!D15+'T6-3-2（女）'!D15</f>
        <v>89</v>
      </c>
      <c r="E15" s="172">
        <f t="shared" si="0"/>
        <v>1.0825933584722054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53</v>
      </c>
      <c r="B16" s="181">
        <f>'T6-3-1（男）'!B16+'T6-3-2（女）'!B16</f>
        <v>13644</v>
      </c>
      <c r="C16" s="32">
        <f t="shared" si="1"/>
        <v>100</v>
      </c>
      <c r="D16" s="151">
        <f>'T6-3-1（男）'!D16+'T6-3-2（女）'!D16</f>
        <v>100</v>
      </c>
      <c r="E16" s="172">
        <f t="shared" si="0"/>
        <v>0.732922896511287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54</v>
      </c>
      <c r="B17" s="182">
        <f>'T6-3-1（男）'!B17+'T6-3-2（女）'!B17</f>
        <v>5557.5</v>
      </c>
      <c r="C17" s="154">
        <f t="shared" si="1"/>
        <v>55</v>
      </c>
      <c r="D17" s="154">
        <f>'T6-3-1（男）'!D17+'T6-3-2（女）'!D17</f>
        <v>20</v>
      </c>
      <c r="E17" s="173">
        <f t="shared" si="0"/>
        <v>0.9896536212325686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39"/>
      <c r="L19" s="20" t="s">
        <v>104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56" t="s">
        <v>100</v>
      </c>
      <c r="H20" s="257"/>
      <c r="I20" s="257"/>
      <c r="J20" s="258"/>
      <c r="K20" s="246"/>
      <c r="L20" s="245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201" t="s">
        <v>9</v>
      </c>
      <c r="K21" s="198" t="s">
        <v>10</v>
      </c>
      <c r="L21" s="110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02" t="s">
        <v>17</v>
      </c>
      <c r="K22" s="198"/>
      <c r="L22" s="110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02" t="s">
        <v>22</v>
      </c>
      <c r="K23" s="198" t="s">
        <v>23</v>
      </c>
      <c r="L23" s="110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02" t="s">
        <v>28</v>
      </c>
      <c r="K24" s="198" t="s">
        <v>0</v>
      </c>
      <c r="L24" s="110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02" t="s">
        <v>33</v>
      </c>
      <c r="K25" s="198" t="s">
        <v>34</v>
      </c>
      <c r="L25" s="110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02" t="s">
        <v>40</v>
      </c>
      <c r="K26" s="199" t="s">
        <v>0</v>
      </c>
      <c r="L26" s="110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02" t="s">
        <v>42</v>
      </c>
      <c r="K27" s="199"/>
      <c r="L27" s="110" t="s">
        <v>0</v>
      </c>
    </row>
    <row r="28" spans="1:14" ht="15" customHeight="1" thickBot="1" thickTop="1">
      <c r="A28" s="53" t="s">
        <v>43</v>
      </c>
      <c r="B28" s="176">
        <f>SUM(B29:B39)</f>
        <v>13133</v>
      </c>
      <c r="C28" s="186">
        <f>SUM(C29:C39)</f>
        <v>160</v>
      </c>
      <c r="D28" s="189">
        <f aca="true" t="shared" si="2" ref="D28:D39">C28/B28*100</f>
        <v>1.2183050331226681</v>
      </c>
      <c r="E28" s="191">
        <f>SUM(E29:E39)</f>
        <v>137</v>
      </c>
      <c r="F28" s="183">
        <f aca="true" t="shared" si="3" ref="F28:F39">E28/C28*100</f>
        <v>85.625</v>
      </c>
      <c r="G28" s="186">
        <f aca="true" t="shared" si="4" ref="G28:L28">SUM(G29:G39)</f>
        <v>31</v>
      </c>
      <c r="H28" s="188">
        <f t="shared" si="4"/>
        <v>9</v>
      </c>
      <c r="I28" s="51">
        <f t="shared" si="4"/>
        <v>2</v>
      </c>
      <c r="J28" s="203">
        <f t="shared" si="4"/>
        <v>95</v>
      </c>
      <c r="K28" s="200">
        <f t="shared" si="4"/>
        <v>2</v>
      </c>
      <c r="L28" s="113">
        <f t="shared" si="4"/>
        <v>21</v>
      </c>
      <c r="M28" s="242"/>
      <c r="N28" s="242"/>
    </row>
    <row r="29" spans="1:14" ht="15" customHeight="1">
      <c r="A29" s="134" t="s">
        <v>44</v>
      </c>
      <c r="B29" s="220">
        <f>'T6-3-1（男）'!B29+'T6-3-2（女）'!B29</f>
        <v>5753</v>
      </c>
      <c r="C29" s="219">
        <f>'T6-3-1（男）'!C29+'T6-3-2（女）'!C29</f>
        <v>52</v>
      </c>
      <c r="D29" s="223">
        <f t="shared" si="2"/>
        <v>0.9038762384842691</v>
      </c>
      <c r="E29" s="192">
        <f>'T6-3-1（男）'!E29+'T6-3-2（女）'!E29</f>
        <v>50</v>
      </c>
      <c r="F29" s="224">
        <f t="shared" si="3"/>
        <v>96.15384615384616</v>
      </c>
      <c r="G29" s="195">
        <f>'T6-3-1（男）'!G29+'T6-3-2（女）'!G29</f>
        <v>6</v>
      </c>
      <c r="H29" s="194">
        <f>'T6-3-1（男）'!H29+'T6-3-2（女）'!H29</f>
        <v>6</v>
      </c>
      <c r="I29" s="195">
        <f>'T6-3-1（男）'!I29+'T6-3-2（女）'!I29</f>
        <v>1</v>
      </c>
      <c r="J29" s="204">
        <f>'T6-3-1（男）'!J29+'T6-3-2（女）'!J29</f>
        <v>37</v>
      </c>
      <c r="K29" s="194">
        <f>'T6-3-1（男）'!K29+'T6-3-2（女）'!K29</f>
        <v>1</v>
      </c>
      <c r="L29" s="222">
        <f>'T6-3-1（男）'!L29+'T6-3-2（女）'!L29</f>
        <v>1</v>
      </c>
      <c r="M29" s="242"/>
      <c r="N29" s="242"/>
    </row>
    <row r="30" spans="1:14" ht="15" customHeight="1">
      <c r="A30" s="30" t="s">
        <v>45</v>
      </c>
      <c r="B30" s="177">
        <f>'T6-3-1（男）'!B30+'T6-3-2（女）'!B30</f>
        <v>115</v>
      </c>
      <c r="C30" s="139">
        <f>'T6-3-1（男）'!C30+'T6-3-2（女）'!C30</f>
        <v>0</v>
      </c>
      <c r="D30" s="140">
        <f t="shared" si="2"/>
        <v>0</v>
      </c>
      <c r="E30" s="139">
        <f>'T6-3-1（男）'!E30+'T6-3-2（女）'!E30</f>
        <v>0</v>
      </c>
      <c r="F30" s="184" t="s">
        <v>103</v>
      </c>
      <c r="G30" s="139">
        <f>'T6-3-1（男）'!G30+'T6-3-2（女）'!G30</f>
        <v>0</v>
      </c>
      <c r="H30" s="177">
        <f>'T6-3-1（男）'!H30+'T6-3-2（女）'!H30</f>
        <v>0</v>
      </c>
      <c r="I30" s="139">
        <f>'T6-3-1（男）'!I30+'T6-3-2（女）'!I30</f>
        <v>0</v>
      </c>
      <c r="J30" s="168">
        <f>'T6-3-1（男）'!J30+'T6-3-2（女）'!J30</f>
        <v>0</v>
      </c>
      <c r="K30" s="177">
        <f>'T6-3-1（男）'!K30+'T6-3-2（女）'!K30</f>
        <v>0</v>
      </c>
      <c r="L30" s="168">
        <f>'T6-3-1（男）'!L30+'T6-3-2（女）'!L30</f>
        <v>0</v>
      </c>
      <c r="M30" s="242"/>
      <c r="N30" s="242"/>
    </row>
    <row r="31" spans="1:14" ht="15" customHeight="1">
      <c r="A31" s="30" t="s">
        <v>46</v>
      </c>
      <c r="B31" s="177">
        <f>'T6-3-1（男）'!B31+'T6-3-2（女）'!B31</f>
        <v>1126</v>
      </c>
      <c r="C31" s="139">
        <f>'T6-3-1（男）'!C31+'T6-3-2（女）'!C31</f>
        <v>38</v>
      </c>
      <c r="D31" s="140">
        <f t="shared" si="2"/>
        <v>3.374777975133215</v>
      </c>
      <c r="E31" s="139">
        <f>'T6-3-1（男）'!E31+'T6-3-2（女）'!E31</f>
        <v>37</v>
      </c>
      <c r="F31" s="184">
        <f t="shared" si="3"/>
        <v>97.36842105263158</v>
      </c>
      <c r="G31" s="139">
        <f>'T6-3-1（男）'!G31+'T6-3-2（女）'!G31</f>
        <v>8</v>
      </c>
      <c r="H31" s="177">
        <f>'T6-3-1（男）'!H31+'T6-3-2（女）'!H31</f>
        <v>2</v>
      </c>
      <c r="I31" s="139">
        <f>'T6-3-1（男）'!I31+'T6-3-2（女）'!I31</f>
        <v>0</v>
      </c>
      <c r="J31" s="168">
        <f>'T6-3-1（男）'!J31+'T6-3-2（女）'!J31</f>
        <v>27</v>
      </c>
      <c r="K31" s="177">
        <f>'T6-3-1（男）'!K31+'T6-3-2（女）'!K31</f>
        <v>0</v>
      </c>
      <c r="L31" s="168">
        <f>'T6-3-1（男）'!L31+'T6-3-2（女）'!L31</f>
        <v>1</v>
      </c>
      <c r="M31" s="242"/>
      <c r="N31" s="242"/>
    </row>
    <row r="32" spans="1:14" ht="15" customHeight="1">
      <c r="A32" s="30" t="s">
        <v>47</v>
      </c>
      <c r="B32" s="177">
        <f>'T6-3-1（男）'!B32+'T6-3-2（女）'!B32</f>
        <v>1746</v>
      </c>
      <c r="C32" s="139">
        <f>'T6-3-1（男）'!C32+'T6-3-2（女）'!C32</f>
        <v>39</v>
      </c>
      <c r="D32" s="140">
        <f t="shared" si="2"/>
        <v>2.2336769759450172</v>
      </c>
      <c r="E32" s="139">
        <f>'T6-3-1（男）'!E32+'T6-3-2（女）'!E32</f>
        <v>26</v>
      </c>
      <c r="F32" s="184">
        <f t="shared" si="3"/>
        <v>66.66666666666666</v>
      </c>
      <c r="G32" s="139">
        <f>'T6-3-1（男）'!G32+'T6-3-2（女）'!G32</f>
        <v>6</v>
      </c>
      <c r="H32" s="177">
        <f>'T6-3-1（男）'!H32+'T6-3-2（女）'!H32</f>
        <v>0</v>
      </c>
      <c r="I32" s="139">
        <f>'T6-3-1（男）'!I32+'T6-3-2（女）'!I32</f>
        <v>0</v>
      </c>
      <c r="J32" s="168">
        <f>'T6-3-1（男）'!J32+'T6-3-2（女）'!J32</f>
        <v>20</v>
      </c>
      <c r="K32" s="177">
        <f>'T6-3-1（男）'!K32+'T6-3-2（女）'!K32</f>
        <v>0</v>
      </c>
      <c r="L32" s="168">
        <f>'T6-3-1（男）'!L32+'T6-3-2（女）'!L32</f>
        <v>13</v>
      </c>
      <c r="M32" s="242"/>
      <c r="N32" s="242"/>
    </row>
    <row r="33" spans="1:14" ht="15" customHeight="1">
      <c r="A33" s="30" t="s">
        <v>48</v>
      </c>
      <c r="B33" s="177">
        <f>'T6-3-1（男）'!B33+'T6-3-2（女）'!B33</f>
        <v>569</v>
      </c>
      <c r="C33" s="139">
        <f>'T6-3-1（男）'!C33+'T6-3-2（女）'!C33</f>
        <v>4</v>
      </c>
      <c r="D33" s="140">
        <f t="shared" si="2"/>
        <v>0.7029876977152899</v>
      </c>
      <c r="E33" s="139">
        <f>'T6-3-1（男）'!E33+'T6-3-2（女）'!E33</f>
        <v>3</v>
      </c>
      <c r="F33" s="184">
        <f t="shared" si="3"/>
        <v>75</v>
      </c>
      <c r="G33" s="139">
        <f>'T6-3-1（男）'!G33+'T6-3-2（女）'!G33</f>
        <v>1</v>
      </c>
      <c r="H33" s="177">
        <f>'T6-3-1（男）'!H33+'T6-3-2（女）'!H33</f>
        <v>1</v>
      </c>
      <c r="I33" s="139">
        <f>'T6-3-1（男）'!I33+'T6-3-2（女）'!I33</f>
        <v>0</v>
      </c>
      <c r="J33" s="168">
        <f>'T6-3-1（男）'!J33+'T6-3-2（女）'!J33</f>
        <v>1</v>
      </c>
      <c r="K33" s="177">
        <f>'T6-3-1（男）'!K33+'T6-3-2（女）'!K33</f>
        <v>0</v>
      </c>
      <c r="L33" s="168">
        <f>'T6-3-1（男）'!L33+'T6-3-2（女）'!L33</f>
        <v>1</v>
      </c>
      <c r="M33" s="242"/>
      <c r="N33" s="242"/>
    </row>
    <row r="34" spans="1:14" ht="15" customHeight="1">
      <c r="A34" s="30" t="s">
        <v>49</v>
      </c>
      <c r="B34" s="177">
        <f>'T6-3-1（男）'!B34+'T6-3-2（女）'!B34</f>
        <v>1504</v>
      </c>
      <c r="C34" s="139">
        <f>'T6-3-1（男）'!C34+'T6-3-2（女）'!C34</f>
        <v>19</v>
      </c>
      <c r="D34" s="140">
        <f t="shared" si="2"/>
        <v>1.2632978723404253</v>
      </c>
      <c r="E34" s="139">
        <f>'T6-3-1（男）'!E34+'T6-3-2（女）'!E34</f>
        <v>15</v>
      </c>
      <c r="F34" s="184">
        <f t="shared" si="3"/>
        <v>78.94736842105263</v>
      </c>
      <c r="G34" s="139">
        <f>'T6-3-1（男）'!G34+'T6-3-2（女）'!G34</f>
        <v>8</v>
      </c>
      <c r="H34" s="177">
        <f>'T6-3-1（男）'!H34+'T6-3-2（女）'!H34</f>
        <v>0</v>
      </c>
      <c r="I34" s="139">
        <f>'T6-3-1（男）'!I34+'T6-3-2（女）'!I34</f>
        <v>1</v>
      </c>
      <c r="J34" s="168">
        <f>'T6-3-1（男）'!J34+'T6-3-2（女）'!J34</f>
        <v>6</v>
      </c>
      <c r="K34" s="177">
        <f>'T6-3-1（男）'!K34+'T6-3-2（女）'!K34</f>
        <v>0</v>
      </c>
      <c r="L34" s="168">
        <f>'T6-3-1（男）'!L34+'T6-3-2（女）'!L34</f>
        <v>4</v>
      </c>
      <c r="M34" s="242"/>
      <c r="N34" s="242"/>
    </row>
    <row r="35" spans="1:14" ht="15" customHeight="1">
      <c r="A35" s="30" t="s">
        <v>50</v>
      </c>
      <c r="B35" s="177">
        <f>'T6-3-1（男）'!B35+'T6-3-2（女）'!B35</f>
        <v>187</v>
      </c>
      <c r="C35" s="139">
        <f>'T6-3-1（男）'!C35+'T6-3-2（女）'!C35</f>
        <v>3</v>
      </c>
      <c r="D35" s="140">
        <f t="shared" si="2"/>
        <v>1.6042780748663104</v>
      </c>
      <c r="E35" s="139">
        <f>'T6-3-1（男）'!E35+'T6-3-2（女）'!E35</f>
        <v>2</v>
      </c>
      <c r="F35" s="184">
        <f t="shared" si="3"/>
        <v>66.66666666666666</v>
      </c>
      <c r="G35" s="139">
        <f>'T6-3-1（男）'!G35+'T6-3-2（女）'!G35</f>
        <v>0</v>
      </c>
      <c r="H35" s="177">
        <f>'T6-3-1（男）'!H35+'T6-3-2（女）'!H35</f>
        <v>0</v>
      </c>
      <c r="I35" s="139">
        <f>'T6-3-1（男）'!I35+'T6-3-2（女）'!I35</f>
        <v>0</v>
      </c>
      <c r="J35" s="168">
        <f>'T6-3-1（男）'!J35+'T6-3-2（女）'!J35</f>
        <v>2</v>
      </c>
      <c r="K35" s="177">
        <f>'T6-3-1（男）'!K35+'T6-3-2（女）'!K35</f>
        <v>1</v>
      </c>
      <c r="L35" s="168">
        <f>'T6-3-1（男）'!L35+'T6-3-2（女）'!L35</f>
        <v>0</v>
      </c>
      <c r="M35" s="242"/>
      <c r="N35" s="242"/>
    </row>
    <row r="36" spans="1:14" ht="15" customHeight="1">
      <c r="A36" s="30" t="s">
        <v>51</v>
      </c>
      <c r="B36" s="177">
        <f>'T6-3-1（男）'!B36+'T6-3-2（女）'!B36</f>
        <v>1955</v>
      </c>
      <c r="C36" s="139">
        <f>'T6-3-1（男）'!C36+'T6-3-2（女）'!C36</f>
        <v>2</v>
      </c>
      <c r="D36" s="140">
        <f t="shared" si="2"/>
        <v>0.10230179028132991</v>
      </c>
      <c r="E36" s="139">
        <f>'T6-3-1（男）'!E36+'T6-3-2（女）'!E36</f>
        <v>1</v>
      </c>
      <c r="F36" s="184">
        <f t="shared" si="3"/>
        <v>50</v>
      </c>
      <c r="G36" s="139">
        <f>'T6-3-1（男）'!G36+'T6-3-2（女）'!G36</f>
        <v>0</v>
      </c>
      <c r="H36" s="177">
        <f>'T6-3-1（男）'!H36+'T6-3-2（女）'!H36</f>
        <v>0</v>
      </c>
      <c r="I36" s="139">
        <f>'T6-3-1（男）'!I36+'T6-3-2（女）'!I36</f>
        <v>0</v>
      </c>
      <c r="J36" s="168">
        <f>'T6-3-1（男）'!J36+'T6-3-2（女）'!J36</f>
        <v>1</v>
      </c>
      <c r="K36" s="177">
        <f>'T6-3-1（男）'!K36+'T6-3-2（女）'!K36</f>
        <v>0</v>
      </c>
      <c r="L36" s="168">
        <f>'T6-3-1（男）'!L36+'T6-3-2（女）'!L36</f>
        <v>1</v>
      </c>
      <c r="M36" s="242"/>
      <c r="N36" s="242"/>
    </row>
    <row r="37" spans="1:14" ht="15" customHeight="1">
      <c r="A37" s="100" t="s">
        <v>52</v>
      </c>
      <c r="B37" s="177">
        <f>'T6-3-1（男）'!B37+'T6-3-2（女）'!B37</f>
        <v>58</v>
      </c>
      <c r="C37" s="139">
        <f>'T6-3-1（男）'!C37+'T6-3-2（女）'!C37</f>
        <v>0</v>
      </c>
      <c r="D37" s="140">
        <f t="shared" si="2"/>
        <v>0</v>
      </c>
      <c r="E37" s="139">
        <f>'T6-3-1（男）'!E37+'T6-3-2（女）'!E37</f>
        <v>0</v>
      </c>
      <c r="F37" s="184" t="s">
        <v>101</v>
      </c>
      <c r="G37" s="139">
        <f>'T6-3-1（男）'!G37+'T6-3-2（女）'!G37</f>
        <v>0</v>
      </c>
      <c r="H37" s="177">
        <f>'T6-3-1（男）'!H37+'T6-3-2（女）'!H37</f>
        <v>0</v>
      </c>
      <c r="I37" s="139">
        <f>'T6-3-1（男）'!I37+'T6-3-2（女）'!I37</f>
        <v>0</v>
      </c>
      <c r="J37" s="168">
        <f>'T6-3-1（男）'!J37+'T6-3-2（女）'!J37</f>
        <v>0</v>
      </c>
      <c r="K37" s="177">
        <f>'T6-3-1（男）'!K37+'T6-3-2（女）'!K37</f>
        <v>0</v>
      </c>
      <c r="L37" s="168">
        <f>'T6-3-1（男）'!L37+'T6-3-2（女）'!L37</f>
        <v>0</v>
      </c>
      <c r="M37" s="242"/>
      <c r="N37" s="242"/>
    </row>
    <row r="38" spans="1:14" ht="15" customHeight="1">
      <c r="A38" s="30" t="s">
        <v>53</v>
      </c>
      <c r="B38" s="177">
        <f>'T6-3-1（男）'!B38+'T6-3-2（女）'!B38</f>
        <v>85</v>
      </c>
      <c r="C38" s="139">
        <f>'T6-3-1（男）'!C38+'T6-3-2（女）'!C38</f>
        <v>2</v>
      </c>
      <c r="D38" s="140">
        <f t="shared" si="2"/>
        <v>2.3529411764705883</v>
      </c>
      <c r="E38" s="139">
        <f>'T6-3-1（男）'!E38+'T6-3-2（女）'!E38</f>
        <v>2</v>
      </c>
      <c r="F38" s="184">
        <f t="shared" si="3"/>
        <v>100</v>
      </c>
      <c r="G38" s="139">
        <f>'T6-3-1（男）'!G38+'T6-3-2（女）'!G38</f>
        <v>2</v>
      </c>
      <c r="H38" s="177">
        <f>'T6-3-1（男）'!H38+'T6-3-2（女）'!H38</f>
        <v>0</v>
      </c>
      <c r="I38" s="139">
        <f>'T6-3-1（男）'!I38+'T6-3-2（女）'!I38</f>
        <v>0</v>
      </c>
      <c r="J38" s="168">
        <f>'T6-3-1（男）'!J38+'T6-3-2（女）'!J38</f>
        <v>0</v>
      </c>
      <c r="K38" s="177">
        <f>'T6-3-1（男）'!K38+'T6-3-2（女）'!K38</f>
        <v>0</v>
      </c>
      <c r="L38" s="168">
        <f>'T6-3-1（男）'!L38+'T6-3-2（女）'!L38</f>
        <v>0</v>
      </c>
      <c r="M38" s="242"/>
      <c r="N38" s="242"/>
    </row>
    <row r="39" spans="1:14" ht="15" customHeight="1" thickBot="1">
      <c r="A39" s="56" t="s">
        <v>54</v>
      </c>
      <c r="B39" s="187">
        <f>'T6-3-1（男）'!B39+'T6-3-2（女）'!B39</f>
        <v>35</v>
      </c>
      <c r="C39" s="178">
        <f>'T6-3-1（男）'!C39+'T6-3-2（女）'!C39</f>
        <v>1</v>
      </c>
      <c r="D39" s="190">
        <f t="shared" si="2"/>
        <v>2.857142857142857</v>
      </c>
      <c r="E39" s="193">
        <f>'T6-3-1（男）'!E39+'T6-3-2（女）'!E39</f>
        <v>1</v>
      </c>
      <c r="F39" s="185">
        <f t="shared" si="3"/>
        <v>100</v>
      </c>
      <c r="G39" s="160">
        <f>'T6-3-1（男）'!G39+'T6-3-2（女）'!G39</f>
        <v>0</v>
      </c>
      <c r="H39" s="196">
        <f>'T6-3-1（男）'!H39+'T6-3-2（女）'!H39</f>
        <v>0</v>
      </c>
      <c r="I39" s="196">
        <f>'T6-3-1（男）'!I39+'T6-3-2（女）'!I39</f>
        <v>0</v>
      </c>
      <c r="J39" s="205">
        <f>'T6-3-1（男）'!J39+'T6-3-2（女）'!J39</f>
        <v>1</v>
      </c>
      <c r="K39" s="178">
        <f>'T6-3-1（男）'!K39+'T6-3-2（女）'!K39</f>
        <v>0</v>
      </c>
      <c r="L39" s="197">
        <f>'T6-3-1（男）'!L39+'T6-3-2（女）'!L39</f>
        <v>0</v>
      </c>
      <c r="M39" s="242"/>
      <c r="N39" s="242"/>
    </row>
    <row r="40" spans="1:14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2"/>
      <c r="N40" s="242"/>
    </row>
    <row r="41" spans="1:14" s="9" customFormat="1" ht="21.75" customHeight="1" thickBot="1">
      <c r="A41" s="11" t="s">
        <v>64</v>
      </c>
      <c r="B41" s="6"/>
      <c r="C41" s="6"/>
      <c r="D41" s="7"/>
      <c r="E41" s="6"/>
      <c r="F41" s="7"/>
      <c r="G41" s="6"/>
      <c r="H41" s="7"/>
      <c r="I41" s="6"/>
      <c r="J41" s="8"/>
      <c r="K41" s="39"/>
      <c r="L41" s="20" t="s">
        <v>104</v>
      </c>
      <c r="M41" s="242"/>
      <c r="N41" s="242"/>
    </row>
    <row r="42" spans="1:14" ht="15" customHeight="1">
      <c r="A42" s="40"/>
      <c r="B42" s="41" t="s">
        <v>4</v>
      </c>
      <c r="C42" s="42"/>
      <c r="D42" s="43"/>
      <c r="E42" s="41"/>
      <c r="F42" s="44"/>
      <c r="G42" s="256" t="s">
        <v>100</v>
      </c>
      <c r="H42" s="257"/>
      <c r="I42" s="257"/>
      <c r="J42" s="258"/>
      <c r="K42" s="246"/>
      <c r="L42" s="245"/>
      <c r="M42" s="242"/>
      <c r="N42" s="242"/>
    </row>
    <row r="43" spans="1:14" ht="15" customHeight="1">
      <c r="A43" s="45" t="s">
        <v>0</v>
      </c>
      <c r="B43" s="47"/>
      <c r="C43" s="47" t="s">
        <v>5</v>
      </c>
      <c r="D43" s="48" t="s">
        <v>5</v>
      </c>
      <c r="E43" s="47" t="s">
        <v>6</v>
      </c>
      <c r="F43" s="48" t="s">
        <v>6</v>
      </c>
      <c r="G43" s="4"/>
      <c r="H43" s="5" t="s">
        <v>7</v>
      </c>
      <c r="I43" s="4" t="s">
        <v>8</v>
      </c>
      <c r="J43" s="201" t="s">
        <v>9</v>
      </c>
      <c r="K43" s="198" t="s">
        <v>10</v>
      </c>
      <c r="L43" s="110" t="s">
        <v>6</v>
      </c>
      <c r="M43" s="242"/>
      <c r="N43" s="242"/>
    </row>
    <row r="44" spans="1:14" ht="15" customHeight="1">
      <c r="A44" s="45" t="s">
        <v>11</v>
      </c>
      <c r="B44" s="47" t="s">
        <v>63</v>
      </c>
      <c r="C44" s="47" t="s">
        <v>6</v>
      </c>
      <c r="D44" s="48" t="s">
        <v>6</v>
      </c>
      <c r="E44" s="47" t="s">
        <v>13</v>
      </c>
      <c r="F44" s="48" t="s">
        <v>13</v>
      </c>
      <c r="G44" s="3" t="s">
        <v>14</v>
      </c>
      <c r="H44" s="3" t="s">
        <v>15</v>
      </c>
      <c r="I44" s="2" t="s">
        <v>16</v>
      </c>
      <c r="J44" s="202" t="s">
        <v>17</v>
      </c>
      <c r="K44" s="198"/>
      <c r="L44" s="110" t="s">
        <v>13</v>
      </c>
      <c r="M44" s="242"/>
      <c r="N44" s="242"/>
    </row>
    <row r="45" spans="1:14" ht="15" customHeight="1">
      <c r="A45" s="29" t="s">
        <v>18</v>
      </c>
      <c r="B45" s="46"/>
      <c r="C45" s="47" t="s">
        <v>13</v>
      </c>
      <c r="D45" s="48" t="s">
        <v>13</v>
      </c>
      <c r="E45" s="47" t="s">
        <v>3</v>
      </c>
      <c r="F45" s="48" t="s">
        <v>3</v>
      </c>
      <c r="G45" s="3" t="s">
        <v>19</v>
      </c>
      <c r="H45" s="3" t="s">
        <v>20</v>
      </c>
      <c r="I45" s="2" t="s">
        <v>21</v>
      </c>
      <c r="J45" s="202" t="s">
        <v>22</v>
      </c>
      <c r="K45" s="198" t="s">
        <v>23</v>
      </c>
      <c r="L45" s="110" t="s">
        <v>10</v>
      </c>
      <c r="M45" s="242"/>
      <c r="N45" s="242"/>
    </row>
    <row r="46" spans="1:14" ht="15" customHeight="1">
      <c r="A46" s="29"/>
      <c r="B46" s="47" t="s">
        <v>24</v>
      </c>
      <c r="C46" s="47" t="s">
        <v>24</v>
      </c>
      <c r="D46" s="48" t="s">
        <v>1</v>
      </c>
      <c r="E46" s="47" t="s">
        <v>12</v>
      </c>
      <c r="F46" s="48" t="s">
        <v>12</v>
      </c>
      <c r="G46" s="3" t="s">
        <v>25</v>
      </c>
      <c r="H46" s="3" t="s">
        <v>26</v>
      </c>
      <c r="I46" s="2" t="s">
        <v>27</v>
      </c>
      <c r="J46" s="202" t="s">
        <v>28</v>
      </c>
      <c r="K46" s="198" t="s">
        <v>0</v>
      </c>
      <c r="L46" s="110" t="s">
        <v>3</v>
      </c>
      <c r="M46" s="242"/>
      <c r="N46" s="242"/>
    </row>
    <row r="47" spans="1:14" ht="15" customHeight="1">
      <c r="A47" s="45"/>
      <c r="B47" s="46"/>
      <c r="C47" s="47" t="s">
        <v>29</v>
      </c>
      <c r="D47" s="49" t="s">
        <v>0</v>
      </c>
      <c r="E47" s="47" t="s">
        <v>24</v>
      </c>
      <c r="F47" s="48" t="s">
        <v>1</v>
      </c>
      <c r="G47" s="3" t="s">
        <v>30</v>
      </c>
      <c r="H47" s="3" t="s">
        <v>31</v>
      </c>
      <c r="I47" s="2" t="s">
        <v>32</v>
      </c>
      <c r="J47" s="202" t="s">
        <v>33</v>
      </c>
      <c r="K47" s="198" t="s">
        <v>34</v>
      </c>
      <c r="L47" s="110" t="s">
        <v>12</v>
      </c>
      <c r="M47" s="242"/>
      <c r="N47" s="242"/>
    </row>
    <row r="48" spans="1:14" ht="15" customHeight="1">
      <c r="A48" s="45"/>
      <c r="B48" s="47" t="s">
        <v>35</v>
      </c>
      <c r="C48" s="46"/>
      <c r="D48" s="48" t="s">
        <v>36</v>
      </c>
      <c r="E48" s="47" t="s">
        <v>29</v>
      </c>
      <c r="F48" s="48" t="s">
        <v>36</v>
      </c>
      <c r="G48" s="3" t="s">
        <v>37</v>
      </c>
      <c r="H48" s="3" t="s">
        <v>38</v>
      </c>
      <c r="I48" s="2" t="s">
        <v>39</v>
      </c>
      <c r="J48" s="202" t="s">
        <v>40</v>
      </c>
      <c r="K48" s="199" t="s">
        <v>0</v>
      </c>
      <c r="L48" s="110" t="s">
        <v>24</v>
      </c>
      <c r="M48" s="242"/>
      <c r="N48" s="242"/>
    </row>
    <row r="49" spans="1:14" ht="15" customHeight="1" thickBot="1">
      <c r="A49" s="45"/>
      <c r="B49" s="47" t="s">
        <v>0</v>
      </c>
      <c r="C49" s="47" t="s">
        <v>0</v>
      </c>
      <c r="D49" s="48" t="s">
        <v>0</v>
      </c>
      <c r="E49" s="47" t="s">
        <v>0</v>
      </c>
      <c r="F49" s="48" t="s">
        <v>0</v>
      </c>
      <c r="G49" s="2"/>
      <c r="H49" s="3" t="s">
        <v>24</v>
      </c>
      <c r="I49" s="2" t="s">
        <v>41</v>
      </c>
      <c r="J49" s="202" t="s">
        <v>42</v>
      </c>
      <c r="K49" s="199"/>
      <c r="L49" s="110" t="s">
        <v>0</v>
      </c>
      <c r="M49" s="242"/>
      <c r="N49" s="242"/>
    </row>
    <row r="50" spans="1:14" ht="15" customHeight="1" thickBot="1" thickTop="1">
      <c r="A50" s="53" t="s">
        <v>43</v>
      </c>
      <c r="B50" s="176">
        <f>SUM(B51:B61)</f>
        <v>397</v>
      </c>
      <c r="C50" s="51">
        <f>SUM(C51:C61)</f>
        <v>1</v>
      </c>
      <c r="D50" s="52">
        <f>C50/B50*100</f>
        <v>0.2518891687657431</v>
      </c>
      <c r="E50" s="51">
        <f>SUM(E51:E61)</f>
        <v>1</v>
      </c>
      <c r="F50" s="52">
        <f>E50/C50*100</f>
        <v>100</v>
      </c>
      <c r="G50" s="51">
        <f aca="true" t="shared" si="5" ref="G50:L50">SUM(G51:G61)</f>
        <v>0</v>
      </c>
      <c r="H50" s="51">
        <f t="shared" si="5"/>
        <v>0</v>
      </c>
      <c r="I50" s="51">
        <f t="shared" si="5"/>
        <v>0</v>
      </c>
      <c r="J50" s="203">
        <f t="shared" si="5"/>
        <v>1</v>
      </c>
      <c r="K50" s="200">
        <f t="shared" si="5"/>
        <v>0</v>
      </c>
      <c r="L50" s="113">
        <f t="shared" si="5"/>
        <v>0</v>
      </c>
      <c r="M50" s="242"/>
      <c r="N50" s="242"/>
    </row>
    <row r="51" spans="1:14" ht="15" customHeight="1">
      <c r="A51" s="134" t="s">
        <v>44</v>
      </c>
      <c r="B51" s="206">
        <f>'T6-3-1（男）'!B51+'T6-3-2（女）'!B51</f>
        <v>77</v>
      </c>
      <c r="C51" s="54">
        <f>'T6-3-1（男）'!C51+'T6-3-2（女）'!C51</f>
        <v>0</v>
      </c>
      <c r="D51" s="135">
        <f>C51/B51*100</f>
        <v>0</v>
      </c>
      <c r="E51" s="54">
        <f>'T6-3-1（男）'!E51+'T6-3-2（女）'!E51</f>
        <v>0</v>
      </c>
      <c r="F51" s="212" t="s">
        <v>101</v>
      </c>
      <c r="G51" s="54">
        <f>'T6-3-1（男）'!G51+'T6-3-2（女）'!G51</f>
        <v>0</v>
      </c>
      <c r="H51" s="54">
        <f>'T6-3-1（男）'!H51+'T6-3-2（女）'!H51</f>
        <v>0</v>
      </c>
      <c r="I51" s="54">
        <f>'T6-3-1（男）'!I51+'T6-3-2（女）'!I51</f>
        <v>0</v>
      </c>
      <c r="J51" s="141">
        <f>'T6-3-1（男）'!J51+'T6-3-2（女）'!J51</f>
        <v>0</v>
      </c>
      <c r="K51" s="206">
        <f>'T6-3-1（男）'!K51+'T6-3-2（女）'!K51</f>
        <v>0</v>
      </c>
      <c r="L51" s="141">
        <f>'T6-3-1（男）'!L51+'T6-3-2（女）'!L51</f>
        <v>0</v>
      </c>
      <c r="M51" s="242"/>
      <c r="N51" s="242"/>
    </row>
    <row r="52" spans="1:14" ht="15" customHeight="1">
      <c r="A52" s="30" t="s">
        <v>45</v>
      </c>
      <c r="B52" s="207">
        <f>'T6-3-1（男）'!B52+'T6-3-2（女）'!B52</f>
        <v>20</v>
      </c>
      <c r="C52" s="146">
        <f>'T6-3-1（男）'!C52+'T6-3-2（女）'!C52</f>
        <v>0</v>
      </c>
      <c r="D52" s="55">
        <f aca="true" t="shared" si="6" ref="D52:D61">C52/B52*100</f>
        <v>0</v>
      </c>
      <c r="E52" s="146">
        <f>'T6-3-1（男）'!E52+'T6-3-2（女）'!E52</f>
        <v>0</v>
      </c>
      <c r="F52" s="55" t="s">
        <v>101</v>
      </c>
      <c r="G52" s="210">
        <f>'T6-3-1（男）'!G52+'T6-3-2（女）'!G52</f>
        <v>0</v>
      </c>
      <c r="H52" s="146">
        <f>'T6-3-1（男）'!H52+'T6-3-2（女）'!H52</f>
        <v>0</v>
      </c>
      <c r="I52" s="146">
        <f>'T6-3-1（男）'!I52+'T6-3-2（女）'!I52</f>
        <v>0</v>
      </c>
      <c r="J52" s="209">
        <f>'T6-3-1（男）'!J52+'T6-3-2（女）'!J52</f>
        <v>0</v>
      </c>
      <c r="K52" s="207">
        <f>'T6-3-1（男）'!K52+'T6-3-2（女）'!K52</f>
        <v>0</v>
      </c>
      <c r="L52" s="209">
        <f>'T6-3-1（男）'!L52+'T6-3-2（女）'!L52</f>
        <v>0</v>
      </c>
      <c r="M52" s="242"/>
      <c r="N52" s="242"/>
    </row>
    <row r="53" spans="1:14" ht="15" customHeight="1">
      <c r="A53" s="30" t="s">
        <v>46</v>
      </c>
      <c r="B53" s="207">
        <f>'T6-3-1（男）'!B53+'T6-3-2（女）'!B53</f>
        <v>130</v>
      </c>
      <c r="C53" s="146">
        <f>'T6-3-1（男）'!C53+'T6-3-2（女）'!C53</f>
        <v>0</v>
      </c>
      <c r="D53" s="55">
        <f t="shared" si="6"/>
        <v>0</v>
      </c>
      <c r="E53" s="146">
        <f>'T6-3-1（男）'!E53+'T6-3-2（女）'!E53</f>
        <v>0</v>
      </c>
      <c r="F53" s="55" t="s">
        <v>103</v>
      </c>
      <c r="G53" s="210">
        <f>'T6-3-1（男）'!G53+'T6-3-2（女）'!G53</f>
        <v>0</v>
      </c>
      <c r="H53" s="146">
        <f>'T6-3-1（男）'!H53+'T6-3-2（女）'!H53</f>
        <v>0</v>
      </c>
      <c r="I53" s="146">
        <f>'T6-3-1（男）'!I53+'T6-3-2（女）'!I53</f>
        <v>0</v>
      </c>
      <c r="J53" s="209">
        <f>'T6-3-1（男）'!J53+'T6-3-2（女）'!J53</f>
        <v>0</v>
      </c>
      <c r="K53" s="207">
        <f>'T6-3-1（男）'!K53+'T6-3-2（女）'!K53</f>
        <v>0</v>
      </c>
      <c r="L53" s="209">
        <f>'T6-3-1（男）'!L53+'T6-3-2（女）'!L53</f>
        <v>0</v>
      </c>
      <c r="M53" s="242"/>
      <c r="N53" s="242"/>
    </row>
    <row r="54" spans="1:14" ht="15" customHeight="1">
      <c r="A54" s="30" t="s">
        <v>47</v>
      </c>
      <c r="B54" s="207">
        <f>'T6-3-1（男）'!B54+'T6-3-2（女）'!B54</f>
        <v>15</v>
      </c>
      <c r="C54" s="146">
        <f>'T6-3-1（男）'!C54+'T6-3-2（女）'!C54</f>
        <v>0</v>
      </c>
      <c r="D54" s="55">
        <f t="shared" si="6"/>
        <v>0</v>
      </c>
      <c r="E54" s="146">
        <f>'T6-3-1（男）'!E54+'T6-3-2（女）'!E54</f>
        <v>0</v>
      </c>
      <c r="F54" s="55" t="s">
        <v>101</v>
      </c>
      <c r="G54" s="210">
        <f>'T6-3-1（男）'!G54+'T6-3-2（女）'!G54</f>
        <v>0</v>
      </c>
      <c r="H54" s="146">
        <f>'T6-3-1（男）'!H54+'T6-3-2（女）'!H54</f>
        <v>0</v>
      </c>
      <c r="I54" s="146">
        <f>'T6-3-1（男）'!I54+'T6-3-2（女）'!I54</f>
        <v>0</v>
      </c>
      <c r="J54" s="209">
        <f>'T6-3-1（男）'!J54+'T6-3-2（女）'!J54</f>
        <v>0</v>
      </c>
      <c r="K54" s="207">
        <f>'T6-3-1（男）'!K54+'T6-3-2（女）'!K54</f>
        <v>0</v>
      </c>
      <c r="L54" s="209">
        <f>'T6-3-1（男）'!L54+'T6-3-2（女）'!L54</f>
        <v>0</v>
      </c>
      <c r="M54" s="242"/>
      <c r="N54" s="242"/>
    </row>
    <row r="55" spans="1:14" ht="15" customHeight="1">
      <c r="A55" s="30" t="s">
        <v>48</v>
      </c>
      <c r="B55" s="207">
        <f>'T6-3-1（男）'!B55+'T6-3-2（女）'!B55</f>
        <v>37</v>
      </c>
      <c r="C55" s="146">
        <f>'T6-3-1（男）'!C55+'T6-3-2（女）'!C55</f>
        <v>0</v>
      </c>
      <c r="D55" s="55">
        <f t="shared" si="6"/>
        <v>0</v>
      </c>
      <c r="E55" s="146">
        <f>'T6-3-1（男）'!E55+'T6-3-2（女）'!E55</f>
        <v>0</v>
      </c>
      <c r="F55" s="55" t="s">
        <v>101</v>
      </c>
      <c r="G55" s="210">
        <f>'T6-3-1（男）'!G55+'T6-3-2（女）'!G55</f>
        <v>0</v>
      </c>
      <c r="H55" s="146">
        <f>'T6-3-1（男）'!H55+'T6-3-2（女）'!H55</f>
        <v>0</v>
      </c>
      <c r="I55" s="146">
        <f>'T6-3-1（男）'!I55+'T6-3-2（女）'!I55</f>
        <v>0</v>
      </c>
      <c r="J55" s="209">
        <f>'T6-3-1（男）'!J55+'T6-3-2（女）'!J55</f>
        <v>0</v>
      </c>
      <c r="K55" s="207">
        <f>'T6-3-1（男）'!K55+'T6-3-2（女）'!K55</f>
        <v>0</v>
      </c>
      <c r="L55" s="209">
        <f>'T6-3-1（男）'!L55+'T6-3-2（女）'!L55</f>
        <v>0</v>
      </c>
      <c r="M55" s="242"/>
      <c r="N55" s="242"/>
    </row>
    <row r="56" spans="1:14" ht="15" customHeight="1">
      <c r="A56" s="30" t="s">
        <v>49</v>
      </c>
      <c r="B56" s="207">
        <f>'T6-3-1（男）'!B56+'T6-3-2（女）'!B56</f>
        <v>9</v>
      </c>
      <c r="C56" s="146">
        <f>'T6-3-1（男）'!C56+'T6-3-2（女）'!C56</f>
        <v>0</v>
      </c>
      <c r="D56" s="55">
        <f t="shared" si="6"/>
        <v>0</v>
      </c>
      <c r="E56" s="146">
        <f>'T6-3-1（男）'!E56+'T6-3-2（女）'!E56</f>
        <v>0</v>
      </c>
      <c r="F56" s="55" t="s">
        <v>101</v>
      </c>
      <c r="G56" s="210">
        <f>'T6-3-1（男）'!G56+'T6-3-2（女）'!G56</f>
        <v>0</v>
      </c>
      <c r="H56" s="146">
        <f>'T6-3-1（男）'!H56+'T6-3-2（女）'!H56</f>
        <v>0</v>
      </c>
      <c r="I56" s="146">
        <f>'T6-3-1（男）'!I56+'T6-3-2（女）'!I56</f>
        <v>0</v>
      </c>
      <c r="J56" s="209">
        <f>'T6-3-1（男）'!J56+'T6-3-2（女）'!J56</f>
        <v>0</v>
      </c>
      <c r="K56" s="207">
        <f>'T6-3-1（男）'!K56+'T6-3-2（女）'!K56</f>
        <v>0</v>
      </c>
      <c r="L56" s="209">
        <f>'T6-3-1（男）'!L56+'T6-3-2（女）'!L56</f>
        <v>0</v>
      </c>
      <c r="M56" s="242"/>
      <c r="N56" s="242"/>
    </row>
    <row r="57" spans="1:14" ht="15" customHeight="1">
      <c r="A57" s="30" t="s">
        <v>50</v>
      </c>
      <c r="B57" s="207">
        <f>'T6-3-1（男）'!B57+'T6-3-2（女）'!B57</f>
        <v>0</v>
      </c>
      <c r="C57" s="146">
        <f>'T6-3-1（男）'!C57+'T6-3-2（女）'!C57</f>
        <v>0</v>
      </c>
      <c r="D57" s="55" t="s">
        <v>103</v>
      </c>
      <c r="E57" s="146">
        <f>'T6-3-1（男）'!E57+'T6-3-2（女）'!E57</f>
        <v>0</v>
      </c>
      <c r="F57" s="55" t="s">
        <v>101</v>
      </c>
      <c r="G57" s="210">
        <f>'T6-3-1（男）'!G57+'T6-3-2（女）'!G57</f>
        <v>0</v>
      </c>
      <c r="H57" s="146">
        <f>'T6-3-1（男）'!H57+'T6-3-2（女）'!H57</f>
        <v>0</v>
      </c>
      <c r="I57" s="146">
        <f>'T6-3-1（男）'!I57+'T6-3-2（女）'!I57</f>
        <v>0</v>
      </c>
      <c r="J57" s="209">
        <f>'T6-3-1（男）'!J57+'T6-3-2（女）'!J57</f>
        <v>0</v>
      </c>
      <c r="K57" s="207">
        <f>'T6-3-1（男）'!K57+'T6-3-2（女）'!K57</f>
        <v>0</v>
      </c>
      <c r="L57" s="209">
        <f>'T6-3-1（男）'!L57+'T6-3-2（女）'!L57</f>
        <v>0</v>
      </c>
      <c r="M57" s="242"/>
      <c r="N57" s="242"/>
    </row>
    <row r="58" spans="1:14" ht="15" customHeight="1">
      <c r="A58" s="30" t="s">
        <v>51</v>
      </c>
      <c r="B58" s="207">
        <f>'T6-3-1（男）'!B58+'T6-3-2（女）'!B58</f>
        <v>43</v>
      </c>
      <c r="C58" s="146">
        <f>'T6-3-1（男）'!C58+'T6-3-2（女）'!C58</f>
        <v>0</v>
      </c>
      <c r="D58" s="55">
        <f t="shared" si="6"/>
        <v>0</v>
      </c>
      <c r="E58" s="146">
        <f>'T6-3-1（男）'!E58+'T6-3-2（女）'!E58</f>
        <v>0</v>
      </c>
      <c r="F58" s="55" t="s">
        <v>103</v>
      </c>
      <c r="G58" s="210">
        <f>'T6-3-1（男）'!G58+'T6-3-2（女）'!G58</f>
        <v>0</v>
      </c>
      <c r="H58" s="146">
        <f>'T6-3-1（男）'!H58+'T6-3-2（女）'!H58</f>
        <v>0</v>
      </c>
      <c r="I58" s="146">
        <f>'T6-3-1（男）'!I58+'T6-3-2（女）'!I58</f>
        <v>0</v>
      </c>
      <c r="J58" s="209">
        <f>'T6-3-1（男）'!J58+'T6-3-2（女）'!J58</f>
        <v>0</v>
      </c>
      <c r="K58" s="207">
        <f>'T6-3-1（男）'!K58+'T6-3-2（女）'!K58</f>
        <v>0</v>
      </c>
      <c r="L58" s="209">
        <f>'T6-3-1（男）'!L58+'T6-3-2（女）'!L58</f>
        <v>0</v>
      </c>
      <c r="M58" s="242"/>
      <c r="N58" s="242"/>
    </row>
    <row r="59" spans="1:14" ht="15" customHeight="1">
      <c r="A59" s="100" t="s">
        <v>52</v>
      </c>
      <c r="B59" s="207">
        <f>'T6-3-1（男）'!B59+'T6-3-2（女）'!B59</f>
        <v>31</v>
      </c>
      <c r="C59" s="146">
        <f>'T6-3-1（男）'!C59+'T6-3-2（女）'!C59</f>
        <v>1</v>
      </c>
      <c r="D59" s="55">
        <f t="shared" si="6"/>
        <v>3.225806451612903</v>
      </c>
      <c r="E59" s="146">
        <f>'T6-3-1（男）'!E59+'T6-3-2（女）'!E59</f>
        <v>1</v>
      </c>
      <c r="F59" s="55">
        <f>E59/C59*100</f>
        <v>100</v>
      </c>
      <c r="G59" s="210">
        <f>'T6-3-1（男）'!G59+'T6-3-2（女）'!G59</f>
        <v>0</v>
      </c>
      <c r="H59" s="146">
        <f>'T6-3-1（男）'!H59+'T6-3-2（女）'!H59</f>
        <v>0</v>
      </c>
      <c r="I59" s="146">
        <f>'T6-3-1（男）'!I59+'T6-3-2（女）'!I59</f>
        <v>0</v>
      </c>
      <c r="J59" s="209">
        <f>'T6-3-1（男）'!J59+'T6-3-2（女）'!J59</f>
        <v>1</v>
      </c>
      <c r="K59" s="207">
        <f>'T6-3-1（男）'!K59+'T6-3-2（女）'!K59</f>
        <v>0</v>
      </c>
      <c r="L59" s="209">
        <f>'T6-3-1（男）'!L59+'T6-3-2（女）'!L59</f>
        <v>0</v>
      </c>
      <c r="M59" s="242"/>
      <c r="N59" s="242"/>
    </row>
    <row r="60" spans="1:14" ht="15" customHeight="1">
      <c r="A60" s="30" t="s">
        <v>53</v>
      </c>
      <c r="B60" s="207">
        <f>'T6-3-1（男）'!B60+'T6-3-2（女）'!B60</f>
        <v>15</v>
      </c>
      <c r="C60" s="146">
        <f>'T6-3-1（男）'!C60+'T6-3-2（女）'!C60</f>
        <v>0</v>
      </c>
      <c r="D60" s="55">
        <f t="shared" si="6"/>
        <v>0</v>
      </c>
      <c r="E60" s="146">
        <f>'T6-3-1（男）'!E60+'T6-3-2（女）'!E60</f>
        <v>0</v>
      </c>
      <c r="F60" s="55" t="s">
        <v>101</v>
      </c>
      <c r="G60" s="210">
        <f>'T6-3-1（男）'!G60+'T6-3-2（女）'!G60</f>
        <v>0</v>
      </c>
      <c r="H60" s="146">
        <f>'T6-3-1（男）'!H60+'T6-3-2（女）'!H60</f>
        <v>0</v>
      </c>
      <c r="I60" s="146">
        <f>'T6-3-1（男）'!I60+'T6-3-2（女）'!I60</f>
        <v>0</v>
      </c>
      <c r="J60" s="209">
        <f>'T6-3-1（男）'!J60+'T6-3-2（女）'!J60</f>
        <v>0</v>
      </c>
      <c r="K60" s="207">
        <f>'T6-3-1（男）'!K60+'T6-3-2（女）'!K60</f>
        <v>0</v>
      </c>
      <c r="L60" s="209">
        <f>'T6-3-1（男）'!L60+'T6-3-2（女）'!L60</f>
        <v>0</v>
      </c>
      <c r="M60" s="242"/>
      <c r="N60" s="242"/>
    </row>
    <row r="61" spans="1:14" ht="15" customHeight="1" thickBot="1">
      <c r="A61" s="56" t="s">
        <v>54</v>
      </c>
      <c r="B61" s="208">
        <f>'T6-3-1（男）'!B61+'T6-3-2（女）'!B61</f>
        <v>20</v>
      </c>
      <c r="C61" s="142">
        <f>'T6-3-1（男）'!C61+'T6-3-2（女）'!C61</f>
        <v>0</v>
      </c>
      <c r="D61" s="143">
        <f t="shared" si="6"/>
        <v>0</v>
      </c>
      <c r="E61" s="142">
        <f>'T6-3-1（男）'!E61+'T6-3-2（女）'!E61</f>
        <v>0</v>
      </c>
      <c r="F61" s="144" t="s">
        <v>103</v>
      </c>
      <c r="G61" s="211" t="s">
        <v>101</v>
      </c>
      <c r="H61" s="142">
        <f>'T6-3-1（男）'!H61+'T6-3-2（女）'!H61</f>
        <v>0</v>
      </c>
      <c r="I61" s="142">
        <f>'T6-3-1（男）'!I61+'T6-3-2（女）'!I61</f>
        <v>0</v>
      </c>
      <c r="J61" s="145">
        <f>'T6-3-1（男）'!J61+'T6-3-2（女）'!J61</f>
        <v>0</v>
      </c>
      <c r="K61" s="208">
        <f>'T6-3-1（男）'!K61+'T6-3-2（女）'!K61</f>
        <v>0</v>
      </c>
      <c r="L61" s="145">
        <f>'T6-3-1（男）'!L61+'T6-3-2（女）'!L61</f>
        <v>0</v>
      </c>
      <c r="M61" s="242"/>
      <c r="N61" s="242"/>
    </row>
    <row r="62" spans="1:12" s="61" customFormat="1" ht="21" customHeight="1">
      <c r="A62" s="57"/>
      <c r="B62" s="247"/>
      <c r="C62" s="58"/>
      <c r="D62" s="59"/>
      <c r="E62" s="58"/>
      <c r="F62" s="60"/>
      <c r="G62" s="58"/>
      <c r="H62" s="60"/>
      <c r="I62" s="58"/>
      <c r="J62" s="58"/>
      <c r="K62" s="58"/>
      <c r="L62" s="58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Ｐゴシック,標準"&amp;9西濃地域の公衆衛生2013&amp;C&amp;"ＭＳ Ｐゴシック,標準"&amp;9－　&amp;P+93　－&amp;R&amp;"ＭＳ Ｐゴシック,標準"&amp;9第６章　健康増進</oddFooter>
  </headerFooter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85" zoomScaleSheetLayoutView="85" zoomScalePageLayoutView="0" workbookViewId="0" topLeftCell="A1">
      <selection activeCell="H11" sqref="H11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6384" width="9.125" style="10" customWidth="1"/>
  </cols>
  <sheetData>
    <row r="1" spans="1:12" s="9" customFormat="1" ht="15" customHeight="1">
      <c r="A1" s="1" t="s">
        <v>85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65</v>
      </c>
      <c r="D3" s="20"/>
      <c r="E3" s="20" t="s">
        <v>104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97"/>
      <c r="E4" s="259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98" t="s">
        <v>97</v>
      </c>
      <c r="E5" s="260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6">
        <f>SUM(B7:B17)</f>
        <v>42759.1</v>
      </c>
      <c r="C6" s="155">
        <f>SUM(C7:C17)</f>
        <v>5378</v>
      </c>
      <c r="D6" s="27">
        <f>SUM(D7:D17)</f>
        <v>1579</v>
      </c>
      <c r="E6" s="28">
        <f aca="true" t="shared" si="0" ref="E6:E16">C6/B6*100</f>
        <v>12.577439656119985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4" t="s">
        <v>98</v>
      </c>
      <c r="B7" s="136">
        <v>9318</v>
      </c>
      <c r="C7" s="153">
        <f>B29+B51</f>
        <v>2126</v>
      </c>
      <c r="D7" s="137">
        <v>763</v>
      </c>
      <c r="E7" s="138">
        <f>C7/B7*100</f>
        <v>22.81605494741361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31">
        <v>4067</v>
      </c>
      <c r="C8" s="153">
        <f aca="true" t="shared" si="1" ref="C8:C17">B30+B52</f>
        <v>94</v>
      </c>
      <c r="D8" s="151">
        <v>22</v>
      </c>
      <c r="E8" s="33">
        <f t="shared" si="0"/>
        <v>2.3112859601671993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34">
        <v>3951</v>
      </c>
      <c r="C9" s="153">
        <f t="shared" si="1"/>
        <v>584</v>
      </c>
      <c r="D9" s="151">
        <v>227</v>
      </c>
      <c r="E9" s="33">
        <f t="shared" si="0"/>
        <v>14.781068084029359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34">
        <v>3050</v>
      </c>
      <c r="C10" s="153">
        <f t="shared" si="1"/>
        <v>683</v>
      </c>
      <c r="D10" s="151">
        <v>174</v>
      </c>
      <c r="E10" s="33">
        <f t="shared" si="0"/>
        <v>22.393442622950822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34">
        <v>996</v>
      </c>
      <c r="C11" s="153">
        <f t="shared" si="1"/>
        <v>309</v>
      </c>
      <c r="D11" s="151">
        <v>42</v>
      </c>
      <c r="E11" s="33">
        <f t="shared" si="0"/>
        <v>31.024096385542173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34">
        <v>5674</v>
      </c>
      <c r="C12" s="153">
        <f t="shared" si="1"/>
        <v>600</v>
      </c>
      <c r="D12" s="151">
        <v>72</v>
      </c>
      <c r="E12" s="33">
        <f t="shared" si="0"/>
        <v>10.574550581600283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35">
        <v>1228</v>
      </c>
      <c r="C13" s="153">
        <f t="shared" si="1"/>
        <v>68</v>
      </c>
      <c r="D13" s="151">
        <v>21</v>
      </c>
      <c r="E13" s="33">
        <f t="shared" si="0"/>
        <v>5.537459283387622</v>
      </c>
      <c r="F13" s="6"/>
      <c r="G13" s="73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31">
        <v>2517</v>
      </c>
      <c r="C14" s="153">
        <f t="shared" si="1"/>
        <v>791</v>
      </c>
      <c r="D14" s="151">
        <v>154</v>
      </c>
      <c r="E14" s="99">
        <f t="shared" si="0"/>
        <v>31.426301152165276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35">
        <v>3114</v>
      </c>
      <c r="C15" s="153">
        <f t="shared" si="1"/>
        <v>56</v>
      </c>
      <c r="D15" s="153">
        <v>56</v>
      </c>
      <c r="E15" s="99">
        <f t="shared" si="0"/>
        <v>1.7983301220295438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35">
        <v>6471</v>
      </c>
      <c r="C16" s="153">
        <f t="shared" si="1"/>
        <v>36</v>
      </c>
      <c r="D16" s="153">
        <v>36</v>
      </c>
      <c r="E16" s="99">
        <f t="shared" si="0"/>
        <v>0.5563282336578581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38">
        <v>2373.1</v>
      </c>
      <c r="C17" s="154">
        <f t="shared" si="1"/>
        <v>31</v>
      </c>
      <c r="D17" s="157">
        <v>12</v>
      </c>
      <c r="E17" s="108">
        <f>C17/B17*100</f>
        <v>1.3063082044583036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104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56" t="s">
        <v>100</v>
      </c>
      <c r="H20" s="257"/>
      <c r="I20" s="257"/>
      <c r="J20" s="257"/>
      <c r="K20" s="244"/>
      <c r="L20" s="245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09" t="s">
        <v>10</v>
      </c>
      <c r="L21" s="110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09"/>
      <c r="L22" s="110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09" t="s">
        <v>23</v>
      </c>
      <c r="L23" s="110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09" t="s">
        <v>0</v>
      </c>
      <c r="L24" s="110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09" t="s">
        <v>34</v>
      </c>
      <c r="L25" s="110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1" t="s">
        <v>0</v>
      </c>
      <c r="L26" s="110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1"/>
      <c r="L27" s="110" t="s">
        <v>0</v>
      </c>
    </row>
    <row r="28" spans="1:14" ht="15" customHeight="1" thickBot="1" thickTop="1">
      <c r="A28" s="53" t="s">
        <v>43</v>
      </c>
      <c r="B28" s="50">
        <f>SUM(B29:B39)</f>
        <v>5040</v>
      </c>
      <c r="C28" s="51">
        <f>SUM(C29:C39)</f>
        <v>67</v>
      </c>
      <c r="D28" s="52">
        <f>C28/B28*100</f>
        <v>1.3293650793650793</v>
      </c>
      <c r="E28" s="51">
        <f>SUM(E29:E39)</f>
        <v>59</v>
      </c>
      <c r="F28" s="52">
        <f>E28/C28*100</f>
        <v>88.05970149253731</v>
      </c>
      <c r="G28" s="51">
        <f aca="true" t="shared" si="2" ref="G28:L28">SUM(G29:G39)</f>
        <v>11</v>
      </c>
      <c r="H28" s="51">
        <f t="shared" si="2"/>
        <v>6</v>
      </c>
      <c r="I28" s="51">
        <f t="shared" si="2"/>
        <v>0</v>
      </c>
      <c r="J28" s="51">
        <f t="shared" si="2"/>
        <v>42</v>
      </c>
      <c r="K28" s="112">
        <f t="shared" si="2"/>
        <v>0</v>
      </c>
      <c r="L28" s="113">
        <f t="shared" si="2"/>
        <v>8</v>
      </c>
      <c r="M28" s="242"/>
      <c r="N28" s="242"/>
    </row>
    <row r="29" spans="1:14" ht="15" customHeight="1">
      <c r="A29" s="134" t="s">
        <v>44</v>
      </c>
      <c r="B29" s="74">
        <v>2057</v>
      </c>
      <c r="C29" s="74">
        <v>22</v>
      </c>
      <c r="D29" s="75">
        <f aca="true" t="shared" si="3" ref="D29:D39">C29/B29*100</f>
        <v>1.06951871657754</v>
      </c>
      <c r="E29" s="74">
        <v>22</v>
      </c>
      <c r="F29" s="76">
        <f aca="true" t="shared" si="4" ref="F29:F38">E29/C29*100</f>
        <v>100</v>
      </c>
      <c r="G29" s="74">
        <v>1</v>
      </c>
      <c r="H29" s="74">
        <v>4</v>
      </c>
      <c r="I29" s="74">
        <v>0</v>
      </c>
      <c r="J29" s="74">
        <v>17</v>
      </c>
      <c r="K29" s="114">
        <v>0</v>
      </c>
      <c r="L29" s="115">
        <v>0</v>
      </c>
      <c r="M29" s="242"/>
      <c r="N29" s="242"/>
    </row>
    <row r="30" spans="1:14" ht="15" customHeight="1">
      <c r="A30" s="30" t="s">
        <v>45</v>
      </c>
      <c r="B30" s="77">
        <v>74</v>
      </c>
      <c r="C30" s="77">
        <v>0</v>
      </c>
      <c r="D30" s="78">
        <f t="shared" si="3"/>
        <v>0</v>
      </c>
      <c r="E30" s="79">
        <v>0</v>
      </c>
      <c r="F30" s="80">
        <v>0</v>
      </c>
      <c r="G30" s="77">
        <v>0</v>
      </c>
      <c r="H30" s="77">
        <v>0</v>
      </c>
      <c r="I30" s="77">
        <v>0</v>
      </c>
      <c r="J30" s="77">
        <v>0</v>
      </c>
      <c r="K30" s="116">
        <v>0</v>
      </c>
      <c r="L30" s="117">
        <v>0</v>
      </c>
      <c r="M30" s="242"/>
      <c r="N30" s="242"/>
    </row>
    <row r="31" spans="1:14" ht="15" customHeight="1">
      <c r="A31" s="30" t="s">
        <v>46</v>
      </c>
      <c r="B31" s="77">
        <v>488</v>
      </c>
      <c r="C31" s="77">
        <v>17</v>
      </c>
      <c r="D31" s="78">
        <f t="shared" si="3"/>
        <v>3.483606557377049</v>
      </c>
      <c r="E31" s="79">
        <v>16</v>
      </c>
      <c r="F31" s="80">
        <f t="shared" si="4"/>
        <v>94.11764705882352</v>
      </c>
      <c r="G31" s="77">
        <v>3</v>
      </c>
      <c r="H31" s="77">
        <v>1</v>
      </c>
      <c r="I31" s="77">
        <v>0</v>
      </c>
      <c r="J31" s="77">
        <v>12</v>
      </c>
      <c r="K31" s="116">
        <v>0</v>
      </c>
      <c r="L31" s="117">
        <v>1</v>
      </c>
      <c r="M31" s="242"/>
      <c r="N31" s="242"/>
    </row>
    <row r="32" spans="1:14" ht="15" customHeight="1">
      <c r="A32" s="30" t="s">
        <v>47</v>
      </c>
      <c r="B32" s="77">
        <v>668</v>
      </c>
      <c r="C32" s="77">
        <v>21</v>
      </c>
      <c r="D32" s="78">
        <f t="shared" si="3"/>
        <v>3.143712574850299</v>
      </c>
      <c r="E32" s="79">
        <v>15</v>
      </c>
      <c r="F32" s="80">
        <f t="shared" si="4"/>
        <v>71.42857142857143</v>
      </c>
      <c r="G32" s="77">
        <v>5</v>
      </c>
      <c r="H32" s="77">
        <v>0</v>
      </c>
      <c r="I32" s="77">
        <v>0</v>
      </c>
      <c r="J32" s="77">
        <v>10</v>
      </c>
      <c r="K32" s="116">
        <v>0</v>
      </c>
      <c r="L32" s="117">
        <v>6</v>
      </c>
      <c r="M32" s="242"/>
      <c r="N32" s="242"/>
    </row>
    <row r="33" spans="1:14" ht="15" customHeight="1">
      <c r="A33" s="30" t="s">
        <v>48</v>
      </c>
      <c r="B33" s="77">
        <v>276</v>
      </c>
      <c r="C33" s="77">
        <v>3</v>
      </c>
      <c r="D33" s="78">
        <f t="shared" si="3"/>
        <v>1.0869565217391304</v>
      </c>
      <c r="E33" s="79">
        <v>3</v>
      </c>
      <c r="F33" s="80">
        <f t="shared" si="4"/>
        <v>100</v>
      </c>
      <c r="G33" s="77">
        <v>1</v>
      </c>
      <c r="H33" s="77">
        <v>1</v>
      </c>
      <c r="I33" s="77">
        <v>0</v>
      </c>
      <c r="J33" s="77">
        <v>1</v>
      </c>
      <c r="K33" s="116">
        <v>0</v>
      </c>
      <c r="L33" s="117">
        <v>0</v>
      </c>
      <c r="M33" s="242"/>
      <c r="N33" s="242"/>
    </row>
    <row r="34" spans="1:14" ht="15" customHeight="1">
      <c r="A34" s="30" t="s">
        <v>49</v>
      </c>
      <c r="B34" s="77">
        <v>592</v>
      </c>
      <c r="C34" s="77">
        <v>1</v>
      </c>
      <c r="D34" s="78">
        <f t="shared" si="3"/>
        <v>0.16891891891891891</v>
      </c>
      <c r="E34" s="79">
        <v>0</v>
      </c>
      <c r="F34" s="80">
        <f t="shared" si="4"/>
        <v>0</v>
      </c>
      <c r="G34" s="77">
        <v>0</v>
      </c>
      <c r="H34" s="77">
        <v>0</v>
      </c>
      <c r="I34" s="77">
        <v>0</v>
      </c>
      <c r="J34" s="77">
        <v>0</v>
      </c>
      <c r="K34" s="116">
        <v>0</v>
      </c>
      <c r="L34" s="117">
        <v>1</v>
      </c>
      <c r="M34" s="242"/>
      <c r="N34" s="242"/>
    </row>
    <row r="35" spans="1:14" ht="15" customHeight="1">
      <c r="A35" s="30" t="s">
        <v>50</v>
      </c>
      <c r="B35" s="77">
        <v>68</v>
      </c>
      <c r="C35" s="77">
        <v>1</v>
      </c>
      <c r="D35" s="78">
        <f t="shared" si="3"/>
        <v>1.4705882352941175</v>
      </c>
      <c r="E35" s="79">
        <v>1</v>
      </c>
      <c r="F35" s="226">
        <f t="shared" si="4"/>
        <v>100</v>
      </c>
      <c r="G35" s="77">
        <v>0</v>
      </c>
      <c r="H35" s="77">
        <v>0</v>
      </c>
      <c r="I35" s="77">
        <v>0</v>
      </c>
      <c r="J35" s="77">
        <v>1</v>
      </c>
      <c r="K35" s="116">
        <v>0</v>
      </c>
      <c r="L35" s="117">
        <v>0</v>
      </c>
      <c r="M35" s="242"/>
      <c r="N35" s="242"/>
    </row>
    <row r="36" spans="1:14" ht="15" customHeight="1">
      <c r="A36" s="101" t="s">
        <v>51</v>
      </c>
      <c r="B36" s="102">
        <v>757</v>
      </c>
      <c r="C36" s="102">
        <v>1</v>
      </c>
      <c r="D36" s="225">
        <f t="shared" si="3"/>
        <v>0.13210039630118892</v>
      </c>
      <c r="E36" s="103">
        <v>1</v>
      </c>
      <c r="F36" s="226">
        <f t="shared" si="4"/>
        <v>100</v>
      </c>
      <c r="G36" s="102">
        <v>0</v>
      </c>
      <c r="H36" s="102">
        <v>0</v>
      </c>
      <c r="I36" s="102">
        <v>0</v>
      </c>
      <c r="J36" s="102">
        <v>1</v>
      </c>
      <c r="K36" s="128">
        <v>0</v>
      </c>
      <c r="L36" s="129">
        <v>0</v>
      </c>
      <c r="M36" s="242"/>
      <c r="N36" s="242"/>
    </row>
    <row r="37" spans="1:14" ht="15" customHeight="1">
      <c r="A37" s="29" t="s">
        <v>52</v>
      </c>
      <c r="B37" s="227">
        <v>27</v>
      </c>
      <c r="C37" s="228">
        <v>0</v>
      </c>
      <c r="D37" s="225">
        <f t="shared" si="3"/>
        <v>0</v>
      </c>
      <c r="E37" s="228">
        <v>0</v>
      </c>
      <c r="F37" s="230">
        <v>0</v>
      </c>
      <c r="G37" s="228">
        <v>0</v>
      </c>
      <c r="H37" s="228">
        <v>0</v>
      </c>
      <c r="I37" s="228">
        <v>0</v>
      </c>
      <c r="J37" s="228">
        <v>0</v>
      </c>
      <c r="K37" s="231">
        <v>0</v>
      </c>
      <c r="L37" s="232">
        <v>0</v>
      </c>
      <c r="M37" s="242"/>
      <c r="N37" s="242"/>
    </row>
    <row r="38" spans="1:14" ht="15" customHeight="1">
      <c r="A38" s="30" t="s">
        <v>53</v>
      </c>
      <c r="B38" s="233">
        <v>22</v>
      </c>
      <c r="C38" s="106">
        <v>1</v>
      </c>
      <c r="D38" s="225">
        <f t="shared" si="3"/>
        <v>4.545454545454546</v>
      </c>
      <c r="E38" s="106">
        <v>1</v>
      </c>
      <c r="F38" s="105">
        <f t="shared" si="4"/>
        <v>100</v>
      </c>
      <c r="G38" s="106">
        <v>1</v>
      </c>
      <c r="H38" s="106">
        <v>0</v>
      </c>
      <c r="I38" s="106">
        <v>0</v>
      </c>
      <c r="J38" s="106">
        <v>0</v>
      </c>
      <c r="K38" s="234">
        <v>0</v>
      </c>
      <c r="L38" s="118">
        <v>0</v>
      </c>
      <c r="M38" s="242"/>
      <c r="N38" s="242"/>
    </row>
    <row r="39" spans="1:14" ht="15" customHeight="1" thickBot="1">
      <c r="A39" s="56" t="s">
        <v>54</v>
      </c>
      <c r="B39" s="83">
        <v>11</v>
      </c>
      <c r="C39" s="83">
        <v>0</v>
      </c>
      <c r="D39" s="84">
        <f t="shared" si="3"/>
        <v>0</v>
      </c>
      <c r="E39" s="83">
        <v>0</v>
      </c>
      <c r="F39" s="85">
        <v>0</v>
      </c>
      <c r="G39" s="83">
        <v>0</v>
      </c>
      <c r="H39" s="83">
        <v>0</v>
      </c>
      <c r="I39" s="83">
        <v>0</v>
      </c>
      <c r="J39" s="83">
        <v>0</v>
      </c>
      <c r="K39" s="119">
        <v>0</v>
      </c>
      <c r="L39" s="120">
        <v>0</v>
      </c>
      <c r="M39" s="242"/>
      <c r="N39" s="242"/>
    </row>
    <row r="40" spans="1:14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2"/>
      <c r="N40" s="242"/>
    </row>
    <row r="41" spans="1:14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104</v>
      </c>
      <c r="M41" s="242"/>
      <c r="N41" s="242"/>
    </row>
    <row r="42" spans="1:14" ht="15" customHeight="1">
      <c r="A42" s="62"/>
      <c r="B42" s="63" t="s">
        <v>4</v>
      </c>
      <c r="C42" s="64"/>
      <c r="D42" s="65"/>
      <c r="E42" s="63"/>
      <c r="F42" s="66"/>
      <c r="G42" s="256" t="s">
        <v>100</v>
      </c>
      <c r="H42" s="257"/>
      <c r="I42" s="257"/>
      <c r="J42" s="257"/>
      <c r="K42" s="244"/>
      <c r="L42" s="245"/>
      <c r="M42" s="242"/>
      <c r="N42" s="242"/>
    </row>
    <row r="43" spans="1:14" ht="15" customHeight="1">
      <c r="A43" s="67" t="s">
        <v>0</v>
      </c>
      <c r="B43" s="68"/>
      <c r="C43" s="68" t="s">
        <v>5</v>
      </c>
      <c r="D43" s="69" t="s">
        <v>5</v>
      </c>
      <c r="E43" s="68" t="s">
        <v>6</v>
      </c>
      <c r="F43" s="69" t="s">
        <v>6</v>
      </c>
      <c r="G43" s="4"/>
      <c r="H43" s="5" t="s">
        <v>7</v>
      </c>
      <c r="I43" s="4" t="s">
        <v>8</v>
      </c>
      <c r="J43" s="4" t="s">
        <v>9</v>
      </c>
      <c r="K43" s="109" t="s">
        <v>10</v>
      </c>
      <c r="L43" s="110" t="s">
        <v>6</v>
      </c>
      <c r="M43" s="242"/>
      <c r="N43" s="242"/>
    </row>
    <row r="44" spans="1:14" ht="15" customHeight="1">
      <c r="A44" s="67" t="s">
        <v>11</v>
      </c>
      <c r="B44" s="68" t="s">
        <v>63</v>
      </c>
      <c r="C44" s="68" t="s">
        <v>6</v>
      </c>
      <c r="D44" s="69" t="s">
        <v>6</v>
      </c>
      <c r="E44" s="68" t="s">
        <v>13</v>
      </c>
      <c r="F44" s="69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09"/>
      <c r="L44" s="110" t="s">
        <v>13</v>
      </c>
      <c r="M44" s="242"/>
      <c r="N44" s="242"/>
    </row>
    <row r="45" spans="1:14" ht="15" customHeight="1">
      <c r="A45" s="70" t="s">
        <v>18</v>
      </c>
      <c r="B45" s="71"/>
      <c r="C45" s="68" t="s">
        <v>13</v>
      </c>
      <c r="D45" s="69" t="s">
        <v>13</v>
      </c>
      <c r="E45" s="68" t="s">
        <v>3</v>
      </c>
      <c r="F45" s="69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09" t="s">
        <v>23</v>
      </c>
      <c r="L45" s="110" t="s">
        <v>10</v>
      </c>
      <c r="M45" s="242"/>
      <c r="N45" s="242"/>
    </row>
    <row r="46" spans="1:14" ht="15" customHeight="1">
      <c r="A46" s="70"/>
      <c r="B46" s="68" t="s">
        <v>24</v>
      </c>
      <c r="C46" s="68" t="s">
        <v>24</v>
      </c>
      <c r="D46" s="69" t="s">
        <v>1</v>
      </c>
      <c r="E46" s="68" t="s">
        <v>12</v>
      </c>
      <c r="F46" s="69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09" t="s">
        <v>0</v>
      </c>
      <c r="L46" s="110" t="s">
        <v>3</v>
      </c>
      <c r="M46" s="242"/>
      <c r="N46" s="242"/>
    </row>
    <row r="47" spans="1:14" ht="15" customHeight="1">
      <c r="A47" s="67"/>
      <c r="B47" s="71"/>
      <c r="C47" s="68" t="s">
        <v>29</v>
      </c>
      <c r="D47" s="72" t="s">
        <v>0</v>
      </c>
      <c r="E47" s="68" t="s">
        <v>24</v>
      </c>
      <c r="F47" s="69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09" t="s">
        <v>34</v>
      </c>
      <c r="L47" s="110" t="s">
        <v>12</v>
      </c>
      <c r="M47" s="242"/>
      <c r="N47" s="242"/>
    </row>
    <row r="48" spans="1:14" ht="15" customHeight="1">
      <c r="A48" s="67"/>
      <c r="B48" s="68" t="s">
        <v>35</v>
      </c>
      <c r="C48" s="71"/>
      <c r="D48" s="69" t="s">
        <v>36</v>
      </c>
      <c r="E48" s="68" t="s">
        <v>29</v>
      </c>
      <c r="F48" s="69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1" t="s">
        <v>0</v>
      </c>
      <c r="L48" s="110" t="s">
        <v>24</v>
      </c>
      <c r="M48" s="242"/>
      <c r="N48" s="242"/>
    </row>
    <row r="49" spans="1:14" ht="15" customHeight="1" thickBot="1">
      <c r="A49" s="67"/>
      <c r="B49" s="68" t="s">
        <v>0</v>
      </c>
      <c r="C49" s="68" t="s">
        <v>0</v>
      </c>
      <c r="D49" s="69" t="s">
        <v>0</v>
      </c>
      <c r="E49" s="68" t="s">
        <v>0</v>
      </c>
      <c r="F49" s="69" t="s">
        <v>0</v>
      </c>
      <c r="G49" s="2"/>
      <c r="H49" s="3" t="s">
        <v>24</v>
      </c>
      <c r="I49" s="2" t="s">
        <v>41</v>
      </c>
      <c r="J49" s="2" t="s">
        <v>42</v>
      </c>
      <c r="K49" s="111"/>
      <c r="L49" s="110" t="s">
        <v>0</v>
      </c>
      <c r="M49" s="242"/>
      <c r="N49" s="242"/>
    </row>
    <row r="50" spans="1:14" ht="15" customHeight="1" thickBot="1" thickTop="1">
      <c r="A50" s="53" t="s">
        <v>43</v>
      </c>
      <c r="B50" s="50">
        <f>SUM(B51:B61)</f>
        <v>338</v>
      </c>
      <c r="C50" s="51">
        <f>SUM(C51:C61)</f>
        <v>1</v>
      </c>
      <c r="D50" s="52">
        <f>C50/B50*100</f>
        <v>0.2958579881656805</v>
      </c>
      <c r="E50" s="51">
        <f>SUM(E51:E61)</f>
        <v>1</v>
      </c>
      <c r="F50" s="52">
        <f>E50/C50*100</f>
        <v>100</v>
      </c>
      <c r="G50" s="51">
        <f aca="true" t="shared" si="5" ref="G50:L50">SUM(G51:G61)</f>
        <v>0</v>
      </c>
      <c r="H50" s="51">
        <f t="shared" si="5"/>
        <v>0</v>
      </c>
      <c r="I50" s="51">
        <f t="shared" si="5"/>
        <v>0</v>
      </c>
      <c r="J50" s="51">
        <f t="shared" si="5"/>
        <v>1</v>
      </c>
      <c r="K50" s="112">
        <f t="shared" si="5"/>
        <v>0</v>
      </c>
      <c r="L50" s="113">
        <f t="shared" si="5"/>
        <v>0</v>
      </c>
      <c r="M50" s="242"/>
      <c r="N50" s="242"/>
    </row>
    <row r="51" spans="1:14" ht="15" customHeight="1">
      <c r="A51" s="134" t="s">
        <v>44</v>
      </c>
      <c r="B51" s="86">
        <v>69</v>
      </c>
      <c r="C51" s="87">
        <v>0</v>
      </c>
      <c r="D51" s="75">
        <f aca="true" t="shared" si="6" ref="D51:D61">C51/B51*100</f>
        <v>0</v>
      </c>
      <c r="E51" s="235">
        <v>0</v>
      </c>
      <c r="F51" s="80">
        <v>0</v>
      </c>
      <c r="G51" s="88">
        <v>0</v>
      </c>
      <c r="H51" s="87">
        <v>0</v>
      </c>
      <c r="I51" s="87">
        <v>0</v>
      </c>
      <c r="J51" s="87">
        <v>0</v>
      </c>
      <c r="K51" s="121">
        <v>0</v>
      </c>
      <c r="L51" s="122">
        <v>0</v>
      </c>
      <c r="M51" s="242"/>
      <c r="N51" s="242"/>
    </row>
    <row r="52" spans="1:14" ht="15" customHeight="1">
      <c r="A52" s="30" t="s">
        <v>45</v>
      </c>
      <c r="B52" s="89">
        <v>20</v>
      </c>
      <c r="C52" s="90">
        <v>0</v>
      </c>
      <c r="D52" s="78">
        <f t="shared" si="6"/>
        <v>0</v>
      </c>
      <c r="E52" s="95">
        <v>0</v>
      </c>
      <c r="F52" s="80">
        <v>0</v>
      </c>
      <c r="G52" s="92">
        <v>0</v>
      </c>
      <c r="H52" s="90">
        <v>0</v>
      </c>
      <c r="I52" s="90">
        <v>0</v>
      </c>
      <c r="J52" s="90">
        <v>0</v>
      </c>
      <c r="K52" s="123">
        <v>0</v>
      </c>
      <c r="L52" s="124">
        <v>0</v>
      </c>
      <c r="M52" s="242"/>
      <c r="N52" s="242"/>
    </row>
    <row r="53" spans="1:14" ht="15" customHeight="1">
      <c r="A53" s="30" t="s">
        <v>46</v>
      </c>
      <c r="B53" s="90">
        <v>96</v>
      </c>
      <c r="C53" s="90">
        <v>0</v>
      </c>
      <c r="D53" s="78">
        <f t="shared" si="6"/>
        <v>0</v>
      </c>
      <c r="E53" s="95">
        <v>0</v>
      </c>
      <c r="F53" s="80">
        <v>0</v>
      </c>
      <c r="G53" s="93">
        <v>0</v>
      </c>
      <c r="H53" s="90">
        <v>0</v>
      </c>
      <c r="I53" s="90">
        <v>0</v>
      </c>
      <c r="J53" s="89">
        <v>0</v>
      </c>
      <c r="K53" s="123">
        <v>0</v>
      </c>
      <c r="L53" s="125">
        <v>0</v>
      </c>
      <c r="M53" s="242"/>
      <c r="N53" s="242"/>
    </row>
    <row r="54" spans="1:14" ht="15" customHeight="1">
      <c r="A54" s="30" t="s">
        <v>47</v>
      </c>
      <c r="B54" s="89">
        <v>15</v>
      </c>
      <c r="C54" s="90">
        <v>0</v>
      </c>
      <c r="D54" s="78">
        <f t="shared" si="6"/>
        <v>0</v>
      </c>
      <c r="E54" s="148">
        <v>0</v>
      </c>
      <c r="F54" s="80">
        <v>0</v>
      </c>
      <c r="G54" s="149">
        <v>0</v>
      </c>
      <c r="H54" s="147">
        <v>0</v>
      </c>
      <c r="I54" s="147">
        <v>0</v>
      </c>
      <c r="J54" s="147">
        <v>0</v>
      </c>
      <c r="K54" s="130">
        <v>0</v>
      </c>
      <c r="L54" s="150">
        <v>0</v>
      </c>
      <c r="M54" s="242"/>
      <c r="N54" s="242"/>
    </row>
    <row r="55" spans="1:14" ht="15" customHeight="1">
      <c r="A55" s="30" t="s">
        <v>48</v>
      </c>
      <c r="B55" s="90">
        <v>33</v>
      </c>
      <c r="C55" s="90">
        <v>0</v>
      </c>
      <c r="D55" s="78">
        <f t="shared" si="6"/>
        <v>0</v>
      </c>
      <c r="E55" s="95">
        <v>0</v>
      </c>
      <c r="F55" s="80">
        <v>0</v>
      </c>
      <c r="G55" s="90">
        <v>0</v>
      </c>
      <c r="H55" s="90">
        <v>0</v>
      </c>
      <c r="I55" s="90">
        <v>0</v>
      </c>
      <c r="J55" s="90">
        <v>0</v>
      </c>
      <c r="K55" s="123">
        <v>0</v>
      </c>
      <c r="L55" s="124">
        <v>0</v>
      </c>
      <c r="M55" s="242"/>
      <c r="N55" s="242"/>
    </row>
    <row r="56" spans="1:14" ht="15" customHeight="1">
      <c r="A56" s="30" t="s">
        <v>49</v>
      </c>
      <c r="B56" s="89">
        <v>8</v>
      </c>
      <c r="C56" s="90">
        <v>0</v>
      </c>
      <c r="D56" s="78">
        <f t="shared" si="6"/>
        <v>0</v>
      </c>
      <c r="E56" s="79">
        <v>0</v>
      </c>
      <c r="F56" s="82">
        <v>0</v>
      </c>
      <c r="G56" s="90">
        <v>0</v>
      </c>
      <c r="H56" s="90">
        <v>0</v>
      </c>
      <c r="I56" s="90">
        <v>0</v>
      </c>
      <c r="J56" s="90">
        <v>0</v>
      </c>
      <c r="K56" s="123">
        <v>0</v>
      </c>
      <c r="L56" s="124">
        <v>0</v>
      </c>
      <c r="M56" s="242"/>
      <c r="N56" s="242"/>
    </row>
    <row r="57" spans="1:14" ht="15" customHeight="1">
      <c r="A57" s="30" t="s">
        <v>50</v>
      </c>
      <c r="B57" s="90">
        <v>0</v>
      </c>
      <c r="C57" s="90">
        <v>0</v>
      </c>
      <c r="D57" s="78">
        <v>0</v>
      </c>
      <c r="E57" s="79">
        <v>0</v>
      </c>
      <c r="F57" s="82">
        <v>0</v>
      </c>
      <c r="G57" s="90">
        <v>0</v>
      </c>
      <c r="H57" s="90">
        <v>0</v>
      </c>
      <c r="I57" s="90">
        <v>0</v>
      </c>
      <c r="J57" s="90">
        <v>0</v>
      </c>
      <c r="K57" s="123">
        <v>0</v>
      </c>
      <c r="L57" s="124">
        <v>0</v>
      </c>
      <c r="M57" s="242"/>
      <c r="N57" s="242"/>
    </row>
    <row r="58" spans="1:14" ht="15" customHeight="1">
      <c r="A58" s="30" t="s">
        <v>51</v>
      </c>
      <c r="B58" s="89">
        <v>34</v>
      </c>
      <c r="C58" s="90">
        <v>0</v>
      </c>
      <c r="D58" s="78">
        <f t="shared" si="6"/>
        <v>0</v>
      </c>
      <c r="E58" s="91">
        <v>0</v>
      </c>
      <c r="F58" s="82">
        <v>0</v>
      </c>
      <c r="G58" s="90">
        <v>0</v>
      </c>
      <c r="H58" s="89">
        <v>0</v>
      </c>
      <c r="I58" s="90">
        <v>0</v>
      </c>
      <c r="J58" s="90">
        <v>0</v>
      </c>
      <c r="K58" s="123">
        <v>0</v>
      </c>
      <c r="L58" s="124">
        <v>0</v>
      </c>
      <c r="M58" s="242"/>
      <c r="N58" s="242"/>
    </row>
    <row r="59" spans="1:14" ht="15" customHeight="1">
      <c r="A59" s="100" t="s">
        <v>52</v>
      </c>
      <c r="B59" s="227">
        <v>29</v>
      </c>
      <c r="C59" s="228">
        <v>1</v>
      </c>
      <c r="D59" s="78">
        <f t="shared" si="6"/>
        <v>3.4482758620689653</v>
      </c>
      <c r="E59" s="228">
        <v>1</v>
      </c>
      <c r="F59" s="81">
        <f>E59/C59*100</f>
        <v>100</v>
      </c>
      <c r="G59" s="228">
        <v>0</v>
      </c>
      <c r="H59" s="228">
        <v>0</v>
      </c>
      <c r="I59" s="228">
        <v>0</v>
      </c>
      <c r="J59" s="228">
        <v>1</v>
      </c>
      <c r="K59" s="231">
        <v>0</v>
      </c>
      <c r="L59" s="232">
        <v>0</v>
      </c>
      <c r="M59" s="242"/>
      <c r="N59" s="242"/>
    </row>
    <row r="60" spans="1:14" ht="15" customHeight="1">
      <c r="A60" s="30" t="s">
        <v>53</v>
      </c>
      <c r="B60" s="233">
        <v>14</v>
      </c>
      <c r="C60" s="106">
        <v>0</v>
      </c>
      <c r="D60" s="104">
        <f t="shared" si="6"/>
        <v>0</v>
      </c>
      <c r="E60" s="106">
        <v>0</v>
      </c>
      <c r="F60" s="105">
        <v>0</v>
      </c>
      <c r="G60" s="106">
        <v>0</v>
      </c>
      <c r="H60" s="106">
        <v>0</v>
      </c>
      <c r="I60" s="106">
        <v>0</v>
      </c>
      <c r="J60" s="106">
        <v>0</v>
      </c>
      <c r="K60" s="234">
        <v>0</v>
      </c>
      <c r="L60" s="118">
        <v>0</v>
      </c>
      <c r="M60" s="242"/>
      <c r="N60" s="242"/>
    </row>
    <row r="61" spans="1:14" ht="15" customHeight="1" thickBot="1">
      <c r="A61" s="56" t="s">
        <v>54</v>
      </c>
      <c r="B61" s="94">
        <v>20</v>
      </c>
      <c r="C61" s="94">
        <v>0</v>
      </c>
      <c r="D61" s="84">
        <f t="shared" si="6"/>
        <v>0</v>
      </c>
      <c r="E61" s="94">
        <v>0</v>
      </c>
      <c r="F61" s="85">
        <v>0</v>
      </c>
      <c r="G61" s="94">
        <v>0</v>
      </c>
      <c r="H61" s="94">
        <v>0</v>
      </c>
      <c r="I61" s="94">
        <v>0</v>
      </c>
      <c r="J61" s="94">
        <v>0</v>
      </c>
      <c r="K61" s="126">
        <v>0</v>
      </c>
      <c r="L61" s="127">
        <v>0</v>
      </c>
      <c r="M61" s="242"/>
      <c r="N61" s="242"/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Ｐゴシック,標準"&amp;9西濃地域の公衆衛生2013&amp;C&amp;"ＭＳ Ｐゴシック,標準"&amp;9－　&amp;P+95　－&amp;R&amp;"ＭＳ Ｐゴシック,標準"&amp;9第６章　健康増進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SheetLayoutView="100" workbookViewId="0" topLeftCell="A1">
      <selection activeCell="G5" sqref="G5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3" width="13.875" style="10" customWidth="1"/>
    <col min="14" max="16384" width="9.125" style="10" customWidth="1"/>
  </cols>
  <sheetData>
    <row r="1" spans="1:12" s="9" customFormat="1" ht="15" customHeight="1">
      <c r="A1" s="1" t="s">
        <v>86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96" t="s">
        <v>2</v>
      </c>
      <c r="B2" s="9"/>
      <c r="C2" s="9"/>
      <c r="D2" s="9"/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96" t="s">
        <v>66</v>
      </c>
      <c r="B3" s="9"/>
      <c r="C3" s="9"/>
      <c r="D3" s="20"/>
      <c r="E3" s="20" t="s">
        <v>104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48" t="s">
        <v>56</v>
      </c>
      <c r="B4" s="250" t="s">
        <v>57</v>
      </c>
      <c r="C4" s="252" t="s">
        <v>58</v>
      </c>
      <c r="D4" s="97"/>
      <c r="E4" s="259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49"/>
      <c r="B5" s="251"/>
      <c r="C5" s="253"/>
      <c r="D5" s="98" t="s">
        <v>97</v>
      </c>
      <c r="E5" s="260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7">
        <f>SUM(B7:B17)</f>
        <v>61213.4</v>
      </c>
      <c r="C6" s="159">
        <f>SUM(C7:C17)</f>
        <v>8152</v>
      </c>
      <c r="D6" s="26">
        <f>SUM(D7:D17)</f>
        <v>2433</v>
      </c>
      <c r="E6" s="158">
        <f>C6/B6*100</f>
        <v>13.31734554852369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4" t="s">
        <v>98</v>
      </c>
      <c r="B7" s="161">
        <v>16964</v>
      </c>
      <c r="C7" s="221">
        <f>B29+B51</f>
        <v>3704</v>
      </c>
      <c r="D7" s="161">
        <v>1351</v>
      </c>
      <c r="E7" s="162">
        <f>C7/B7*100</f>
        <v>21.834473001650554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163">
        <v>6074</v>
      </c>
      <c r="C8" s="164">
        <f aca="true" t="shared" si="0" ref="C8:C17">B30+B52</f>
        <v>41</v>
      </c>
      <c r="D8" s="163">
        <v>11</v>
      </c>
      <c r="E8" s="165">
        <f aca="true" t="shared" si="1" ref="E8:E16">C8/B8*100</f>
        <v>0.675008231807705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163">
        <v>5439</v>
      </c>
      <c r="C9" s="164">
        <f t="shared" si="0"/>
        <v>672</v>
      </c>
      <c r="D9" s="163">
        <v>248</v>
      </c>
      <c r="E9" s="165">
        <f t="shared" si="1"/>
        <v>12.355212355212355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163">
        <v>5210</v>
      </c>
      <c r="C10" s="164">
        <f t="shared" si="0"/>
        <v>1078</v>
      </c>
      <c r="D10" s="163">
        <v>310</v>
      </c>
      <c r="E10" s="165">
        <f t="shared" si="1"/>
        <v>20.690978886756238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216">
        <v>1614</v>
      </c>
      <c r="C11" s="213">
        <f t="shared" si="0"/>
        <v>297</v>
      </c>
      <c r="D11" s="163">
        <v>54</v>
      </c>
      <c r="E11" s="165">
        <f t="shared" si="1"/>
        <v>18.401486988847584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216">
        <v>6222</v>
      </c>
      <c r="C12" s="213">
        <f t="shared" si="0"/>
        <v>913</v>
      </c>
      <c r="D12" s="163">
        <v>128</v>
      </c>
      <c r="E12" s="165">
        <f t="shared" si="1"/>
        <v>14.673738347798135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216">
        <v>1268</v>
      </c>
      <c r="C13" s="213">
        <f t="shared" si="0"/>
        <v>119</v>
      </c>
      <c r="D13" s="163">
        <v>20</v>
      </c>
      <c r="E13" s="165">
        <f t="shared" si="1"/>
        <v>9.384858044164037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216">
        <v>2958</v>
      </c>
      <c r="C14" s="213">
        <f t="shared" si="0"/>
        <v>1207</v>
      </c>
      <c r="D14" s="163">
        <v>206</v>
      </c>
      <c r="E14" s="165">
        <f t="shared" si="1"/>
        <v>40.804597701149426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217">
        <v>5107</v>
      </c>
      <c r="C15" s="214">
        <f t="shared" si="0"/>
        <v>33</v>
      </c>
      <c r="D15" s="243">
        <v>33</v>
      </c>
      <c r="E15" s="165">
        <f t="shared" si="1"/>
        <v>0.6461719208928921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217">
        <v>7173</v>
      </c>
      <c r="C16" s="214">
        <f t="shared" si="0"/>
        <v>64</v>
      </c>
      <c r="D16" s="243">
        <v>64</v>
      </c>
      <c r="E16" s="165">
        <f t="shared" si="1"/>
        <v>0.8922347692736652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218">
        <v>3184.4</v>
      </c>
      <c r="C17" s="215">
        <f t="shared" si="0"/>
        <v>24</v>
      </c>
      <c r="D17" s="166">
        <v>8</v>
      </c>
      <c r="E17" s="167">
        <f>C17/B17*100</f>
        <v>0.7536741615374953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104</v>
      </c>
    </row>
    <row r="20" spans="1:12" ht="15" customHeight="1">
      <c r="A20" s="40"/>
      <c r="B20" s="41" t="s">
        <v>79</v>
      </c>
      <c r="C20" s="42"/>
      <c r="D20" s="43"/>
      <c r="E20" s="41"/>
      <c r="F20" s="44"/>
      <c r="G20" s="256" t="s">
        <v>100</v>
      </c>
      <c r="H20" s="257"/>
      <c r="I20" s="257"/>
      <c r="J20" s="257"/>
      <c r="K20" s="244"/>
      <c r="L20" s="245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09" t="s">
        <v>10</v>
      </c>
      <c r="L21" s="110" t="s">
        <v>6</v>
      </c>
    </row>
    <row r="22" spans="1:12" ht="15" customHeight="1">
      <c r="A22" s="45" t="s">
        <v>11</v>
      </c>
      <c r="B22" s="47" t="s">
        <v>80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09"/>
      <c r="L22" s="110" t="s">
        <v>13</v>
      </c>
    </row>
    <row r="23" spans="1:12" ht="15" customHeight="1">
      <c r="A23" s="29" t="s">
        <v>81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09" t="s">
        <v>23</v>
      </c>
      <c r="L23" s="110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09" t="s">
        <v>0</v>
      </c>
      <c r="L24" s="110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09" t="s">
        <v>34</v>
      </c>
      <c r="L25" s="110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1" t="s">
        <v>0</v>
      </c>
      <c r="L26" s="110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1"/>
      <c r="L27" s="110" t="s">
        <v>102</v>
      </c>
    </row>
    <row r="28" spans="1:15" ht="15" customHeight="1" thickBot="1" thickTop="1">
      <c r="A28" s="53" t="s">
        <v>67</v>
      </c>
      <c r="B28" s="50">
        <f>SUM(B29:B39)</f>
        <v>8093</v>
      </c>
      <c r="C28" s="51">
        <f>SUM(C29:C39)</f>
        <v>93</v>
      </c>
      <c r="D28" s="52">
        <f>C28/B28*100</f>
        <v>1.149141233164463</v>
      </c>
      <c r="E28" s="51">
        <f>SUM(E29:E39)</f>
        <v>78</v>
      </c>
      <c r="F28" s="52">
        <f>E28/C28*100</f>
        <v>83.87096774193549</v>
      </c>
      <c r="G28" s="51">
        <f aca="true" t="shared" si="2" ref="G28:L28">SUM(G29:G39)</f>
        <v>20</v>
      </c>
      <c r="H28" s="51">
        <f t="shared" si="2"/>
        <v>3</v>
      </c>
      <c r="I28" s="51">
        <f t="shared" si="2"/>
        <v>2</v>
      </c>
      <c r="J28" s="51">
        <f t="shared" si="2"/>
        <v>53</v>
      </c>
      <c r="K28" s="112">
        <f t="shared" si="2"/>
        <v>2</v>
      </c>
      <c r="L28" s="113">
        <f t="shared" si="2"/>
        <v>13</v>
      </c>
      <c r="M28" s="242"/>
      <c r="N28" s="242"/>
      <c r="O28" s="242"/>
    </row>
    <row r="29" spans="1:15" ht="15" customHeight="1">
      <c r="A29" s="29" t="s">
        <v>68</v>
      </c>
      <c r="B29" s="74">
        <v>3696</v>
      </c>
      <c r="C29" s="74">
        <v>30</v>
      </c>
      <c r="D29" s="75">
        <f aca="true" t="shared" si="3" ref="D29:D39">C29/B29*100</f>
        <v>0.8116883116883116</v>
      </c>
      <c r="E29" s="74">
        <v>28</v>
      </c>
      <c r="F29" s="76">
        <f aca="true" t="shared" si="4" ref="F29:F39">E29/C29*100</f>
        <v>93.33333333333333</v>
      </c>
      <c r="G29" s="74">
        <v>5</v>
      </c>
      <c r="H29" s="74">
        <v>2</v>
      </c>
      <c r="I29" s="74">
        <v>1</v>
      </c>
      <c r="J29" s="74">
        <v>20</v>
      </c>
      <c r="K29" s="114">
        <v>1</v>
      </c>
      <c r="L29" s="115">
        <v>1</v>
      </c>
      <c r="M29" s="242"/>
      <c r="N29" s="242"/>
      <c r="O29" s="242"/>
    </row>
    <row r="30" spans="1:15" ht="15" customHeight="1">
      <c r="A30" s="30" t="s">
        <v>69</v>
      </c>
      <c r="B30" s="77">
        <v>41</v>
      </c>
      <c r="C30" s="77">
        <v>0</v>
      </c>
      <c r="D30" s="78">
        <f t="shared" si="3"/>
        <v>0</v>
      </c>
      <c r="E30" s="79">
        <v>0</v>
      </c>
      <c r="F30" s="80">
        <v>0</v>
      </c>
      <c r="G30" s="77">
        <v>0</v>
      </c>
      <c r="H30" s="77">
        <v>0</v>
      </c>
      <c r="I30" s="77">
        <v>0</v>
      </c>
      <c r="J30" s="77">
        <v>0</v>
      </c>
      <c r="K30" s="116">
        <v>0</v>
      </c>
      <c r="L30" s="117">
        <v>0</v>
      </c>
      <c r="M30" s="242"/>
      <c r="N30" s="242"/>
      <c r="O30" s="242"/>
    </row>
    <row r="31" spans="1:15" ht="15" customHeight="1">
      <c r="A31" s="30" t="s">
        <v>70</v>
      </c>
      <c r="B31" s="77">
        <v>638</v>
      </c>
      <c r="C31" s="77">
        <v>21</v>
      </c>
      <c r="D31" s="78">
        <f t="shared" si="3"/>
        <v>3.2915360501567394</v>
      </c>
      <c r="E31" s="79">
        <v>21</v>
      </c>
      <c r="F31" s="80">
        <f>E31/C31*100</f>
        <v>100</v>
      </c>
      <c r="G31" s="131">
        <v>5</v>
      </c>
      <c r="H31" s="77">
        <v>1</v>
      </c>
      <c r="I31" s="77">
        <v>0</v>
      </c>
      <c r="J31" s="77">
        <v>15</v>
      </c>
      <c r="K31" s="116">
        <v>0</v>
      </c>
      <c r="L31" s="117">
        <v>0</v>
      </c>
      <c r="M31" s="242"/>
      <c r="N31" s="242"/>
      <c r="O31" s="242"/>
    </row>
    <row r="32" spans="1:15" ht="15" customHeight="1">
      <c r="A32" s="30" t="s">
        <v>71</v>
      </c>
      <c r="B32" s="77">
        <v>1078</v>
      </c>
      <c r="C32" s="77">
        <v>18</v>
      </c>
      <c r="D32" s="78">
        <f t="shared" si="3"/>
        <v>1.6697588126159555</v>
      </c>
      <c r="E32" s="79">
        <v>11</v>
      </c>
      <c r="F32" s="80">
        <f t="shared" si="4"/>
        <v>61.111111111111114</v>
      </c>
      <c r="G32" s="77">
        <v>1</v>
      </c>
      <c r="H32" s="77">
        <v>0</v>
      </c>
      <c r="I32" s="77">
        <v>0</v>
      </c>
      <c r="J32" s="77">
        <v>10</v>
      </c>
      <c r="K32" s="116">
        <v>0</v>
      </c>
      <c r="L32" s="117">
        <v>7</v>
      </c>
      <c r="M32" s="242"/>
      <c r="N32" s="242"/>
      <c r="O32" s="242"/>
    </row>
    <row r="33" spans="1:15" ht="15" customHeight="1">
      <c r="A33" s="30" t="s">
        <v>72</v>
      </c>
      <c r="B33" s="77">
        <v>293</v>
      </c>
      <c r="C33" s="77">
        <v>1</v>
      </c>
      <c r="D33" s="78">
        <f t="shared" si="3"/>
        <v>0.3412969283276451</v>
      </c>
      <c r="E33" s="79">
        <v>0</v>
      </c>
      <c r="F33" s="80">
        <f t="shared" si="4"/>
        <v>0</v>
      </c>
      <c r="G33" s="77">
        <v>0</v>
      </c>
      <c r="H33" s="77">
        <v>0</v>
      </c>
      <c r="I33" s="77">
        <v>0</v>
      </c>
      <c r="J33" s="77">
        <v>0</v>
      </c>
      <c r="K33" s="116">
        <v>0</v>
      </c>
      <c r="L33" s="117">
        <v>1</v>
      </c>
      <c r="M33" s="242"/>
      <c r="N33" s="242"/>
      <c r="O33" s="242"/>
    </row>
    <row r="34" spans="1:15" ht="15" customHeight="1">
      <c r="A34" s="30" t="s">
        <v>73</v>
      </c>
      <c r="B34" s="77">
        <v>912</v>
      </c>
      <c r="C34" s="77">
        <v>18</v>
      </c>
      <c r="D34" s="78">
        <f t="shared" si="3"/>
        <v>1.9736842105263157</v>
      </c>
      <c r="E34" s="79">
        <v>15</v>
      </c>
      <c r="F34" s="80">
        <f t="shared" si="4"/>
        <v>83.33333333333334</v>
      </c>
      <c r="G34" s="77">
        <v>8</v>
      </c>
      <c r="H34" s="77">
        <v>0</v>
      </c>
      <c r="I34" s="77">
        <v>1</v>
      </c>
      <c r="J34" s="77">
        <v>6</v>
      </c>
      <c r="K34" s="116">
        <v>0</v>
      </c>
      <c r="L34" s="117">
        <v>3</v>
      </c>
      <c r="M34" s="242"/>
      <c r="N34" s="242"/>
      <c r="O34" s="242"/>
    </row>
    <row r="35" spans="1:15" ht="15" customHeight="1">
      <c r="A35" s="30" t="s">
        <v>74</v>
      </c>
      <c r="B35" s="77">
        <v>119</v>
      </c>
      <c r="C35" s="77">
        <v>2</v>
      </c>
      <c r="D35" s="78">
        <f t="shared" si="3"/>
        <v>1.680672268907563</v>
      </c>
      <c r="E35" s="79">
        <v>1</v>
      </c>
      <c r="F35" s="80">
        <f t="shared" si="4"/>
        <v>50</v>
      </c>
      <c r="G35" s="77">
        <v>0</v>
      </c>
      <c r="H35" s="77">
        <v>0</v>
      </c>
      <c r="I35" s="77">
        <v>0</v>
      </c>
      <c r="J35" s="131">
        <v>1</v>
      </c>
      <c r="K35" s="236">
        <v>1</v>
      </c>
      <c r="L35" s="132">
        <v>0</v>
      </c>
      <c r="M35" s="242"/>
      <c r="N35" s="242"/>
      <c r="O35" s="242"/>
    </row>
    <row r="36" spans="1:15" ht="15" customHeight="1">
      <c r="A36" s="30" t="s">
        <v>75</v>
      </c>
      <c r="B36" s="77">
        <v>1198</v>
      </c>
      <c r="C36" s="77">
        <v>1</v>
      </c>
      <c r="D36" s="78">
        <f t="shared" si="3"/>
        <v>0.08347245409015025</v>
      </c>
      <c r="E36" s="107">
        <v>0</v>
      </c>
      <c r="F36" s="152">
        <f t="shared" si="4"/>
        <v>0</v>
      </c>
      <c r="G36" s="77">
        <v>0</v>
      </c>
      <c r="H36" s="77">
        <v>0</v>
      </c>
      <c r="I36" s="77">
        <v>0</v>
      </c>
      <c r="J36" s="77">
        <v>0</v>
      </c>
      <c r="K36" s="116">
        <v>0</v>
      </c>
      <c r="L36" s="117">
        <v>1</v>
      </c>
      <c r="M36" s="242"/>
      <c r="N36" s="242"/>
      <c r="O36" s="242"/>
    </row>
    <row r="37" spans="1:15" ht="15" customHeight="1">
      <c r="A37" s="100" t="s">
        <v>76</v>
      </c>
      <c r="B37" s="227">
        <v>31</v>
      </c>
      <c r="C37" s="228">
        <v>0</v>
      </c>
      <c r="D37" s="229">
        <v>0</v>
      </c>
      <c r="E37" s="228">
        <v>0</v>
      </c>
      <c r="F37" s="230">
        <v>0</v>
      </c>
      <c r="G37" s="228">
        <v>0</v>
      </c>
      <c r="H37" s="228">
        <v>0</v>
      </c>
      <c r="I37" s="228">
        <v>0</v>
      </c>
      <c r="J37" s="228">
        <v>0</v>
      </c>
      <c r="K37" s="231">
        <v>0</v>
      </c>
      <c r="L37" s="232">
        <v>0</v>
      </c>
      <c r="M37" s="242"/>
      <c r="N37" s="242"/>
      <c r="O37" s="242"/>
    </row>
    <row r="38" spans="1:15" ht="15" customHeight="1">
      <c r="A38" s="30" t="s">
        <v>77</v>
      </c>
      <c r="B38" s="233">
        <v>63</v>
      </c>
      <c r="C38" s="106">
        <v>1</v>
      </c>
      <c r="D38" s="104">
        <f t="shared" si="3"/>
        <v>1.5873015873015872</v>
      </c>
      <c r="E38" s="106">
        <v>1</v>
      </c>
      <c r="F38" s="105">
        <f t="shared" si="4"/>
        <v>100</v>
      </c>
      <c r="G38" s="106">
        <v>1</v>
      </c>
      <c r="H38" s="106">
        <v>0</v>
      </c>
      <c r="I38" s="106">
        <v>0</v>
      </c>
      <c r="J38" s="106">
        <v>0</v>
      </c>
      <c r="K38" s="234">
        <v>0</v>
      </c>
      <c r="L38" s="118">
        <v>0</v>
      </c>
      <c r="M38" s="242"/>
      <c r="N38" s="242"/>
      <c r="O38" s="242"/>
    </row>
    <row r="39" spans="1:15" ht="15" customHeight="1" thickBot="1">
      <c r="A39" s="56" t="s">
        <v>78</v>
      </c>
      <c r="B39" s="83">
        <v>24</v>
      </c>
      <c r="C39" s="83">
        <v>1</v>
      </c>
      <c r="D39" s="84">
        <f t="shared" si="3"/>
        <v>4.166666666666666</v>
      </c>
      <c r="E39" s="83">
        <v>1</v>
      </c>
      <c r="F39" s="85">
        <f t="shared" si="4"/>
        <v>100</v>
      </c>
      <c r="G39" s="83">
        <v>0</v>
      </c>
      <c r="H39" s="83">
        <v>0</v>
      </c>
      <c r="I39" s="83">
        <v>0</v>
      </c>
      <c r="J39" s="83">
        <v>1</v>
      </c>
      <c r="K39" s="119">
        <v>0</v>
      </c>
      <c r="L39" s="120">
        <v>0</v>
      </c>
      <c r="M39" s="242"/>
      <c r="N39" s="242"/>
      <c r="O39" s="242"/>
    </row>
    <row r="40" spans="1:15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2"/>
      <c r="N40" s="242"/>
      <c r="O40" s="242"/>
    </row>
    <row r="41" spans="1:15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104</v>
      </c>
      <c r="M41" s="242"/>
      <c r="N41" s="242"/>
      <c r="O41" s="242"/>
    </row>
    <row r="42" spans="1:15" ht="15" customHeight="1">
      <c r="A42" s="62"/>
      <c r="B42" s="63" t="s">
        <v>82</v>
      </c>
      <c r="C42" s="64"/>
      <c r="D42" s="65"/>
      <c r="E42" s="63"/>
      <c r="F42" s="66"/>
      <c r="G42" s="256" t="s">
        <v>100</v>
      </c>
      <c r="H42" s="257"/>
      <c r="I42" s="257"/>
      <c r="J42" s="257"/>
      <c r="K42" s="244"/>
      <c r="L42" s="245"/>
      <c r="M42" s="242"/>
      <c r="N42" s="242"/>
      <c r="O42" s="242"/>
    </row>
    <row r="43" spans="1:15" ht="15" customHeight="1">
      <c r="A43" s="67" t="s">
        <v>0</v>
      </c>
      <c r="B43" s="68"/>
      <c r="C43" s="68" t="s">
        <v>5</v>
      </c>
      <c r="D43" s="69" t="s">
        <v>5</v>
      </c>
      <c r="E43" s="68" t="s">
        <v>6</v>
      </c>
      <c r="F43" s="69" t="s">
        <v>6</v>
      </c>
      <c r="G43" s="4"/>
      <c r="H43" s="5" t="s">
        <v>7</v>
      </c>
      <c r="I43" s="4" t="s">
        <v>8</v>
      </c>
      <c r="J43" s="4" t="s">
        <v>9</v>
      </c>
      <c r="K43" s="109" t="s">
        <v>10</v>
      </c>
      <c r="L43" s="110" t="s">
        <v>6</v>
      </c>
      <c r="M43" s="242"/>
      <c r="N43" s="242"/>
      <c r="O43" s="242"/>
    </row>
    <row r="44" spans="1:15" ht="15" customHeight="1">
      <c r="A44" s="67" t="s">
        <v>11</v>
      </c>
      <c r="B44" s="68" t="s">
        <v>83</v>
      </c>
      <c r="C44" s="68" t="s">
        <v>6</v>
      </c>
      <c r="D44" s="69" t="s">
        <v>6</v>
      </c>
      <c r="E44" s="68" t="s">
        <v>13</v>
      </c>
      <c r="F44" s="69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09"/>
      <c r="L44" s="110" t="s">
        <v>13</v>
      </c>
      <c r="M44" s="242"/>
      <c r="N44" s="242"/>
      <c r="O44" s="242"/>
    </row>
    <row r="45" spans="1:15" ht="15" customHeight="1">
      <c r="A45" s="70" t="s">
        <v>81</v>
      </c>
      <c r="B45" s="71"/>
      <c r="C45" s="68" t="s">
        <v>13</v>
      </c>
      <c r="D45" s="69" t="s">
        <v>13</v>
      </c>
      <c r="E45" s="68" t="s">
        <v>3</v>
      </c>
      <c r="F45" s="69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09" t="s">
        <v>23</v>
      </c>
      <c r="L45" s="110" t="s">
        <v>10</v>
      </c>
      <c r="M45" s="242"/>
      <c r="N45" s="242"/>
      <c r="O45" s="242"/>
    </row>
    <row r="46" spans="1:15" ht="15" customHeight="1">
      <c r="A46" s="70"/>
      <c r="B46" s="68" t="s">
        <v>24</v>
      </c>
      <c r="C46" s="68" t="s">
        <v>24</v>
      </c>
      <c r="D46" s="69" t="s">
        <v>1</v>
      </c>
      <c r="E46" s="68" t="s">
        <v>12</v>
      </c>
      <c r="F46" s="69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09" t="s">
        <v>0</v>
      </c>
      <c r="L46" s="110" t="s">
        <v>3</v>
      </c>
      <c r="M46" s="242"/>
      <c r="N46" s="242"/>
      <c r="O46" s="242"/>
    </row>
    <row r="47" spans="1:15" ht="15" customHeight="1">
      <c r="A47" s="67"/>
      <c r="B47" s="71"/>
      <c r="C47" s="68" t="s">
        <v>29</v>
      </c>
      <c r="D47" s="72" t="s">
        <v>0</v>
      </c>
      <c r="E47" s="68" t="s">
        <v>24</v>
      </c>
      <c r="F47" s="69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09" t="s">
        <v>34</v>
      </c>
      <c r="L47" s="110" t="s">
        <v>12</v>
      </c>
      <c r="M47" s="242"/>
      <c r="N47" s="242"/>
      <c r="O47" s="242"/>
    </row>
    <row r="48" spans="1:15" ht="15" customHeight="1">
      <c r="A48" s="67"/>
      <c r="B48" s="68" t="s">
        <v>35</v>
      </c>
      <c r="C48" s="71"/>
      <c r="D48" s="69" t="s">
        <v>36</v>
      </c>
      <c r="E48" s="68" t="s">
        <v>29</v>
      </c>
      <c r="F48" s="69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1" t="s">
        <v>0</v>
      </c>
      <c r="L48" s="110" t="s">
        <v>24</v>
      </c>
      <c r="M48" s="242"/>
      <c r="N48" s="242"/>
      <c r="O48" s="242"/>
    </row>
    <row r="49" spans="1:15" ht="15" customHeight="1" thickBot="1">
      <c r="A49" s="67"/>
      <c r="B49" s="68" t="s">
        <v>0</v>
      </c>
      <c r="C49" s="68" t="s">
        <v>0</v>
      </c>
      <c r="D49" s="69" t="s">
        <v>0</v>
      </c>
      <c r="E49" s="68" t="s">
        <v>0</v>
      </c>
      <c r="F49" s="69" t="s">
        <v>0</v>
      </c>
      <c r="G49" s="2"/>
      <c r="H49" s="3" t="s">
        <v>24</v>
      </c>
      <c r="I49" s="2" t="s">
        <v>41</v>
      </c>
      <c r="J49" s="2" t="s">
        <v>42</v>
      </c>
      <c r="K49" s="111"/>
      <c r="L49" s="110" t="s">
        <v>0</v>
      </c>
      <c r="M49" s="242"/>
      <c r="N49" s="242"/>
      <c r="O49" s="242"/>
    </row>
    <row r="50" spans="1:15" ht="15" customHeight="1" thickBot="1" thickTop="1">
      <c r="A50" s="53" t="s">
        <v>67</v>
      </c>
      <c r="B50" s="50">
        <f>SUM(B51:B61)</f>
        <v>59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>
        <v>0</v>
      </c>
      <c r="G50" s="51">
        <f aca="true" t="shared" si="5" ref="G50:L50">SUM(G51:G61)</f>
        <v>0</v>
      </c>
      <c r="H50" s="51">
        <f t="shared" si="5"/>
        <v>0</v>
      </c>
      <c r="I50" s="51">
        <f t="shared" si="5"/>
        <v>0</v>
      </c>
      <c r="J50" s="51">
        <f t="shared" si="5"/>
        <v>0</v>
      </c>
      <c r="K50" s="112">
        <f t="shared" si="5"/>
        <v>0</v>
      </c>
      <c r="L50" s="113">
        <f t="shared" si="5"/>
        <v>0</v>
      </c>
      <c r="M50" s="242"/>
      <c r="N50" s="242"/>
      <c r="O50" s="242"/>
    </row>
    <row r="51" spans="1:15" ht="15" customHeight="1">
      <c r="A51" s="29" t="s">
        <v>68</v>
      </c>
      <c r="B51" s="86">
        <v>8</v>
      </c>
      <c r="C51" s="87">
        <v>0</v>
      </c>
      <c r="D51" s="75">
        <f aca="true" t="shared" si="6" ref="D51:D58">C51/B51*100</f>
        <v>0</v>
      </c>
      <c r="E51" s="79">
        <v>0</v>
      </c>
      <c r="F51" s="76">
        <v>0</v>
      </c>
      <c r="G51" s="88">
        <v>0</v>
      </c>
      <c r="H51" s="87">
        <v>0</v>
      </c>
      <c r="I51" s="87">
        <v>0</v>
      </c>
      <c r="J51" s="87">
        <v>0</v>
      </c>
      <c r="K51" s="121">
        <v>0</v>
      </c>
      <c r="L51" s="122">
        <v>0</v>
      </c>
      <c r="M51" s="242"/>
      <c r="N51" s="242"/>
      <c r="O51" s="242"/>
    </row>
    <row r="52" spans="1:15" ht="15" customHeight="1">
      <c r="A52" s="30" t="s">
        <v>69</v>
      </c>
      <c r="B52" s="89">
        <v>0</v>
      </c>
      <c r="C52" s="90">
        <v>0</v>
      </c>
      <c r="D52" s="78">
        <v>0</v>
      </c>
      <c r="E52" s="79">
        <v>0</v>
      </c>
      <c r="F52" s="76">
        <v>0</v>
      </c>
      <c r="G52" s="92">
        <v>0</v>
      </c>
      <c r="H52" s="90">
        <v>0</v>
      </c>
      <c r="I52" s="90">
        <v>0</v>
      </c>
      <c r="J52" s="90">
        <v>0</v>
      </c>
      <c r="K52" s="123">
        <v>0</v>
      </c>
      <c r="L52" s="124">
        <v>0</v>
      </c>
      <c r="M52" s="242"/>
      <c r="N52" s="242"/>
      <c r="O52" s="242"/>
    </row>
    <row r="53" spans="1:15" ht="15" customHeight="1">
      <c r="A53" s="30" t="s">
        <v>70</v>
      </c>
      <c r="B53" s="90">
        <v>34</v>
      </c>
      <c r="C53" s="90">
        <v>0</v>
      </c>
      <c r="D53" s="78">
        <f t="shared" si="6"/>
        <v>0</v>
      </c>
      <c r="E53" s="79">
        <v>0</v>
      </c>
      <c r="F53" s="76">
        <v>0</v>
      </c>
      <c r="G53" s="133">
        <v>0</v>
      </c>
      <c r="H53" s="90">
        <v>0</v>
      </c>
      <c r="I53" s="90">
        <v>0</v>
      </c>
      <c r="J53" s="89">
        <v>0</v>
      </c>
      <c r="K53" s="123">
        <v>0</v>
      </c>
      <c r="L53" s="125">
        <v>0</v>
      </c>
      <c r="M53" s="242"/>
      <c r="N53" s="242"/>
      <c r="O53" s="242"/>
    </row>
    <row r="54" spans="1:15" ht="15" customHeight="1">
      <c r="A54" s="30" t="s">
        <v>71</v>
      </c>
      <c r="B54" s="89">
        <v>0</v>
      </c>
      <c r="C54" s="90">
        <v>0</v>
      </c>
      <c r="D54" s="78">
        <v>0</v>
      </c>
      <c r="E54" s="79">
        <v>0</v>
      </c>
      <c r="F54" s="76">
        <v>0</v>
      </c>
      <c r="G54" s="92">
        <v>0</v>
      </c>
      <c r="H54" s="90">
        <v>0</v>
      </c>
      <c r="I54" s="90">
        <v>0</v>
      </c>
      <c r="J54" s="90">
        <v>0</v>
      </c>
      <c r="K54" s="123">
        <v>0</v>
      </c>
      <c r="L54" s="124">
        <v>0</v>
      </c>
      <c r="M54" s="242"/>
      <c r="N54" s="242"/>
      <c r="O54" s="242"/>
    </row>
    <row r="55" spans="1:15" ht="15" customHeight="1">
      <c r="A55" s="30" t="s">
        <v>72</v>
      </c>
      <c r="B55" s="90">
        <v>4</v>
      </c>
      <c r="C55" s="90">
        <v>0</v>
      </c>
      <c r="D55" s="78">
        <f t="shared" si="6"/>
        <v>0</v>
      </c>
      <c r="E55" s="79">
        <v>0</v>
      </c>
      <c r="F55" s="76">
        <v>0</v>
      </c>
      <c r="G55" s="90">
        <v>0</v>
      </c>
      <c r="H55" s="90">
        <v>0</v>
      </c>
      <c r="I55" s="90">
        <v>0</v>
      </c>
      <c r="J55" s="90">
        <v>0</v>
      </c>
      <c r="K55" s="123">
        <v>0</v>
      </c>
      <c r="L55" s="124">
        <v>0</v>
      </c>
      <c r="M55" s="242"/>
      <c r="N55" s="242"/>
      <c r="O55" s="242"/>
    </row>
    <row r="56" spans="1:15" ht="15" customHeight="1">
      <c r="A56" s="30" t="s">
        <v>73</v>
      </c>
      <c r="B56" s="89">
        <v>1</v>
      </c>
      <c r="C56" s="90">
        <v>0</v>
      </c>
      <c r="D56" s="78">
        <f t="shared" si="6"/>
        <v>0</v>
      </c>
      <c r="E56" s="79">
        <v>0</v>
      </c>
      <c r="F56" s="82">
        <v>0</v>
      </c>
      <c r="G56" s="90">
        <v>0</v>
      </c>
      <c r="H56" s="90">
        <v>0</v>
      </c>
      <c r="I56" s="90">
        <v>0</v>
      </c>
      <c r="J56" s="90">
        <v>0</v>
      </c>
      <c r="K56" s="123">
        <v>0</v>
      </c>
      <c r="L56" s="124">
        <v>0</v>
      </c>
      <c r="M56" s="242"/>
      <c r="N56" s="242"/>
      <c r="O56" s="242"/>
    </row>
    <row r="57" spans="1:15" ht="15" customHeight="1">
      <c r="A57" s="30" t="s">
        <v>74</v>
      </c>
      <c r="B57" s="90">
        <v>0</v>
      </c>
      <c r="C57" s="90">
        <v>0</v>
      </c>
      <c r="D57" s="78">
        <v>0</v>
      </c>
      <c r="E57" s="107">
        <v>0</v>
      </c>
      <c r="F57" s="237">
        <v>0</v>
      </c>
      <c r="G57" s="90">
        <v>0</v>
      </c>
      <c r="H57" s="90">
        <v>0</v>
      </c>
      <c r="I57" s="90">
        <v>0</v>
      </c>
      <c r="J57" s="90">
        <v>0</v>
      </c>
      <c r="K57" s="123">
        <v>0</v>
      </c>
      <c r="L57" s="124">
        <v>0</v>
      </c>
      <c r="M57" s="242"/>
      <c r="N57" s="242"/>
      <c r="O57" s="242"/>
    </row>
    <row r="58" spans="1:15" ht="15" customHeight="1">
      <c r="A58" s="30" t="s">
        <v>75</v>
      </c>
      <c r="B58" s="238">
        <v>9</v>
      </c>
      <c r="C58" s="239">
        <v>0</v>
      </c>
      <c r="D58" s="229">
        <f t="shared" si="6"/>
        <v>0</v>
      </c>
      <c r="E58" s="79">
        <v>0</v>
      </c>
      <c r="F58" s="230">
        <v>0</v>
      </c>
      <c r="G58" s="239">
        <v>0</v>
      </c>
      <c r="H58" s="238">
        <v>0</v>
      </c>
      <c r="I58" s="239">
        <v>0</v>
      </c>
      <c r="J58" s="239">
        <v>0</v>
      </c>
      <c r="K58" s="240">
        <v>0</v>
      </c>
      <c r="L58" s="241">
        <v>0</v>
      </c>
      <c r="M58" s="242"/>
      <c r="N58" s="242"/>
      <c r="O58" s="242"/>
    </row>
    <row r="59" spans="1:15" ht="15" customHeight="1">
      <c r="A59" s="100" t="s">
        <v>76</v>
      </c>
      <c r="B59" s="227">
        <v>2</v>
      </c>
      <c r="C59" s="228">
        <v>0</v>
      </c>
      <c r="D59" s="229">
        <v>0</v>
      </c>
      <c r="E59" s="228">
        <v>0</v>
      </c>
      <c r="F59" s="230">
        <v>0</v>
      </c>
      <c r="G59" s="228">
        <v>0</v>
      </c>
      <c r="H59" s="228">
        <v>0</v>
      </c>
      <c r="I59" s="228">
        <v>0</v>
      </c>
      <c r="J59" s="228">
        <v>0</v>
      </c>
      <c r="K59" s="231">
        <v>0</v>
      </c>
      <c r="L59" s="232">
        <v>0</v>
      </c>
      <c r="M59" s="242"/>
      <c r="N59" s="242"/>
      <c r="O59" s="242"/>
    </row>
    <row r="60" spans="1:15" ht="15" customHeight="1">
      <c r="A60" s="30" t="s">
        <v>77</v>
      </c>
      <c r="B60" s="233">
        <v>1</v>
      </c>
      <c r="C60" s="106">
        <v>0</v>
      </c>
      <c r="D60" s="104">
        <v>0</v>
      </c>
      <c r="E60" s="106">
        <v>0</v>
      </c>
      <c r="F60" s="105">
        <v>0</v>
      </c>
      <c r="G60" s="106">
        <v>0</v>
      </c>
      <c r="H60" s="106">
        <v>0</v>
      </c>
      <c r="I60" s="106">
        <v>0</v>
      </c>
      <c r="J60" s="106">
        <v>0</v>
      </c>
      <c r="K60" s="234">
        <v>0</v>
      </c>
      <c r="L60" s="118">
        <v>0</v>
      </c>
      <c r="M60" s="242"/>
      <c r="N60" s="242"/>
      <c r="O60" s="242"/>
    </row>
    <row r="61" spans="1:15" ht="15" customHeight="1" thickBot="1">
      <c r="A61" s="56" t="s">
        <v>78</v>
      </c>
      <c r="B61" s="94">
        <v>0</v>
      </c>
      <c r="C61" s="94">
        <v>0</v>
      </c>
      <c r="D61" s="84">
        <v>0</v>
      </c>
      <c r="E61" s="94">
        <v>0</v>
      </c>
      <c r="F61" s="85">
        <v>0</v>
      </c>
      <c r="G61" s="94">
        <v>0</v>
      </c>
      <c r="H61" s="94">
        <v>0</v>
      </c>
      <c r="I61" s="94">
        <v>0</v>
      </c>
      <c r="J61" s="94">
        <v>0</v>
      </c>
      <c r="K61" s="126">
        <v>0</v>
      </c>
      <c r="L61" s="127">
        <v>0</v>
      </c>
      <c r="M61" s="242"/>
      <c r="N61" s="242"/>
      <c r="O61" s="242"/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Ｐゴシック,標準"&amp;9西濃地域の公衆衛生2013&amp;C&amp;"ＭＳ Ｐゴシック,標準"&amp;9－　&amp;P+97　－&amp;R&amp;"ＭＳ Ｐゴシック,標準"&amp;9第６章　健康増進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2014-02-26T01:28:41Z</cp:lastPrinted>
  <dcterms:created xsi:type="dcterms:W3CDTF">2005-03-21T13:04:26Z</dcterms:created>
  <dcterms:modified xsi:type="dcterms:W3CDTF">2014-02-26T01:28:56Z</dcterms:modified>
  <cp:category/>
  <cp:version/>
  <cp:contentType/>
  <cp:contentStatus/>
  <cp:revision>19</cp:revision>
</cp:coreProperties>
</file>