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'Sheet1'!$A$1:$M$33</definedName>
    <definedName name="印刷範囲">'Sheet1'!$A$1:$I$31</definedName>
  </definedNames>
  <calcPr fullCalcOnLoad="1"/>
</workbook>
</file>

<file path=xl/sharedStrings.xml><?xml version="1.0" encoding="utf-8"?>
<sst xmlns="http://schemas.openxmlformats.org/spreadsheetml/2006/main" count="70" uniqueCount="63">
  <si>
    <t>（１）環境衛生関係施設数及び監視指導状況（Ｔ１１－１）</t>
  </si>
  <si>
    <t xml:space="preserve">       市 町 村 名</t>
  </si>
  <si>
    <t>本所管内</t>
  </si>
  <si>
    <t>センター</t>
  </si>
  <si>
    <t>郡上市</t>
  </si>
  <si>
    <t>管内</t>
  </si>
  <si>
    <t xml:space="preserve"> 区     分</t>
  </si>
  <si>
    <t>小計</t>
  </si>
  <si>
    <t>監視数</t>
  </si>
  <si>
    <t xml:space="preserve">  納         骨         堂　</t>
  </si>
  <si>
    <t xml:space="preserve">     計</t>
  </si>
  <si>
    <t>本　所</t>
  </si>
  <si>
    <t>センター</t>
  </si>
  <si>
    <t xml:space="preserve">           計 </t>
  </si>
  <si>
    <t>墓 　　　　           地</t>
  </si>
  <si>
    <t>火         葬         場</t>
  </si>
  <si>
    <t>特   定   建   築   物</t>
  </si>
  <si>
    <t>プ   ー   ル</t>
  </si>
  <si>
    <t xml:space="preserve"> 理         容         所</t>
  </si>
  <si>
    <t xml:space="preserve"> 美         容         所</t>
  </si>
  <si>
    <t>クリーニング所</t>
  </si>
  <si>
    <t xml:space="preserve"> 一    般</t>
  </si>
  <si>
    <t xml:space="preserve"> 取 次 店</t>
  </si>
  <si>
    <t xml:space="preserve"> ホ       テ       ル</t>
  </si>
  <si>
    <t xml:space="preserve"> 旅                館</t>
  </si>
  <si>
    <t xml:space="preserve"> 簡易宿所</t>
  </si>
  <si>
    <t xml:space="preserve"> 通    年</t>
  </si>
  <si>
    <t xml:space="preserve"> 季 節 的</t>
  </si>
  <si>
    <t xml:space="preserve"> 下                宿</t>
  </si>
  <si>
    <t>公　衆　浴　場</t>
  </si>
  <si>
    <t xml:space="preserve"> そ の 他</t>
  </si>
  <si>
    <t xml:space="preserve"> 興         行         場</t>
  </si>
  <si>
    <t xml:space="preserve"> 上       水       道</t>
  </si>
  <si>
    <t xml:space="preserve"> 簡    易    水    道</t>
  </si>
  <si>
    <t xml:space="preserve"> 専    用    水    道</t>
  </si>
  <si>
    <t xml:space="preserve"> 簡 易 専 用 水 道</t>
  </si>
  <si>
    <t xml:space="preserve"> 飲 料 水 供 給 施 設</t>
  </si>
  <si>
    <t>関市</t>
  </si>
  <si>
    <t>美濃市</t>
  </si>
  <si>
    <t>等</t>
  </si>
  <si>
    <t>旅</t>
  </si>
  <si>
    <t>館</t>
  </si>
  <si>
    <t>営</t>
  </si>
  <si>
    <t>業</t>
  </si>
  <si>
    <t>関</t>
  </si>
  <si>
    <t>係</t>
  </si>
  <si>
    <t>施</t>
  </si>
  <si>
    <t>設</t>
  </si>
  <si>
    <t>生関</t>
  </si>
  <si>
    <t>活係</t>
  </si>
  <si>
    <t>環施</t>
  </si>
  <si>
    <t>境設</t>
  </si>
  <si>
    <t>そ</t>
  </si>
  <si>
    <t>の</t>
  </si>
  <si>
    <t>他</t>
  </si>
  <si>
    <t xml:space="preserve"> 総  数</t>
  </si>
  <si>
    <t>水</t>
  </si>
  <si>
    <t>道</t>
  </si>
  <si>
    <t xml:space="preserve"> 計  </t>
  </si>
  <si>
    <t>化製場・死亡獣畜取扱場</t>
  </si>
  <si>
    <t>-</t>
  </si>
  <si>
    <t xml:space="preserve">    -</t>
  </si>
  <si>
    <t>（平成２４年度）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</si>
</sst>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7"/>
      <name val="ＭＳ 明朝"/>
      <family val="1"/>
    </font>
    <font>
      <sz val="11"/>
      <name val="ＭＳ Ｐゴシック"/>
      <family val="3"/>
    </font>
    <font>
      <sz val="4.95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1"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41" fontId="3" fillId="33" borderId="11" xfId="0" applyNumberFormat="1" applyFont="1" applyFill="1" applyBorder="1" applyAlignment="1" applyProtection="1">
      <alignment/>
      <protection locked="0"/>
    </xf>
    <xf numFmtId="41" fontId="3" fillId="33" borderId="11" xfId="0" applyNumberFormat="1" applyFont="1" applyFill="1" applyBorder="1" applyAlignment="1" applyProtection="1">
      <alignment horizontal="right"/>
      <protection locked="0"/>
    </xf>
    <xf numFmtId="41" fontId="3" fillId="33" borderId="11" xfId="0" applyNumberFormat="1" applyFont="1" applyFill="1" applyBorder="1" applyAlignment="1" applyProtection="1">
      <alignment horizontal="center"/>
      <protection locked="0"/>
    </xf>
    <xf numFmtId="41" fontId="3" fillId="33" borderId="11" xfId="0" applyNumberFormat="1" applyFont="1" applyFill="1" applyBorder="1" applyAlignment="1">
      <alignment horizontal="center" wrapText="1"/>
    </xf>
    <xf numFmtId="41" fontId="3" fillId="33" borderId="11" xfId="0" applyNumberFormat="1" applyFont="1" applyFill="1" applyBorder="1" applyAlignment="1" applyProtection="1">
      <alignment horizontal="center" shrinkToFit="1"/>
      <protection locked="0"/>
    </xf>
    <xf numFmtId="41" fontId="3" fillId="33" borderId="12" xfId="0" applyNumberFormat="1" applyFont="1" applyFill="1" applyBorder="1" applyAlignment="1">
      <alignment/>
    </xf>
    <xf numFmtId="41" fontId="3" fillId="33" borderId="13" xfId="0" applyNumberFormat="1" applyFont="1" applyFill="1" applyBorder="1" applyAlignment="1" applyProtection="1">
      <alignment horizontal="center"/>
      <protection locked="0"/>
    </xf>
    <xf numFmtId="41" fontId="3" fillId="33" borderId="14" xfId="0" applyNumberFormat="1" applyFont="1" applyFill="1" applyBorder="1" applyAlignment="1" applyProtection="1">
      <alignment horizontal="right"/>
      <protection locked="0"/>
    </xf>
    <xf numFmtId="41" fontId="3" fillId="33" borderId="13" xfId="0" applyNumberFormat="1" applyFont="1" applyFill="1" applyBorder="1" applyAlignment="1">
      <alignment/>
    </xf>
    <xf numFmtId="41" fontId="3" fillId="33" borderId="14" xfId="0" applyNumberFormat="1" applyFont="1" applyFill="1" applyBorder="1" applyAlignment="1" applyProtection="1">
      <alignment horizontal="center"/>
      <protection locked="0"/>
    </xf>
    <xf numFmtId="41" fontId="3" fillId="33" borderId="15" xfId="0" applyNumberFormat="1" applyFont="1" applyFill="1" applyBorder="1" applyAlignment="1" applyProtection="1">
      <alignment/>
      <protection locked="0"/>
    </xf>
    <xf numFmtId="41" fontId="3" fillId="33" borderId="16" xfId="0" applyNumberFormat="1" applyFont="1" applyFill="1" applyBorder="1" applyAlignment="1" applyProtection="1">
      <alignment/>
      <protection locked="0"/>
    </xf>
    <xf numFmtId="41" fontId="3" fillId="33" borderId="17" xfId="0" applyNumberFormat="1" applyFont="1" applyFill="1" applyBorder="1" applyAlignment="1" applyProtection="1">
      <alignment/>
      <protection locked="0"/>
    </xf>
    <xf numFmtId="41" fontId="3" fillId="33" borderId="17" xfId="0" applyNumberFormat="1" applyFont="1" applyFill="1" applyBorder="1" applyAlignment="1" applyProtection="1">
      <alignment horizontal="center"/>
      <protection locked="0"/>
    </xf>
    <xf numFmtId="41" fontId="3" fillId="33" borderId="18" xfId="0" applyNumberFormat="1" applyFont="1" applyFill="1" applyBorder="1" applyAlignment="1">
      <alignment/>
    </xf>
    <xf numFmtId="41" fontId="3" fillId="33" borderId="19" xfId="0" applyNumberFormat="1" applyFont="1" applyFill="1" applyBorder="1" applyAlignment="1" applyProtection="1">
      <alignment horizontal="center"/>
      <protection locked="0"/>
    </xf>
    <xf numFmtId="41" fontId="3" fillId="33" borderId="17" xfId="0" applyNumberFormat="1" applyFont="1" applyFill="1" applyBorder="1" applyAlignment="1">
      <alignment horizontal="center"/>
    </xf>
    <xf numFmtId="41" fontId="3" fillId="33" borderId="18" xfId="0" applyNumberFormat="1" applyFont="1" applyFill="1" applyBorder="1" applyAlignment="1" applyProtection="1">
      <alignment horizontal="center"/>
      <protection locked="0"/>
    </xf>
    <xf numFmtId="41" fontId="3" fillId="33" borderId="19" xfId="0" applyNumberFormat="1" applyFont="1" applyFill="1" applyBorder="1" applyAlignment="1" applyProtection="1">
      <alignment horizontal="right"/>
      <protection locked="0"/>
    </xf>
    <xf numFmtId="41" fontId="3" fillId="33" borderId="17" xfId="0" applyNumberFormat="1" applyFont="1" applyFill="1" applyBorder="1" applyAlignment="1" applyProtection="1">
      <alignment horizontal="right"/>
      <protection locked="0"/>
    </xf>
    <xf numFmtId="41" fontId="3" fillId="33" borderId="20" xfId="0" applyNumberFormat="1" applyFont="1" applyFill="1" applyBorder="1" applyAlignment="1">
      <alignment/>
    </xf>
    <xf numFmtId="41" fontId="3" fillId="0" borderId="11" xfId="0" applyNumberFormat="1" applyFont="1" applyFill="1" applyBorder="1" applyAlignment="1" applyProtection="1">
      <alignment/>
      <protection locked="0"/>
    </xf>
    <xf numFmtId="41" fontId="3" fillId="33" borderId="21" xfId="0" applyNumberFormat="1" applyFont="1" applyFill="1" applyBorder="1" applyAlignment="1" applyProtection="1">
      <alignment/>
      <protection locked="0"/>
    </xf>
    <xf numFmtId="41" fontId="3" fillId="33" borderId="21" xfId="0" applyNumberFormat="1" applyFont="1" applyFill="1" applyBorder="1" applyAlignment="1" applyProtection="1">
      <alignment horizontal="center"/>
      <protection locked="0"/>
    </xf>
    <xf numFmtId="41" fontId="3" fillId="0" borderId="11" xfId="0" applyNumberFormat="1" applyFont="1" applyBorder="1" applyAlignment="1" applyProtection="1">
      <alignment/>
      <protection locked="0"/>
    </xf>
    <xf numFmtId="41" fontId="3" fillId="0" borderId="11" xfId="0" applyNumberFormat="1" applyFont="1" applyBorder="1" applyAlignment="1" applyProtection="1">
      <alignment horizontal="center"/>
      <protection locked="0"/>
    </xf>
    <xf numFmtId="41" fontId="3" fillId="0" borderId="11" xfId="0" applyNumberFormat="1" applyFont="1" applyBorder="1" applyAlignment="1" applyProtection="1">
      <alignment horizontal="right"/>
      <protection locked="0"/>
    </xf>
    <xf numFmtId="41" fontId="3" fillId="0" borderId="11" xfId="0" applyNumberFormat="1" applyFont="1" applyBorder="1" applyAlignment="1">
      <alignment/>
    </xf>
    <xf numFmtId="41" fontId="3" fillId="0" borderId="11" xfId="0" applyNumberFormat="1" applyFont="1" applyBorder="1" applyAlignment="1">
      <alignment horizontal="center"/>
    </xf>
    <xf numFmtId="41" fontId="3" fillId="33" borderId="21" xfId="0" applyNumberFormat="1" applyFont="1" applyFill="1" applyBorder="1" applyAlignment="1" applyProtection="1">
      <alignment horizontal="right"/>
      <protection locked="0"/>
    </xf>
    <xf numFmtId="41" fontId="3" fillId="0" borderId="12" xfId="0" applyNumberFormat="1" applyFont="1" applyBorder="1" applyAlignment="1">
      <alignment/>
    </xf>
    <xf numFmtId="41" fontId="3" fillId="33" borderId="22" xfId="0" applyNumberFormat="1" applyFont="1" applyFill="1" applyBorder="1" applyAlignment="1">
      <alignment/>
    </xf>
    <xf numFmtId="41" fontId="3" fillId="0" borderId="15" xfId="0" applyNumberFormat="1" applyFont="1" applyFill="1" applyBorder="1" applyAlignment="1" applyProtection="1">
      <alignment/>
      <protection locked="0"/>
    </xf>
    <xf numFmtId="41" fontId="3" fillId="33" borderId="23" xfId="0" applyNumberFormat="1" applyFont="1" applyFill="1" applyBorder="1" applyAlignment="1" applyProtection="1">
      <alignment/>
      <protection locked="0"/>
    </xf>
    <xf numFmtId="3" fontId="2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 horizontal="center"/>
    </xf>
    <xf numFmtId="41" fontId="3" fillId="0" borderId="15" xfId="0" applyNumberFormat="1" applyFont="1" applyBorder="1" applyAlignment="1" applyProtection="1">
      <alignment horizontal="center"/>
      <protection locked="0"/>
    </xf>
    <xf numFmtId="41" fontId="3" fillId="33" borderId="23" xfId="0" applyNumberFormat="1" applyFont="1" applyFill="1" applyBorder="1" applyAlignment="1" applyProtection="1">
      <alignment horizontal="center"/>
      <protection locked="0"/>
    </xf>
    <xf numFmtId="41" fontId="3" fillId="0" borderId="12" xfId="0" applyNumberFormat="1" applyFont="1" applyBorder="1" applyAlignment="1" applyProtection="1">
      <alignment horizontal="right"/>
      <protection locked="0"/>
    </xf>
    <xf numFmtId="41" fontId="3" fillId="33" borderId="22" xfId="0" applyNumberFormat="1" applyFont="1" applyFill="1" applyBorder="1" applyAlignment="1" applyProtection="1">
      <alignment horizontal="center"/>
      <protection locked="0"/>
    </xf>
    <xf numFmtId="41" fontId="3" fillId="0" borderId="15" xfId="0" applyNumberFormat="1" applyFont="1" applyBorder="1" applyAlignment="1" applyProtection="1">
      <alignment/>
      <protection locked="0"/>
    </xf>
    <xf numFmtId="41" fontId="3" fillId="0" borderId="12" xfId="0" applyNumberFormat="1" applyFont="1" applyBorder="1" applyAlignment="1" applyProtection="1">
      <alignment/>
      <protection locked="0"/>
    </xf>
    <xf numFmtId="41" fontId="3" fillId="33" borderId="21" xfId="0" applyNumberFormat="1" applyFont="1" applyFill="1" applyBorder="1" applyAlignment="1">
      <alignment horizontal="right"/>
    </xf>
    <xf numFmtId="41" fontId="3" fillId="0" borderId="21" xfId="0" applyNumberFormat="1" applyFont="1" applyFill="1" applyBorder="1" applyAlignment="1" applyProtection="1">
      <alignment horizontal="center"/>
      <protection locked="0"/>
    </xf>
    <xf numFmtId="41" fontId="3" fillId="0" borderId="26" xfId="0" applyNumberFormat="1" applyFont="1" applyBorder="1" applyAlignment="1">
      <alignment/>
    </xf>
    <xf numFmtId="41" fontId="3" fillId="0" borderId="27" xfId="0" applyNumberFormat="1" applyFont="1" applyFill="1" applyBorder="1" applyAlignment="1" applyProtection="1">
      <alignment/>
      <protection locked="0"/>
    </xf>
    <xf numFmtId="41" fontId="3" fillId="0" borderId="27" xfId="0" applyNumberFormat="1" applyFont="1" applyBorder="1" applyAlignment="1" applyProtection="1">
      <alignment/>
      <protection locked="0"/>
    </xf>
    <xf numFmtId="41" fontId="3" fillId="0" borderId="27" xfId="0" applyNumberFormat="1" applyFont="1" applyBorder="1" applyAlignment="1" applyProtection="1">
      <alignment horizontal="right"/>
      <protection locked="0"/>
    </xf>
    <xf numFmtId="41" fontId="3" fillId="0" borderId="27" xfId="0" applyNumberFormat="1" applyFont="1" applyBorder="1" applyAlignment="1">
      <alignment horizontal="center"/>
    </xf>
    <xf numFmtId="41" fontId="3" fillId="0" borderId="26" xfId="0" applyNumberFormat="1" applyFont="1" applyBorder="1" applyAlignment="1">
      <alignment horizontal="center"/>
    </xf>
    <xf numFmtId="41" fontId="3" fillId="0" borderId="28" xfId="0" applyNumberFormat="1" applyFont="1" applyBorder="1" applyAlignment="1">
      <alignment/>
    </xf>
    <xf numFmtId="41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 horizontal="left"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41" fontId="3" fillId="0" borderId="34" xfId="0" applyNumberFormat="1" applyFont="1" applyBorder="1" applyAlignment="1">
      <alignment/>
    </xf>
    <xf numFmtId="3" fontId="3" fillId="0" borderId="32" xfId="0" applyNumberFormat="1" applyFont="1" applyBorder="1" applyAlignment="1">
      <alignment horizontal="left"/>
    </xf>
    <xf numFmtId="41" fontId="3" fillId="0" borderId="35" xfId="0" applyNumberFormat="1" applyFont="1" applyBorder="1" applyAlignment="1">
      <alignment horizontal="center"/>
    </xf>
    <xf numFmtId="41" fontId="3" fillId="0" borderId="36" xfId="0" applyNumberFormat="1" applyFont="1" applyBorder="1" applyAlignment="1" applyProtection="1">
      <alignment horizontal="right"/>
      <protection locked="0"/>
    </xf>
    <xf numFmtId="41" fontId="3" fillId="0" borderId="37" xfId="0" applyNumberFormat="1" applyFont="1" applyBorder="1" applyAlignment="1">
      <alignment/>
    </xf>
    <xf numFmtId="41" fontId="3" fillId="0" borderId="38" xfId="0" applyNumberFormat="1" applyFont="1" applyBorder="1" applyAlignment="1" applyProtection="1">
      <alignment/>
      <protection locked="0"/>
    </xf>
    <xf numFmtId="41" fontId="3" fillId="0" borderId="35" xfId="0" applyNumberFormat="1" applyFont="1" applyBorder="1" applyAlignment="1">
      <alignment horizontal="right"/>
    </xf>
    <xf numFmtId="41" fontId="3" fillId="0" borderId="36" xfId="0" applyNumberFormat="1" applyFont="1" applyBorder="1" applyAlignment="1">
      <alignment horizontal="center"/>
    </xf>
    <xf numFmtId="41" fontId="3" fillId="0" borderId="37" xfId="0" applyNumberFormat="1" applyFont="1" applyBorder="1" applyAlignment="1">
      <alignment horizontal="center"/>
    </xf>
    <xf numFmtId="41" fontId="3" fillId="0" borderId="38" xfId="0" applyNumberFormat="1" applyFont="1" applyBorder="1" applyAlignment="1" applyProtection="1">
      <alignment horizontal="right"/>
      <protection locked="0"/>
    </xf>
    <xf numFmtId="3" fontId="3" fillId="0" borderId="39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left"/>
    </xf>
    <xf numFmtId="3" fontId="3" fillId="0" borderId="33" xfId="0" applyNumberFormat="1" applyFont="1" applyBorder="1" applyAlignment="1">
      <alignment horizontal="left"/>
    </xf>
    <xf numFmtId="41" fontId="3" fillId="0" borderId="40" xfId="0" applyNumberFormat="1" applyFont="1" applyFill="1" applyBorder="1" applyAlignment="1" applyProtection="1">
      <alignment/>
      <protection locked="0"/>
    </xf>
    <xf numFmtId="3" fontId="3" fillId="0" borderId="41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left"/>
    </xf>
    <xf numFmtId="3" fontId="3" fillId="0" borderId="44" xfId="0" applyNumberFormat="1" applyFont="1" applyBorder="1" applyAlignment="1">
      <alignment horizontal="center"/>
    </xf>
    <xf numFmtId="3" fontId="3" fillId="0" borderId="45" xfId="0" applyNumberFormat="1" applyFont="1" applyBorder="1" applyAlignment="1">
      <alignment horizontal="center"/>
    </xf>
    <xf numFmtId="41" fontId="3" fillId="0" borderId="23" xfId="0" applyNumberFormat="1" applyFont="1" applyBorder="1" applyAlignment="1">
      <alignment/>
    </xf>
    <xf numFmtId="41" fontId="3" fillId="0" borderId="21" xfId="0" applyNumberFormat="1" applyFont="1" applyBorder="1" applyAlignment="1">
      <alignment/>
    </xf>
    <xf numFmtId="41" fontId="3" fillId="0" borderId="21" xfId="0" applyNumberFormat="1" applyFont="1" applyBorder="1" applyAlignment="1">
      <alignment horizontal="center"/>
    </xf>
    <xf numFmtId="41" fontId="3" fillId="0" borderId="46" xfId="0" applyNumberFormat="1" applyFont="1" applyBorder="1" applyAlignment="1">
      <alignment/>
    </xf>
    <xf numFmtId="41" fontId="3" fillId="0" borderId="47" xfId="0" applyNumberFormat="1" applyFont="1" applyBorder="1" applyAlignment="1">
      <alignment/>
    </xf>
    <xf numFmtId="41" fontId="3" fillId="0" borderId="22" xfId="0" applyNumberFormat="1" applyFont="1" applyBorder="1" applyAlignment="1">
      <alignment/>
    </xf>
    <xf numFmtId="3" fontId="3" fillId="0" borderId="17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 horizontal="left"/>
    </xf>
    <xf numFmtId="3" fontId="3" fillId="0" borderId="48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left"/>
    </xf>
    <xf numFmtId="3" fontId="3" fillId="0" borderId="24" xfId="0" applyNumberFormat="1" applyFont="1" applyBorder="1" applyAlignment="1">
      <alignment horizontal="center"/>
    </xf>
    <xf numFmtId="3" fontId="3" fillId="0" borderId="5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5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52" xfId="0" applyNumberFormat="1" applyFont="1" applyBorder="1" applyAlignment="1">
      <alignment horizontal="center"/>
    </xf>
    <xf numFmtId="3" fontId="0" fillId="0" borderId="53" xfId="0" applyNumberFormat="1" applyFont="1" applyBorder="1" applyAlignment="1">
      <alignment horizontal="center"/>
    </xf>
    <xf numFmtId="3" fontId="0" fillId="0" borderId="54" xfId="0" applyNumberFormat="1" applyFont="1" applyBorder="1" applyAlignment="1">
      <alignment horizontal="center"/>
    </xf>
    <xf numFmtId="3" fontId="0" fillId="0" borderId="49" xfId="0" applyNumberFormat="1" applyFont="1" applyBorder="1" applyAlignment="1">
      <alignment horizontal="center"/>
    </xf>
    <xf numFmtId="3" fontId="0" fillId="0" borderId="5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56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3" fontId="0" fillId="0" borderId="59" xfId="0" applyNumberFormat="1" applyFont="1" applyBorder="1" applyAlignment="1">
      <alignment horizontal="center"/>
    </xf>
    <xf numFmtId="3" fontId="0" fillId="0" borderId="60" xfId="0" applyNumberFormat="1" applyFont="1" applyBorder="1" applyAlignment="1">
      <alignment horizontal="center"/>
    </xf>
    <xf numFmtId="3" fontId="0" fillId="0" borderId="61" xfId="0" applyNumberFormat="1" applyFont="1" applyBorder="1" applyAlignment="1">
      <alignment horizontal="center"/>
    </xf>
    <xf numFmtId="41" fontId="3" fillId="0" borderId="11" xfId="0" applyNumberFormat="1" applyFont="1" applyFill="1" applyBorder="1" applyAlignment="1" applyProtection="1">
      <alignment horizontal="right"/>
      <protection locked="0"/>
    </xf>
    <xf numFmtId="3" fontId="3" fillId="0" borderId="62" xfId="0" applyNumberFormat="1" applyFont="1" applyBorder="1" applyAlignment="1">
      <alignment horizontal="center" vertical="center"/>
    </xf>
    <xf numFmtId="3" fontId="3" fillId="0" borderId="63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64" xfId="0" applyNumberFormat="1" applyFont="1" applyBorder="1" applyAlignment="1">
      <alignment horizontal="center" vertical="center"/>
    </xf>
    <xf numFmtId="3" fontId="3" fillId="0" borderId="6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45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66" xfId="0" applyNumberFormat="1" applyFont="1" applyBorder="1" applyAlignment="1">
      <alignment horizontal="center"/>
    </xf>
    <xf numFmtId="3" fontId="3" fillId="0" borderId="6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4</xdr:col>
      <xdr:colOff>714375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90525"/>
          <a:ext cx="21240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66015625" defaultRowHeight="13.5" customHeight="1"/>
  <cols>
    <col min="1" max="1" width="6.66015625" style="0" customWidth="1"/>
    <col min="2" max="3" width="4.66015625" style="0" customWidth="1"/>
    <col min="4" max="4" width="8.66015625" style="0" customWidth="1"/>
    <col min="5" max="5" width="12.66015625" style="0" customWidth="1"/>
    <col min="6" max="13" width="11" style="0" customWidth="1"/>
    <col min="14" max="16" width="7.83203125" style="0" customWidth="1"/>
  </cols>
  <sheetData>
    <row r="1" spans="1:13" ht="17.25" customHeight="1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2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3" t="s">
        <v>62</v>
      </c>
      <c r="M2" s="94"/>
    </row>
    <row r="3" spans="1:14" ht="12.75" customHeight="1">
      <c r="A3" s="95"/>
      <c r="B3" s="96"/>
      <c r="C3" s="2"/>
      <c r="D3" s="96" t="s">
        <v>1</v>
      </c>
      <c r="E3" s="96"/>
      <c r="F3" s="97"/>
      <c r="G3" s="98"/>
      <c r="H3" s="99"/>
      <c r="I3" s="100"/>
      <c r="J3" s="38"/>
      <c r="K3" s="97"/>
      <c r="L3" s="101" t="s">
        <v>2</v>
      </c>
      <c r="M3" s="100" t="s">
        <v>3</v>
      </c>
      <c r="N3" s="1"/>
    </row>
    <row r="4" spans="1:14" ht="12" customHeight="1">
      <c r="A4" s="102"/>
      <c r="B4" s="103"/>
      <c r="C4" s="103"/>
      <c r="D4" s="103"/>
      <c r="E4" s="103"/>
      <c r="F4" s="39" t="s">
        <v>55</v>
      </c>
      <c r="G4" s="75" t="s">
        <v>11</v>
      </c>
      <c r="H4" s="76" t="s">
        <v>37</v>
      </c>
      <c r="I4" s="104" t="s">
        <v>38</v>
      </c>
      <c r="J4" s="39" t="s">
        <v>12</v>
      </c>
      <c r="K4" s="105" t="s">
        <v>4</v>
      </c>
      <c r="L4" s="106"/>
      <c r="M4" s="104" t="s">
        <v>5</v>
      </c>
      <c r="N4" s="1"/>
    </row>
    <row r="5" spans="1:14" ht="12" customHeight="1">
      <c r="A5" s="77" t="s">
        <v>6</v>
      </c>
      <c r="B5" s="107"/>
      <c r="C5" s="107"/>
      <c r="D5" s="107"/>
      <c r="E5" s="107"/>
      <c r="F5" s="108"/>
      <c r="G5" s="109" t="s">
        <v>7</v>
      </c>
      <c r="H5" s="110"/>
      <c r="I5" s="111"/>
      <c r="J5" s="108" t="s">
        <v>7</v>
      </c>
      <c r="K5" s="108"/>
      <c r="L5" s="112" t="s">
        <v>8</v>
      </c>
      <c r="M5" s="111" t="s">
        <v>8</v>
      </c>
      <c r="N5" s="1"/>
    </row>
    <row r="6" spans="1:14" ht="15.75" customHeight="1">
      <c r="A6" s="91"/>
      <c r="B6" s="72" t="s">
        <v>18</v>
      </c>
      <c r="C6" s="73"/>
      <c r="D6" s="60"/>
      <c r="E6" s="78"/>
      <c r="F6" s="80">
        <f>G6+J6</f>
        <v>194</v>
      </c>
      <c r="G6" s="61">
        <f>SUM(H6:I6)</f>
        <v>127</v>
      </c>
      <c r="H6" s="74">
        <v>103</v>
      </c>
      <c r="I6" s="36">
        <v>24</v>
      </c>
      <c r="J6" s="37">
        <f>K6</f>
        <v>67</v>
      </c>
      <c r="K6" s="37">
        <v>67</v>
      </c>
      <c r="L6" s="15">
        <v>15</v>
      </c>
      <c r="M6" s="14">
        <v>8</v>
      </c>
      <c r="N6" s="1"/>
    </row>
    <row r="7" spans="1:14" ht="15.75" customHeight="1">
      <c r="A7" s="39" t="s">
        <v>42</v>
      </c>
      <c r="B7" s="86" t="s">
        <v>19</v>
      </c>
      <c r="C7" s="56"/>
      <c r="D7" s="57"/>
      <c r="E7" s="79"/>
      <c r="F7" s="81">
        <f aca="true" t="shared" si="0" ref="F7:F19">G7+J7</f>
        <v>368</v>
      </c>
      <c r="G7" s="48">
        <f aca="true" t="shared" si="1" ref="G7:G17">SUM(H7:I7)</f>
        <v>251</v>
      </c>
      <c r="H7" s="49">
        <v>199</v>
      </c>
      <c r="I7" s="25">
        <v>52</v>
      </c>
      <c r="J7" s="26">
        <f aca="true" t="shared" si="2" ref="J7:J17">K7</f>
        <v>117</v>
      </c>
      <c r="K7" s="26">
        <v>117</v>
      </c>
      <c r="L7" s="16">
        <v>30</v>
      </c>
      <c r="M7" s="4">
        <v>14</v>
      </c>
      <c r="N7" s="1"/>
    </row>
    <row r="8" spans="1:14" ht="15.75" customHeight="1">
      <c r="A8" s="39"/>
      <c r="B8" s="114" t="s">
        <v>20</v>
      </c>
      <c r="C8" s="115"/>
      <c r="D8" s="116"/>
      <c r="E8" s="79" t="s">
        <v>21</v>
      </c>
      <c r="F8" s="81">
        <f t="shared" si="0"/>
        <v>36</v>
      </c>
      <c r="G8" s="48">
        <f t="shared" si="1"/>
        <v>23</v>
      </c>
      <c r="H8" s="49">
        <v>16</v>
      </c>
      <c r="I8" s="25">
        <v>7</v>
      </c>
      <c r="J8" s="26">
        <f t="shared" si="2"/>
        <v>13</v>
      </c>
      <c r="K8" s="26">
        <v>13</v>
      </c>
      <c r="L8" s="16">
        <v>4</v>
      </c>
      <c r="M8" s="4">
        <v>3</v>
      </c>
      <c r="N8" s="1"/>
    </row>
    <row r="9" spans="1:14" ht="15.75" customHeight="1">
      <c r="A9" s="39" t="s">
        <v>43</v>
      </c>
      <c r="B9" s="117"/>
      <c r="C9" s="118"/>
      <c r="D9" s="119"/>
      <c r="E9" s="79" t="s">
        <v>22</v>
      </c>
      <c r="F9" s="81">
        <f>G9+J9</f>
        <v>105</v>
      </c>
      <c r="G9" s="48">
        <f t="shared" si="1"/>
        <v>81</v>
      </c>
      <c r="H9" s="49">
        <v>66</v>
      </c>
      <c r="I9" s="25">
        <v>15</v>
      </c>
      <c r="J9" s="26">
        <f t="shared" si="2"/>
        <v>24</v>
      </c>
      <c r="K9" s="26">
        <v>24</v>
      </c>
      <c r="L9" s="17">
        <v>1</v>
      </c>
      <c r="M9" s="4">
        <v>1</v>
      </c>
      <c r="N9" s="1"/>
    </row>
    <row r="10" spans="1:14" ht="15.75" customHeight="1">
      <c r="A10" s="39"/>
      <c r="B10" s="87"/>
      <c r="C10" s="121" t="s">
        <v>23</v>
      </c>
      <c r="D10" s="121"/>
      <c r="E10" s="122"/>
      <c r="F10" s="81">
        <f t="shared" si="0"/>
        <v>14</v>
      </c>
      <c r="G10" s="48">
        <f t="shared" si="1"/>
        <v>6</v>
      </c>
      <c r="H10" s="49">
        <v>2</v>
      </c>
      <c r="I10" s="25">
        <v>4</v>
      </c>
      <c r="J10" s="27">
        <f t="shared" si="2"/>
        <v>8</v>
      </c>
      <c r="K10" s="33">
        <v>8</v>
      </c>
      <c r="L10" s="16">
        <v>4</v>
      </c>
      <c r="M10" s="5">
        <v>6</v>
      </c>
      <c r="N10" s="1"/>
    </row>
    <row r="11" spans="1:14" ht="15.75" customHeight="1">
      <c r="A11" s="39" t="s">
        <v>44</v>
      </c>
      <c r="B11" s="88" t="s">
        <v>40</v>
      </c>
      <c r="C11" s="121" t="s">
        <v>24</v>
      </c>
      <c r="D11" s="121"/>
      <c r="E11" s="122"/>
      <c r="F11" s="81">
        <f t="shared" si="0"/>
        <v>168</v>
      </c>
      <c r="G11" s="48">
        <f t="shared" si="1"/>
        <v>29</v>
      </c>
      <c r="H11" s="50">
        <v>20</v>
      </c>
      <c r="I11" s="28">
        <v>9</v>
      </c>
      <c r="J11" s="27">
        <f t="shared" si="2"/>
        <v>139</v>
      </c>
      <c r="K11" s="33">
        <v>139</v>
      </c>
      <c r="L11" s="16">
        <v>14</v>
      </c>
      <c r="M11" s="5">
        <v>99</v>
      </c>
      <c r="N11" s="1"/>
    </row>
    <row r="12" spans="1:14" ht="15.75" customHeight="1">
      <c r="A12" s="39"/>
      <c r="B12" s="88" t="s">
        <v>41</v>
      </c>
      <c r="C12" s="129" t="s">
        <v>25</v>
      </c>
      <c r="D12" s="116"/>
      <c r="E12" s="79" t="s">
        <v>26</v>
      </c>
      <c r="F12" s="81">
        <f t="shared" si="0"/>
        <v>101</v>
      </c>
      <c r="G12" s="48">
        <f t="shared" si="1"/>
        <v>23</v>
      </c>
      <c r="H12" s="50">
        <v>20</v>
      </c>
      <c r="I12" s="29">
        <v>3</v>
      </c>
      <c r="J12" s="27">
        <f t="shared" si="2"/>
        <v>78</v>
      </c>
      <c r="K12" s="33">
        <v>78</v>
      </c>
      <c r="L12" s="16">
        <v>15</v>
      </c>
      <c r="M12" s="5">
        <v>14</v>
      </c>
      <c r="N12" s="1"/>
    </row>
    <row r="13" spans="1:14" ht="15.75" customHeight="1">
      <c r="A13" s="39" t="s">
        <v>45</v>
      </c>
      <c r="B13" s="88" t="s">
        <v>39</v>
      </c>
      <c r="C13" s="130"/>
      <c r="D13" s="119"/>
      <c r="E13" s="79" t="s">
        <v>27</v>
      </c>
      <c r="F13" s="81">
        <f t="shared" si="0"/>
        <v>7</v>
      </c>
      <c r="G13" s="48">
        <f t="shared" si="1"/>
        <v>2</v>
      </c>
      <c r="H13" s="50">
        <v>2</v>
      </c>
      <c r="I13" s="29">
        <v>0</v>
      </c>
      <c r="J13" s="27">
        <f t="shared" si="2"/>
        <v>5</v>
      </c>
      <c r="K13" s="33">
        <v>5</v>
      </c>
      <c r="L13" s="16">
        <v>2</v>
      </c>
      <c r="M13" s="5">
        <v>5</v>
      </c>
      <c r="N13" s="1"/>
    </row>
    <row r="14" spans="1:14" ht="15.75" customHeight="1">
      <c r="A14" s="39"/>
      <c r="B14" s="72"/>
      <c r="C14" s="121" t="s">
        <v>28</v>
      </c>
      <c r="D14" s="121"/>
      <c r="E14" s="122"/>
      <c r="F14" s="82" t="s">
        <v>60</v>
      </c>
      <c r="G14" s="48">
        <f t="shared" si="1"/>
        <v>0</v>
      </c>
      <c r="H14" s="51">
        <v>0</v>
      </c>
      <c r="I14" s="29">
        <v>0</v>
      </c>
      <c r="J14" s="27">
        <f t="shared" si="2"/>
        <v>0</v>
      </c>
      <c r="K14" s="33">
        <v>0</v>
      </c>
      <c r="L14" s="17">
        <v>0</v>
      </c>
      <c r="M14" s="5">
        <v>0</v>
      </c>
      <c r="N14" s="1"/>
    </row>
    <row r="15" spans="1:14" ht="15.75" customHeight="1">
      <c r="A15" s="39" t="s">
        <v>46</v>
      </c>
      <c r="B15" s="114" t="s">
        <v>29</v>
      </c>
      <c r="C15" s="115"/>
      <c r="D15" s="116"/>
      <c r="E15" s="79" t="s">
        <v>21</v>
      </c>
      <c r="F15" s="81">
        <f t="shared" si="0"/>
        <v>1</v>
      </c>
      <c r="G15" s="48">
        <f t="shared" si="1"/>
        <v>0</v>
      </c>
      <c r="H15" s="50">
        <v>0</v>
      </c>
      <c r="I15" s="29">
        <v>0</v>
      </c>
      <c r="J15" s="27">
        <f t="shared" si="2"/>
        <v>1</v>
      </c>
      <c r="K15" s="33">
        <v>1</v>
      </c>
      <c r="L15" s="17">
        <v>0</v>
      </c>
      <c r="M15" s="5">
        <v>0</v>
      </c>
      <c r="N15" s="1"/>
    </row>
    <row r="16" spans="1:14" ht="15.75" customHeight="1">
      <c r="A16" s="39"/>
      <c r="B16" s="117"/>
      <c r="C16" s="118"/>
      <c r="D16" s="119"/>
      <c r="E16" s="79" t="s">
        <v>30</v>
      </c>
      <c r="F16" s="81">
        <f t="shared" si="0"/>
        <v>59</v>
      </c>
      <c r="G16" s="48">
        <f t="shared" si="1"/>
        <v>40</v>
      </c>
      <c r="H16" s="50">
        <v>37</v>
      </c>
      <c r="I16" s="28">
        <v>3</v>
      </c>
      <c r="J16" s="27">
        <f t="shared" si="2"/>
        <v>19</v>
      </c>
      <c r="K16" s="33">
        <v>19</v>
      </c>
      <c r="L16" s="16">
        <v>10</v>
      </c>
      <c r="M16" s="5">
        <v>5</v>
      </c>
      <c r="N16" s="1"/>
    </row>
    <row r="17" spans="1:14" ht="15.75" customHeight="1">
      <c r="A17" s="39" t="s">
        <v>47</v>
      </c>
      <c r="B17" s="120" t="s">
        <v>31</v>
      </c>
      <c r="C17" s="121"/>
      <c r="D17" s="121"/>
      <c r="E17" s="122"/>
      <c r="F17" s="81">
        <v>1</v>
      </c>
      <c r="G17" s="48">
        <f t="shared" si="1"/>
        <v>1</v>
      </c>
      <c r="H17" s="50">
        <v>1</v>
      </c>
      <c r="I17" s="29" t="s">
        <v>60</v>
      </c>
      <c r="J17" s="27">
        <f t="shared" si="2"/>
        <v>0</v>
      </c>
      <c r="K17" s="33">
        <v>0</v>
      </c>
      <c r="L17" s="17">
        <v>0</v>
      </c>
      <c r="M17" s="5">
        <v>0</v>
      </c>
      <c r="N17" s="1"/>
    </row>
    <row r="18" spans="1:14" ht="15.75" customHeight="1">
      <c r="A18" s="92"/>
      <c r="B18" s="126" t="s">
        <v>58</v>
      </c>
      <c r="C18" s="127"/>
      <c r="D18" s="127"/>
      <c r="E18" s="128"/>
      <c r="F18" s="83">
        <f t="shared" si="0"/>
        <v>1054</v>
      </c>
      <c r="G18" s="67">
        <f>IF(SUM(H18:I18)=SUM(G6:G17),SUM(G6:G17),"X")</f>
        <v>583</v>
      </c>
      <c r="H18" s="68">
        <f>SUM(H6:H17)</f>
        <v>466</v>
      </c>
      <c r="I18" s="42">
        <f>SUM(I6:I17)</f>
        <v>117</v>
      </c>
      <c r="J18" s="43">
        <f>IF(SUM(J6:J17)=K18,SUM(J6:J17),"X")</f>
        <v>471</v>
      </c>
      <c r="K18" s="35">
        <f>SUM(K6:K17)</f>
        <v>471</v>
      </c>
      <c r="L18" s="18">
        <f>IF(SUM(L6:L17)=0,"    -",SUM(L6:L17))</f>
        <v>95</v>
      </c>
      <c r="M18" s="12">
        <f>IF(SUM(M6:M17)=0,"    -",SUM(M6:M17))</f>
        <v>155</v>
      </c>
      <c r="N18" s="1"/>
    </row>
    <row r="19" spans="1:14" ht="15.75" customHeight="1">
      <c r="A19" s="91"/>
      <c r="B19" s="89"/>
      <c r="C19" s="124" t="s">
        <v>32</v>
      </c>
      <c r="D19" s="124"/>
      <c r="E19" s="125"/>
      <c r="F19" s="84">
        <f t="shared" si="0"/>
        <v>4</v>
      </c>
      <c r="G19" s="69">
        <v>2</v>
      </c>
      <c r="H19" s="70">
        <v>1</v>
      </c>
      <c r="I19" s="40">
        <v>1</v>
      </c>
      <c r="J19" s="41">
        <v>2</v>
      </c>
      <c r="K19" s="41">
        <v>2</v>
      </c>
      <c r="L19" s="19">
        <v>2</v>
      </c>
      <c r="M19" s="13">
        <v>2</v>
      </c>
      <c r="N19" s="1"/>
    </row>
    <row r="20" spans="1:14" ht="15.75" customHeight="1">
      <c r="A20" s="39" t="s">
        <v>48</v>
      </c>
      <c r="B20" s="88" t="s">
        <v>56</v>
      </c>
      <c r="C20" s="121" t="s">
        <v>33</v>
      </c>
      <c r="D20" s="121"/>
      <c r="E20" s="122"/>
      <c r="F20" s="81">
        <f aca="true" t="shared" si="3" ref="F20:F30">G20+J20</f>
        <v>58</v>
      </c>
      <c r="G20" s="53">
        <v>16</v>
      </c>
      <c r="H20" s="51">
        <v>11</v>
      </c>
      <c r="I20" s="29">
        <v>5</v>
      </c>
      <c r="J20" s="27">
        <v>42</v>
      </c>
      <c r="K20" s="27">
        <v>42</v>
      </c>
      <c r="L20" s="17">
        <v>16</v>
      </c>
      <c r="M20" s="6">
        <v>42</v>
      </c>
      <c r="N20" s="1"/>
    </row>
    <row r="21" spans="1:14" ht="15.75" customHeight="1">
      <c r="A21" s="39" t="s">
        <v>49</v>
      </c>
      <c r="B21" s="88"/>
      <c r="C21" s="121" t="s">
        <v>34</v>
      </c>
      <c r="D21" s="121"/>
      <c r="E21" s="122"/>
      <c r="F21" s="81">
        <f t="shared" si="3"/>
        <v>31</v>
      </c>
      <c r="G21" s="53">
        <v>8</v>
      </c>
      <c r="H21" s="52">
        <v>5</v>
      </c>
      <c r="I21" s="31">
        <v>3</v>
      </c>
      <c r="J21" s="27">
        <f>K21</f>
        <v>23</v>
      </c>
      <c r="K21" s="46">
        <v>23</v>
      </c>
      <c r="L21" s="20">
        <v>8</v>
      </c>
      <c r="M21" s="7">
        <v>23</v>
      </c>
      <c r="N21" s="1"/>
    </row>
    <row r="22" spans="1:14" ht="15.75" customHeight="1">
      <c r="A22" s="39" t="s">
        <v>50</v>
      </c>
      <c r="B22" s="88"/>
      <c r="C22" s="121" t="s">
        <v>35</v>
      </c>
      <c r="D22" s="121"/>
      <c r="E22" s="122"/>
      <c r="F22" s="81">
        <f t="shared" si="3"/>
        <v>131</v>
      </c>
      <c r="G22" s="53">
        <v>103</v>
      </c>
      <c r="H22" s="51">
        <v>82</v>
      </c>
      <c r="I22" s="29">
        <v>21</v>
      </c>
      <c r="J22" s="27">
        <v>28</v>
      </c>
      <c r="K22" s="47">
        <v>28</v>
      </c>
      <c r="L22" s="17">
        <v>13</v>
      </c>
      <c r="M22" s="113">
        <v>4</v>
      </c>
      <c r="N22" s="1"/>
    </row>
    <row r="23" spans="1:14" ht="15.75" customHeight="1">
      <c r="A23" s="39" t="s">
        <v>51</v>
      </c>
      <c r="B23" s="88" t="s">
        <v>57</v>
      </c>
      <c r="C23" s="121" t="s">
        <v>36</v>
      </c>
      <c r="D23" s="121"/>
      <c r="E23" s="122"/>
      <c r="F23" s="81">
        <f t="shared" si="3"/>
        <v>10</v>
      </c>
      <c r="G23" s="53">
        <v>4</v>
      </c>
      <c r="H23" s="51">
        <v>4</v>
      </c>
      <c r="I23" s="29" t="s">
        <v>61</v>
      </c>
      <c r="J23" s="27">
        <v>6</v>
      </c>
      <c r="K23" s="27">
        <v>6</v>
      </c>
      <c r="L23" s="17">
        <v>4</v>
      </c>
      <c r="M23" s="8">
        <v>6</v>
      </c>
      <c r="N23" s="1"/>
    </row>
    <row r="24" spans="1:14" ht="15.75" customHeight="1">
      <c r="A24" s="39"/>
      <c r="B24" s="88"/>
      <c r="C24" s="62" t="s">
        <v>13</v>
      </c>
      <c r="D24" s="59"/>
      <c r="E24" s="71"/>
      <c r="F24" s="83">
        <f t="shared" si="3"/>
        <v>234</v>
      </c>
      <c r="G24" s="63">
        <f>SUM(G19:G23)</f>
        <v>133</v>
      </c>
      <c r="H24" s="64">
        <f>SUM(H19:H23)</f>
        <v>103</v>
      </c>
      <c r="I24" s="45">
        <f>SUM(I19:I23)</f>
        <v>30</v>
      </c>
      <c r="J24" s="43">
        <f>IF(SUM(J19:J23)=K24,SUM(J19:J23),"X")</f>
        <v>101</v>
      </c>
      <c r="K24" s="43">
        <f>SUM(K19:K23)</f>
        <v>101</v>
      </c>
      <c r="L24" s="21">
        <f>SUM(L19:L23)</f>
        <v>43</v>
      </c>
      <c r="M24" s="10">
        <f>SUM(M19:M23)</f>
        <v>77</v>
      </c>
      <c r="N24" s="1"/>
    </row>
    <row r="25" spans="1:14" ht="15.75" customHeight="1">
      <c r="A25" s="91"/>
      <c r="B25" s="123" t="s">
        <v>14</v>
      </c>
      <c r="C25" s="124"/>
      <c r="D25" s="124"/>
      <c r="E25" s="125"/>
      <c r="F25" s="84">
        <f>G25+J25</f>
        <v>726</v>
      </c>
      <c r="G25" s="65">
        <f aca="true" t="shared" si="4" ref="G25:G30">SUM(H25:I25)</f>
        <v>505</v>
      </c>
      <c r="H25" s="66">
        <v>433</v>
      </c>
      <c r="I25" s="44">
        <v>72</v>
      </c>
      <c r="J25" s="37">
        <f aca="true" t="shared" si="5" ref="J25:J30">K25</f>
        <v>221</v>
      </c>
      <c r="K25" s="37">
        <v>221</v>
      </c>
      <c r="L25" s="22" t="s">
        <v>60</v>
      </c>
      <c r="M25" s="11">
        <v>0</v>
      </c>
      <c r="N25" s="1"/>
    </row>
    <row r="26" spans="1:14" ht="15.75" customHeight="1">
      <c r="A26" s="39" t="s">
        <v>52</v>
      </c>
      <c r="B26" s="120" t="s">
        <v>15</v>
      </c>
      <c r="C26" s="121"/>
      <c r="D26" s="121"/>
      <c r="E26" s="122"/>
      <c r="F26" s="81">
        <f t="shared" si="3"/>
        <v>21</v>
      </c>
      <c r="G26" s="48">
        <f t="shared" si="4"/>
        <v>13</v>
      </c>
      <c r="H26" s="50">
        <v>10</v>
      </c>
      <c r="I26" s="32">
        <v>3</v>
      </c>
      <c r="J26" s="26">
        <f t="shared" si="5"/>
        <v>8</v>
      </c>
      <c r="K26" s="26">
        <v>8</v>
      </c>
      <c r="L26" s="23" t="s">
        <v>60</v>
      </c>
      <c r="M26" s="5">
        <v>0</v>
      </c>
      <c r="N26" s="1"/>
    </row>
    <row r="27" spans="1:14" ht="15.75" customHeight="1">
      <c r="A27" s="39"/>
      <c r="B27" s="120" t="s">
        <v>9</v>
      </c>
      <c r="C27" s="121"/>
      <c r="D27" s="121"/>
      <c r="E27" s="122"/>
      <c r="F27" s="81">
        <f t="shared" si="3"/>
        <v>4</v>
      </c>
      <c r="G27" s="48">
        <f t="shared" si="4"/>
        <v>3</v>
      </c>
      <c r="H27" s="50">
        <v>1</v>
      </c>
      <c r="I27" s="32">
        <v>2</v>
      </c>
      <c r="J27" s="33">
        <f t="shared" si="5"/>
        <v>1</v>
      </c>
      <c r="K27" s="33">
        <v>1</v>
      </c>
      <c r="L27" s="23" t="s">
        <v>60</v>
      </c>
      <c r="M27" s="5">
        <v>0</v>
      </c>
      <c r="N27" s="1"/>
    </row>
    <row r="28" spans="1:14" ht="15.75" customHeight="1">
      <c r="A28" s="39" t="s">
        <v>53</v>
      </c>
      <c r="B28" s="120" t="s">
        <v>59</v>
      </c>
      <c r="C28" s="121"/>
      <c r="D28" s="121"/>
      <c r="E28" s="122"/>
      <c r="F28" s="81">
        <f t="shared" si="3"/>
        <v>1</v>
      </c>
      <c r="G28" s="48">
        <f t="shared" si="4"/>
        <v>0</v>
      </c>
      <c r="H28" s="51">
        <v>0</v>
      </c>
      <c r="I28" s="30">
        <v>0</v>
      </c>
      <c r="J28" s="27">
        <f t="shared" si="5"/>
        <v>1</v>
      </c>
      <c r="K28" s="33">
        <v>1</v>
      </c>
      <c r="L28" s="23">
        <v>0</v>
      </c>
      <c r="M28" s="5">
        <v>0</v>
      </c>
      <c r="N28" s="1"/>
    </row>
    <row r="29" spans="1:14" ht="15.75" customHeight="1">
      <c r="A29" s="39"/>
      <c r="B29" s="120" t="s">
        <v>16</v>
      </c>
      <c r="C29" s="121"/>
      <c r="D29" s="121"/>
      <c r="E29" s="122"/>
      <c r="F29" s="81">
        <f t="shared" si="3"/>
        <v>32</v>
      </c>
      <c r="G29" s="48">
        <f t="shared" si="4"/>
        <v>22</v>
      </c>
      <c r="H29" s="50">
        <v>17</v>
      </c>
      <c r="I29" s="28">
        <v>5</v>
      </c>
      <c r="J29" s="27">
        <f t="shared" si="5"/>
        <v>10</v>
      </c>
      <c r="K29" s="26">
        <v>10</v>
      </c>
      <c r="L29" s="17">
        <v>22</v>
      </c>
      <c r="M29" s="6">
        <v>10</v>
      </c>
      <c r="N29" s="1"/>
    </row>
    <row r="30" spans="1:14" ht="15.75" customHeight="1">
      <c r="A30" s="39" t="s">
        <v>54</v>
      </c>
      <c r="B30" s="120" t="s">
        <v>17</v>
      </c>
      <c r="C30" s="121"/>
      <c r="D30" s="121"/>
      <c r="E30" s="122"/>
      <c r="F30" s="81">
        <f t="shared" si="3"/>
        <v>10</v>
      </c>
      <c r="G30" s="48">
        <f t="shared" si="4"/>
        <v>8</v>
      </c>
      <c r="H30" s="50">
        <v>6</v>
      </c>
      <c r="I30" s="28">
        <v>2</v>
      </c>
      <c r="J30" s="27">
        <f t="shared" si="5"/>
        <v>2</v>
      </c>
      <c r="K30" s="26">
        <v>2</v>
      </c>
      <c r="L30" s="16">
        <v>6</v>
      </c>
      <c r="M30" s="4">
        <v>2</v>
      </c>
      <c r="N30" s="1"/>
    </row>
    <row r="31" spans="1:14" ht="15.75" customHeight="1">
      <c r="A31" s="92"/>
      <c r="B31" s="90"/>
      <c r="C31" s="58"/>
      <c r="D31" s="58" t="s">
        <v>10</v>
      </c>
      <c r="E31" s="58"/>
      <c r="F31" s="85">
        <f>G31+J31</f>
        <v>794</v>
      </c>
      <c r="G31" s="54">
        <f>IF(SUM(H31:I31)=SUM(G25:G30),SUM(H31:I31),"X")</f>
        <v>551</v>
      </c>
      <c r="H31" s="55">
        <f aca="true" t="shared" si="6" ref="H31:M31">SUM(H25:H30)</f>
        <v>467</v>
      </c>
      <c r="I31" s="34">
        <f t="shared" si="6"/>
        <v>84</v>
      </c>
      <c r="J31" s="35">
        <f>SUM(J25:J30)</f>
        <v>243</v>
      </c>
      <c r="K31" s="35">
        <f t="shared" si="6"/>
        <v>243</v>
      </c>
      <c r="L31" s="24">
        <f t="shared" si="6"/>
        <v>28</v>
      </c>
      <c r="M31" s="9">
        <f t="shared" si="6"/>
        <v>12</v>
      </c>
      <c r="N31" s="1"/>
    </row>
    <row r="32" spans="1:1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sheetProtection/>
  <mergeCells count="19">
    <mergeCell ref="C23:E23"/>
    <mergeCell ref="B15:D16"/>
    <mergeCell ref="C12:D13"/>
    <mergeCell ref="C11:E11"/>
    <mergeCell ref="C10:E10"/>
    <mergeCell ref="C19:E19"/>
    <mergeCell ref="C20:E20"/>
    <mergeCell ref="C21:E21"/>
    <mergeCell ref="C22:E22"/>
    <mergeCell ref="B8:D9"/>
    <mergeCell ref="B30:E30"/>
    <mergeCell ref="B26:E26"/>
    <mergeCell ref="B25:E25"/>
    <mergeCell ref="B29:E29"/>
    <mergeCell ref="B28:E28"/>
    <mergeCell ref="B17:E17"/>
    <mergeCell ref="C14:E14"/>
    <mergeCell ref="B18:E18"/>
    <mergeCell ref="B27:E27"/>
  </mergeCells>
  <printOptions/>
  <pageMargins left="0.984251968503937" right="0.8661417322834646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A:\T11-1.jsd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環境衛生関係施設及び監視指導状況</dc:title>
  <dc:subject/>
  <dc:creator>岐阜県</dc:creator>
  <cp:keywords/>
  <dc:description/>
  <cp:lastModifiedBy>Gifu</cp:lastModifiedBy>
  <cp:lastPrinted>2014-02-24T07:18:53Z</cp:lastPrinted>
  <dcterms:created xsi:type="dcterms:W3CDTF">2004-01-15T01:45:43Z</dcterms:created>
  <dcterms:modified xsi:type="dcterms:W3CDTF">2014-02-26T01:28:24Z</dcterms:modified>
  <cp:category/>
  <cp:version/>
  <cp:contentType/>
  <cp:contentStatus/>
  <cp:revision>55</cp:revision>
</cp:coreProperties>
</file>