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'Sheet1'!$B$1:$O$8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<sst xmlns="http://schemas.openxmlformats.org/spreadsheetml/2006/main" count="81" uniqueCount="73">
  <si>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</si>
  <si>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</si>
  <si>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</si>
  <si>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</si>
  <si>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</si>
  <si>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</si>
  <si>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</si>
  <si>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</si>
  <si>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</si>
  <si>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</si>
  <si>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</si>
  <si>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</si>
  <si>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</si>
  <si>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</si>
  <si>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</si>
  <si>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</si>
  <si>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</si>
  <si>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</si>
  <si>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</si>
  <si>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</si>
  <si>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</si>
  <si>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（管内総数）</t>
  </si>
  <si>
    <t>　活</t>
  </si>
  <si>
    <t>　動</t>
  </si>
  <si>
    <t>　性</t>
  </si>
  <si>
    <t>　結</t>
  </si>
  <si>
    <t>　核</t>
  </si>
  <si>
    <t>　肺　　結　　核　　活　　動　　性</t>
  </si>
  <si>
    <t>総</t>
  </si>
  <si>
    <t>　　喀痰塗抹陽性</t>
  </si>
  <si>
    <t>肺　外</t>
  </si>
  <si>
    <t>初回</t>
  </si>
  <si>
    <t>再治療</t>
  </si>
  <si>
    <t>その他</t>
  </si>
  <si>
    <t>菌陰性</t>
  </si>
  <si>
    <t>結　核</t>
  </si>
  <si>
    <t>数</t>
  </si>
  <si>
    <t>の結核</t>
  </si>
  <si>
    <t>　・</t>
  </si>
  <si>
    <t>活動性</t>
  </si>
  <si>
    <t>治療</t>
  </si>
  <si>
    <t>菌陽性</t>
  </si>
  <si>
    <t>個別健康診断</t>
  </si>
  <si>
    <t>医療機関受診</t>
  </si>
  <si>
    <t>不明</t>
  </si>
  <si>
    <t>郡上市</t>
  </si>
  <si>
    <t>健康診断</t>
  </si>
  <si>
    <t>管内総数</t>
  </si>
  <si>
    <t xml:space="preserve">   その他の集団検診</t>
  </si>
  <si>
    <t>総数</t>
  </si>
  <si>
    <t>エ　新登録肺結核患者数－登録時空洞有無・排菌有無・発見方法別（Ｔ８－４）　</t>
  </si>
  <si>
    <t>4 歳</t>
  </si>
  <si>
    <t>以下</t>
  </si>
  <si>
    <t>総</t>
  </si>
  <si>
    <t>数</t>
  </si>
  <si>
    <t>ウ  新登録患者数－年齢階級別、市別（Ｔ８－３）</t>
  </si>
  <si>
    <t>関市</t>
  </si>
  <si>
    <t>美濃市</t>
  </si>
  <si>
    <t>潜在性</t>
  </si>
  <si>
    <t>結核</t>
  </si>
  <si>
    <t>感染症</t>
  </si>
  <si>
    <t>接触者健診</t>
  </si>
  <si>
    <t>学校健診</t>
  </si>
  <si>
    <t>住民健診</t>
  </si>
  <si>
    <t>職場健診</t>
  </si>
  <si>
    <t>施設健診</t>
  </si>
  <si>
    <t>家族健診</t>
  </si>
  <si>
    <t xml:space="preserve">    定期健康診断    </t>
  </si>
  <si>
    <t xml:space="preserve">  定期外健康診断   </t>
  </si>
  <si>
    <t>(別掲)</t>
  </si>
  <si>
    <t>-</t>
  </si>
  <si>
    <t>　　（平成２４年）</t>
  </si>
  <si>
    <t xml:space="preserve">    （平成２４年）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</si>
</sst>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9.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12" xfId="0" applyNumberFormat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1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6" xfId="0" applyNumberFormat="1" applyBorder="1" applyAlignment="1">
      <alignment horizontal="right"/>
    </xf>
    <xf numFmtId="41" fontId="0" fillId="0" borderId="17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41" fontId="0" fillId="0" borderId="24" xfId="0" applyNumberFormat="1" applyBorder="1" applyAlignment="1">
      <alignment/>
    </xf>
    <xf numFmtId="41" fontId="0" fillId="0" borderId="24" xfId="0" applyNumberFormat="1" applyBorder="1" applyAlignment="1">
      <alignment horizontal="center"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center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41" fontId="0" fillId="0" borderId="34" xfId="0" applyNumberFormat="1" applyBorder="1" applyAlignment="1">
      <alignment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7" xfId="0" applyNumberFormat="1" applyBorder="1" applyAlignment="1">
      <alignment/>
    </xf>
    <xf numFmtId="41" fontId="0" fillId="0" borderId="38" xfId="0" applyNumberFormat="1" applyBorder="1" applyAlignment="1">
      <alignment horizontal="right"/>
    </xf>
    <xf numFmtId="41" fontId="0" fillId="0" borderId="38" xfId="0" applyNumberFormat="1" applyBorder="1" applyAlignment="1" applyProtection="1">
      <alignment horizontal="right"/>
      <protection locked="0"/>
    </xf>
    <xf numFmtId="41" fontId="0" fillId="0" borderId="39" xfId="0" applyNumberFormat="1" applyBorder="1" applyAlignment="1" applyProtection="1">
      <alignment horizontal="right"/>
      <protection locked="0"/>
    </xf>
    <xf numFmtId="41" fontId="0" fillId="0" borderId="40" xfId="0" applyNumberFormat="1" applyBorder="1" applyAlignment="1" applyProtection="1">
      <alignment horizontal="right"/>
      <protection/>
    </xf>
    <xf numFmtId="41" fontId="0" fillId="0" borderId="40" xfId="0" applyNumberFormat="1" applyBorder="1" applyAlignment="1">
      <alignment horizontal="right"/>
    </xf>
    <xf numFmtId="41" fontId="0" fillId="0" borderId="40" xfId="0" applyNumberFormat="1" applyBorder="1" applyAlignment="1" applyProtection="1">
      <alignment horizontal="right"/>
      <protection locked="0"/>
    </xf>
    <xf numFmtId="41" fontId="0" fillId="0" borderId="41" xfId="0" applyNumberFormat="1" applyBorder="1" applyAlignment="1" applyProtection="1">
      <alignment horizontal="right"/>
      <protection locked="0"/>
    </xf>
    <xf numFmtId="41" fontId="0" fillId="0" borderId="41" xfId="0" applyNumberFormat="1" applyBorder="1" applyAlignment="1" applyProtection="1">
      <alignment horizontal="right"/>
      <protection/>
    </xf>
    <xf numFmtId="41" fontId="0" fillId="0" borderId="41" xfId="0" applyNumberFormat="1" applyBorder="1" applyAlignment="1">
      <alignment horizontal="right"/>
    </xf>
    <xf numFmtId="41" fontId="0" fillId="0" borderId="42" xfId="0" applyNumberFormat="1" applyBorder="1" applyAlignment="1" applyProtection="1">
      <alignment horizontal="right"/>
      <protection locked="0"/>
    </xf>
    <xf numFmtId="41" fontId="0" fillId="0" borderId="43" xfId="0" applyNumberFormat="1" applyBorder="1" applyAlignment="1" applyProtection="1">
      <alignment horizontal="right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1" fontId="0" fillId="0" borderId="60" xfId="0" applyNumberFormat="1" applyBorder="1" applyAlignment="1">
      <alignment horizontal="right"/>
    </xf>
    <xf numFmtId="41" fontId="0" fillId="0" borderId="61" xfId="0" applyNumberFormat="1" applyBorder="1" applyAlignment="1" applyProtection="1">
      <alignment horizontal="right"/>
      <protection locked="0"/>
    </xf>
    <xf numFmtId="41" fontId="0" fillId="0" borderId="61" xfId="0" applyNumberFormat="1" applyBorder="1" applyAlignment="1" applyProtection="1">
      <alignment horizontal="right"/>
      <protection/>
    </xf>
    <xf numFmtId="41" fontId="0" fillId="0" borderId="61" xfId="0" applyNumberFormat="1" applyBorder="1" applyAlignment="1">
      <alignment horizontal="right"/>
    </xf>
    <xf numFmtId="41" fontId="0" fillId="0" borderId="62" xfId="0" applyNumberFormat="1" applyBorder="1" applyAlignment="1" applyProtection="1">
      <alignment horizontal="right"/>
      <protection locked="0"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 shrinkToFit="1"/>
    </xf>
    <xf numFmtId="41" fontId="0" fillId="0" borderId="66" xfId="0" applyNumberFormat="1" applyBorder="1" applyAlignment="1">
      <alignment horizontal="right"/>
    </xf>
    <xf numFmtId="41" fontId="0" fillId="0" borderId="67" xfId="0" applyNumberFormat="1" applyBorder="1" applyAlignment="1">
      <alignment horizontal="right"/>
    </xf>
    <xf numFmtId="41" fontId="0" fillId="0" borderId="68" xfId="0" applyNumberFormat="1" applyBorder="1" applyAlignment="1">
      <alignment horizontal="right"/>
    </xf>
    <xf numFmtId="41" fontId="0" fillId="0" borderId="69" xfId="0" applyNumberFormat="1" applyBorder="1" applyAlignment="1" applyProtection="1">
      <alignment horizontal="right"/>
      <protection/>
    </xf>
    <xf numFmtId="0" fontId="0" fillId="0" borderId="52" xfId="0" applyBorder="1" applyAlignment="1">
      <alignment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41" fontId="0" fillId="0" borderId="74" xfId="0" applyNumberFormat="1" applyBorder="1" applyAlignment="1" applyProtection="1">
      <alignment horizontal="right"/>
      <protection/>
    </xf>
    <xf numFmtId="41" fontId="0" fillId="0" borderId="70" xfId="0" applyNumberFormat="1" applyBorder="1" applyAlignment="1" applyProtection="1">
      <alignment horizontal="right"/>
      <protection/>
    </xf>
    <xf numFmtId="41" fontId="0" fillId="0" borderId="75" xfId="0" applyNumberFormat="1" applyBorder="1" applyAlignment="1" applyProtection="1">
      <alignment horizontal="right"/>
      <protection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/>
    </xf>
    <xf numFmtId="41" fontId="0" fillId="0" borderId="79" xfId="0" applyNumberFormat="1" applyBorder="1" applyAlignment="1" applyProtection="1">
      <alignment horizontal="right"/>
      <protection/>
    </xf>
    <xf numFmtId="41" fontId="0" fillId="0" borderId="80" xfId="0" applyNumberFormat="1" applyBorder="1" applyAlignment="1" applyProtection="1">
      <alignment horizontal="right"/>
      <protection/>
    </xf>
    <xf numFmtId="41" fontId="0" fillId="0" borderId="81" xfId="0" applyNumberFormat="1" applyBorder="1" applyAlignment="1" applyProtection="1">
      <alignment horizontal="right"/>
      <protection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86" xfId="0" applyFont="1" applyBorder="1" applyAlignment="1">
      <alignment/>
    </xf>
    <xf numFmtId="0" fontId="0" fillId="0" borderId="44" xfId="0" applyBorder="1" applyAlignment="1">
      <alignment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2.125" style="0" customWidth="1"/>
    <col min="2" max="2" width="8.75390625" style="0" customWidth="1"/>
    <col min="3" max="3" width="11.375" style="0" customWidth="1"/>
    <col min="4" max="4" width="6.75390625" style="0" customWidth="1"/>
    <col min="5" max="15" width="6.625" style="0" customWidth="1"/>
    <col min="16" max="16" width="1.75390625" style="0" customWidth="1"/>
  </cols>
  <sheetData>
    <row r="1" spans="1:18" ht="14.25">
      <c r="A1" s="5" t="s">
        <v>55</v>
      </c>
      <c r="B1" s="5"/>
      <c r="C1" s="5"/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2:15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1" t="s">
        <v>71</v>
      </c>
      <c r="O2" s="2"/>
    </row>
    <row r="3" spans="2:16" ht="17.25" customHeight="1">
      <c r="B3" s="12"/>
      <c r="C3" s="13"/>
      <c r="D3" s="113" t="s">
        <v>49</v>
      </c>
      <c r="E3" s="33" t="s">
        <v>51</v>
      </c>
      <c r="F3" s="22" t="s">
        <v>0</v>
      </c>
      <c r="G3" s="22" t="s">
        <v>1</v>
      </c>
      <c r="H3" s="22" t="s">
        <v>2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8</v>
      </c>
      <c r="O3" s="23" t="s">
        <v>9</v>
      </c>
      <c r="P3" s="8"/>
    </row>
    <row r="4" spans="2:16" ht="17.25" customHeight="1">
      <c r="B4" s="14"/>
      <c r="C4" s="9"/>
      <c r="D4" s="114"/>
      <c r="E4" s="34" t="s">
        <v>52</v>
      </c>
      <c r="F4" s="25" t="s">
        <v>10</v>
      </c>
      <c r="G4" s="25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6" t="s">
        <v>19</v>
      </c>
      <c r="P4" s="8"/>
    </row>
    <row r="5" spans="2:16" ht="17.25" customHeight="1">
      <c r="B5" s="119" t="s">
        <v>20</v>
      </c>
      <c r="C5" s="120"/>
      <c r="D5" s="39">
        <f>SUM(E5:O5)</f>
        <v>27</v>
      </c>
      <c r="E5" s="35">
        <f>SUM(E6:E8)</f>
        <v>0</v>
      </c>
      <c r="F5" s="31">
        <f aca="true" t="shared" si="0" ref="F5:O5">SUM(F6:F8)</f>
        <v>0</v>
      </c>
      <c r="G5" s="31">
        <f t="shared" si="0"/>
        <v>0</v>
      </c>
      <c r="H5" s="31">
        <f t="shared" si="0"/>
        <v>0</v>
      </c>
      <c r="I5" s="31">
        <f t="shared" si="0"/>
        <v>2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3</v>
      </c>
      <c r="N5" s="31">
        <f t="shared" si="0"/>
        <v>22</v>
      </c>
      <c r="O5" s="32">
        <f t="shared" si="0"/>
        <v>0</v>
      </c>
      <c r="P5" s="8"/>
    </row>
    <row r="6" spans="2:16" ht="17.25" customHeight="1">
      <c r="B6" s="121" t="s">
        <v>56</v>
      </c>
      <c r="C6" s="122"/>
      <c r="D6" s="40">
        <v>18</v>
      </c>
      <c r="E6" s="36">
        <v>0</v>
      </c>
      <c r="F6" s="28">
        <v>0</v>
      </c>
      <c r="G6" s="28">
        <v>0</v>
      </c>
      <c r="H6" s="28">
        <v>0</v>
      </c>
      <c r="I6" s="27">
        <v>2</v>
      </c>
      <c r="J6" s="29" t="s">
        <v>70</v>
      </c>
      <c r="K6" s="29" t="s">
        <v>70</v>
      </c>
      <c r="L6" s="29" t="s">
        <v>70</v>
      </c>
      <c r="M6" s="29">
        <v>1</v>
      </c>
      <c r="N6" s="29">
        <v>15</v>
      </c>
      <c r="O6" s="30">
        <v>0</v>
      </c>
      <c r="P6" s="8"/>
    </row>
    <row r="7" spans="2:16" ht="17.25" customHeight="1">
      <c r="B7" s="123" t="s">
        <v>57</v>
      </c>
      <c r="C7" s="124"/>
      <c r="D7" s="41">
        <v>4</v>
      </c>
      <c r="E7" s="37">
        <v>0</v>
      </c>
      <c r="F7" s="16">
        <v>0</v>
      </c>
      <c r="G7" s="16">
        <v>0</v>
      </c>
      <c r="H7" s="16">
        <v>0</v>
      </c>
      <c r="I7" s="15">
        <v>0</v>
      </c>
      <c r="J7" s="15">
        <v>0</v>
      </c>
      <c r="K7" s="17">
        <v>0</v>
      </c>
      <c r="L7" s="15">
        <v>0</v>
      </c>
      <c r="M7" s="17">
        <v>1</v>
      </c>
      <c r="N7" s="17">
        <v>3</v>
      </c>
      <c r="O7" s="18">
        <v>0</v>
      </c>
      <c r="P7" s="8"/>
    </row>
    <row r="8" spans="2:16" ht="17.25" customHeight="1">
      <c r="B8" s="125" t="s">
        <v>45</v>
      </c>
      <c r="C8" s="126"/>
      <c r="D8" s="42">
        <v>5</v>
      </c>
      <c r="E8" s="38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 t="s">
        <v>70</v>
      </c>
      <c r="M8" s="20">
        <v>1</v>
      </c>
      <c r="N8" s="20">
        <v>4</v>
      </c>
      <c r="O8" s="21">
        <v>0</v>
      </c>
      <c r="P8" s="8"/>
    </row>
    <row r="9" spans="2:15" ht="12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2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2" spans="1:14" ht="14.25">
      <c r="A12" s="5" t="s">
        <v>50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</row>
    <row r="13" ht="16.5" customHeight="1">
      <c r="B13" t="s">
        <v>21</v>
      </c>
    </row>
    <row r="14" ht="18.75" customHeight="1">
      <c r="K14" s="11" t="s">
        <v>72</v>
      </c>
    </row>
    <row r="15" spans="2:13" ht="17.25" customHeight="1">
      <c r="B15" s="4"/>
      <c r="C15" s="59"/>
      <c r="D15" s="98"/>
      <c r="E15" s="89"/>
      <c r="F15" s="65" t="s">
        <v>22</v>
      </c>
      <c r="G15" s="65" t="s">
        <v>23</v>
      </c>
      <c r="H15" s="65" t="s">
        <v>24</v>
      </c>
      <c r="I15" s="65" t="s">
        <v>25</v>
      </c>
      <c r="J15" s="65" t="s">
        <v>26</v>
      </c>
      <c r="K15" s="66"/>
      <c r="L15" s="81"/>
      <c r="M15" s="8"/>
    </row>
    <row r="16" spans="2:13" ht="17.25" customHeight="1">
      <c r="B16" s="3"/>
      <c r="C16" s="60"/>
      <c r="D16" s="99"/>
      <c r="E16" s="90" t="s">
        <v>27</v>
      </c>
      <c r="F16" s="64"/>
      <c r="G16" s="64"/>
      <c r="H16" s="64"/>
      <c r="I16" s="64"/>
      <c r="J16" s="64"/>
      <c r="K16" s="67"/>
      <c r="L16" s="82" t="s">
        <v>58</v>
      </c>
      <c r="M16" s="8"/>
    </row>
    <row r="17" spans="2:13" ht="17.25" customHeight="1">
      <c r="B17" s="3"/>
      <c r="C17" s="60"/>
      <c r="D17" s="100" t="s">
        <v>28</v>
      </c>
      <c r="E17" s="91"/>
      <c r="F17" s="63" t="s">
        <v>29</v>
      </c>
      <c r="G17" s="64"/>
      <c r="H17" s="64"/>
      <c r="I17" s="70"/>
      <c r="J17" s="70"/>
      <c r="K17" s="68" t="s">
        <v>30</v>
      </c>
      <c r="L17" s="83" t="s">
        <v>59</v>
      </c>
      <c r="M17" s="8"/>
    </row>
    <row r="18" spans="2:13" ht="17.25" customHeight="1">
      <c r="B18" s="3"/>
      <c r="C18" s="60"/>
      <c r="D18" s="99"/>
      <c r="E18" s="92" t="s">
        <v>28</v>
      </c>
      <c r="F18" s="73" t="s">
        <v>53</v>
      </c>
      <c r="G18" s="73" t="s">
        <v>31</v>
      </c>
      <c r="H18" s="73" t="s">
        <v>32</v>
      </c>
      <c r="I18" s="71" t="s">
        <v>33</v>
      </c>
      <c r="J18" s="71" t="s">
        <v>34</v>
      </c>
      <c r="K18" s="68" t="s">
        <v>35</v>
      </c>
      <c r="L18" s="83" t="s">
        <v>60</v>
      </c>
      <c r="M18" s="8"/>
    </row>
    <row r="19" spans="2:13" ht="17.25" customHeight="1">
      <c r="B19" s="3"/>
      <c r="C19" s="60"/>
      <c r="D19" s="100" t="s">
        <v>36</v>
      </c>
      <c r="E19" s="93"/>
      <c r="F19" s="74"/>
      <c r="G19" s="74"/>
      <c r="H19" s="74"/>
      <c r="I19" s="71" t="s">
        <v>37</v>
      </c>
      <c r="J19" s="71" t="s">
        <v>38</v>
      </c>
      <c r="K19" s="68" t="s">
        <v>39</v>
      </c>
      <c r="L19" s="83"/>
      <c r="M19" s="8"/>
    </row>
    <row r="20" spans="2:13" ht="17.25" customHeight="1">
      <c r="B20" s="61"/>
      <c r="C20" s="62"/>
      <c r="D20" s="101"/>
      <c r="E20" s="94" t="s">
        <v>36</v>
      </c>
      <c r="F20" s="72" t="s">
        <v>54</v>
      </c>
      <c r="G20" s="72" t="s">
        <v>40</v>
      </c>
      <c r="H20" s="75"/>
      <c r="I20" s="72" t="s">
        <v>41</v>
      </c>
      <c r="J20" s="72" t="s">
        <v>33</v>
      </c>
      <c r="K20" s="69"/>
      <c r="L20" s="84" t="s">
        <v>69</v>
      </c>
      <c r="M20" s="8"/>
    </row>
    <row r="21" spans="2:13" ht="17.25" customHeight="1">
      <c r="B21" s="127" t="s">
        <v>47</v>
      </c>
      <c r="C21" s="128"/>
      <c r="D21" s="10">
        <f>(D22+D33+D34+D35+D36)</f>
        <v>27</v>
      </c>
      <c r="E21" s="88">
        <f aca="true" t="shared" si="1" ref="E21:K21">(E22+E33+E34+E35+E36)</f>
        <v>19</v>
      </c>
      <c r="F21" s="86">
        <f t="shared" si="1"/>
        <v>8</v>
      </c>
      <c r="G21" s="86">
        <f t="shared" si="1"/>
        <v>8</v>
      </c>
      <c r="H21" s="86">
        <f t="shared" si="1"/>
        <v>0</v>
      </c>
      <c r="I21" s="86">
        <f t="shared" si="1"/>
        <v>11</v>
      </c>
      <c r="J21" s="86">
        <f t="shared" si="1"/>
        <v>0</v>
      </c>
      <c r="K21" s="87">
        <f t="shared" si="1"/>
        <v>8</v>
      </c>
      <c r="L21" s="85">
        <f>(L22+L34+L35+L36)</f>
        <v>1</v>
      </c>
      <c r="M21" s="8"/>
    </row>
    <row r="22" spans="2:13" ht="17.25" customHeight="1">
      <c r="B22" s="107" t="s">
        <v>46</v>
      </c>
      <c r="C22" s="108"/>
      <c r="D22" s="102">
        <f>(E22+K22)</f>
        <v>2</v>
      </c>
      <c r="E22" s="95">
        <f>(F22+I22+J22)</f>
        <v>2</v>
      </c>
      <c r="F22" s="43">
        <f>G22+H22</f>
        <v>0</v>
      </c>
      <c r="G22" s="44">
        <f aca="true" t="shared" si="2" ref="G22:L22">G23+G24+G29+G33</f>
        <v>0</v>
      </c>
      <c r="H22" s="44">
        <f t="shared" si="2"/>
        <v>0</v>
      </c>
      <c r="I22" s="44">
        <f t="shared" si="2"/>
        <v>2</v>
      </c>
      <c r="J22" s="44">
        <f t="shared" si="2"/>
        <v>0</v>
      </c>
      <c r="K22" s="45">
        <f t="shared" si="2"/>
        <v>0</v>
      </c>
      <c r="L22" s="76">
        <f t="shared" si="2"/>
        <v>0</v>
      </c>
      <c r="M22" s="8"/>
    </row>
    <row r="23" spans="2:13" ht="17.25" customHeight="1">
      <c r="B23" s="109" t="s">
        <v>42</v>
      </c>
      <c r="C23" s="110"/>
      <c r="D23" s="103">
        <f>E23+K23</f>
        <v>1</v>
      </c>
      <c r="E23" s="96">
        <f>(F23+I23+J23)</f>
        <v>1</v>
      </c>
      <c r="F23" s="47">
        <f>G23+H23</f>
        <v>0</v>
      </c>
      <c r="G23" s="48">
        <v>0</v>
      </c>
      <c r="H23" s="48">
        <v>0</v>
      </c>
      <c r="I23" s="48">
        <v>1</v>
      </c>
      <c r="J23" s="48">
        <v>0</v>
      </c>
      <c r="K23" s="49">
        <v>0</v>
      </c>
      <c r="L23" s="77">
        <v>0</v>
      </c>
      <c r="M23" s="8"/>
    </row>
    <row r="24" spans="2:13" ht="17.25" customHeight="1">
      <c r="B24" s="109" t="s">
        <v>67</v>
      </c>
      <c r="C24" s="110"/>
      <c r="D24" s="103">
        <f>E24+K24</f>
        <v>1</v>
      </c>
      <c r="E24" s="96">
        <f>(F24+I24+J24)</f>
        <v>1</v>
      </c>
      <c r="F24" s="47">
        <f>G24+H24</f>
        <v>0</v>
      </c>
      <c r="G24" s="46">
        <f aca="true" t="shared" si="3" ref="G24:L24">SUM(G25:G28)</f>
        <v>0</v>
      </c>
      <c r="H24" s="46">
        <f t="shared" si="3"/>
        <v>0</v>
      </c>
      <c r="I24" s="46">
        <f t="shared" si="3"/>
        <v>1</v>
      </c>
      <c r="J24" s="46">
        <f t="shared" si="3"/>
        <v>0</v>
      </c>
      <c r="K24" s="50">
        <f t="shared" si="3"/>
        <v>0</v>
      </c>
      <c r="L24" s="78">
        <f t="shared" si="3"/>
        <v>0</v>
      </c>
      <c r="M24" s="8"/>
    </row>
    <row r="25" spans="2:13" ht="17.25" customHeight="1">
      <c r="B25" s="56"/>
      <c r="C25" s="54" t="s">
        <v>62</v>
      </c>
      <c r="D25" s="103">
        <f aca="true" t="shared" si="4" ref="D25:D35">E25+K25</f>
        <v>0</v>
      </c>
      <c r="E25" s="96">
        <f>(F25+I25+J25)</f>
        <v>0</v>
      </c>
      <c r="F25" s="47">
        <f>(G25+H25)</f>
        <v>0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  <c r="L25" s="77">
        <v>0</v>
      </c>
      <c r="M25" s="8"/>
    </row>
    <row r="26" spans="2:13" ht="17.25" customHeight="1">
      <c r="B26" s="57"/>
      <c r="C26" s="54" t="s">
        <v>63</v>
      </c>
      <c r="D26" s="103">
        <f t="shared" si="4"/>
        <v>0</v>
      </c>
      <c r="E26" s="96">
        <f>(F26+I26+J26)</f>
        <v>0</v>
      </c>
      <c r="F26" s="47">
        <f>(G26+H26)</f>
        <v>0</v>
      </c>
      <c r="G26" s="48">
        <v>0</v>
      </c>
      <c r="H26" s="48">
        <v>0</v>
      </c>
      <c r="I26" s="48">
        <v>0</v>
      </c>
      <c r="J26" s="48">
        <v>0</v>
      </c>
      <c r="K26" s="49">
        <v>0</v>
      </c>
      <c r="L26" s="77">
        <v>0</v>
      </c>
      <c r="M26" s="8"/>
    </row>
    <row r="27" spans="2:13" ht="17.25" customHeight="1">
      <c r="B27" s="57"/>
      <c r="C27" s="54" t="s">
        <v>64</v>
      </c>
      <c r="D27" s="103">
        <f t="shared" si="4"/>
        <v>0</v>
      </c>
      <c r="E27" s="96">
        <f aca="true" t="shared" si="5" ref="E27:E36">(F27+I27+J27)</f>
        <v>0</v>
      </c>
      <c r="F27" s="47">
        <f>(G27+H27)</f>
        <v>0</v>
      </c>
      <c r="G27" s="48">
        <v>0</v>
      </c>
      <c r="H27" s="48">
        <v>0</v>
      </c>
      <c r="I27" s="48">
        <v>0</v>
      </c>
      <c r="J27" s="48">
        <v>0</v>
      </c>
      <c r="K27" s="49">
        <v>0</v>
      </c>
      <c r="L27" s="77">
        <v>0</v>
      </c>
      <c r="M27" s="8"/>
    </row>
    <row r="28" spans="2:13" ht="17.25" customHeight="1">
      <c r="B28" s="58"/>
      <c r="C28" s="54" t="s">
        <v>65</v>
      </c>
      <c r="D28" s="103">
        <f t="shared" si="4"/>
        <v>1</v>
      </c>
      <c r="E28" s="96">
        <f t="shared" si="5"/>
        <v>1</v>
      </c>
      <c r="F28" s="47">
        <f>(G28+H28)</f>
        <v>0</v>
      </c>
      <c r="G28" s="48">
        <v>0</v>
      </c>
      <c r="H28" s="48">
        <v>0</v>
      </c>
      <c r="I28" s="48">
        <v>1</v>
      </c>
      <c r="J28" s="48">
        <v>0</v>
      </c>
      <c r="K28" s="49">
        <v>0</v>
      </c>
      <c r="L28" s="77">
        <v>0</v>
      </c>
      <c r="M28" s="8"/>
    </row>
    <row r="29" spans="2:13" ht="17.25" customHeight="1">
      <c r="B29" s="111" t="s">
        <v>68</v>
      </c>
      <c r="C29" s="112"/>
      <c r="D29" s="103">
        <f t="shared" si="4"/>
        <v>0</v>
      </c>
      <c r="E29" s="96">
        <f t="shared" si="5"/>
        <v>0</v>
      </c>
      <c r="F29" s="47">
        <f aca="true" t="shared" si="6" ref="F29:K29">SUM(F30:F32)</f>
        <v>0</v>
      </c>
      <c r="G29" s="47">
        <f t="shared" si="6"/>
        <v>0</v>
      </c>
      <c r="H29" s="47">
        <f t="shared" si="6"/>
        <v>0</v>
      </c>
      <c r="I29" s="47">
        <v>0</v>
      </c>
      <c r="J29" s="47">
        <f t="shared" si="6"/>
        <v>0</v>
      </c>
      <c r="K29" s="51">
        <f t="shared" si="6"/>
        <v>0</v>
      </c>
      <c r="L29" s="79">
        <f>SUM(L30:L32)</f>
        <v>0</v>
      </c>
      <c r="M29" s="8"/>
    </row>
    <row r="30" spans="2:13" ht="17.25" customHeight="1">
      <c r="B30" s="56"/>
      <c r="C30" s="55" t="s">
        <v>61</v>
      </c>
      <c r="D30" s="103">
        <f t="shared" si="4"/>
        <v>0</v>
      </c>
      <c r="E30" s="96">
        <f t="shared" si="5"/>
        <v>0</v>
      </c>
      <c r="F30" s="48">
        <f aca="true" t="shared" si="7" ref="F30:F36">G30+H30</f>
        <v>0</v>
      </c>
      <c r="G30" s="48">
        <v>0</v>
      </c>
      <c r="H30" s="48">
        <v>0</v>
      </c>
      <c r="I30" s="48">
        <v>0</v>
      </c>
      <c r="J30" s="48">
        <v>0</v>
      </c>
      <c r="K30" s="49">
        <v>0</v>
      </c>
      <c r="L30" s="77">
        <v>0</v>
      </c>
      <c r="M30" s="8"/>
    </row>
    <row r="31" spans="2:13" ht="17.25" customHeight="1">
      <c r="B31" s="57"/>
      <c r="C31" s="54" t="s">
        <v>66</v>
      </c>
      <c r="D31" s="103">
        <f t="shared" si="4"/>
        <v>0</v>
      </c>
      <c r="E31" s="96">
        <f t="shared" si="5"/>
        <v>0</v>
      </c>
      <c r="F31" s="48">
        <f t="shared" si="7"/>
        <v>0</v>
      </c>
      <c r="G31" s="48">
        <v>0</v>
      </c>
      <c r="H31" s="48">
        <v>0</v>
      </c>
      <c r="I31" s="48">
        <v>0</v>
      </c>
      <c r="J31" s="48">
        <v>0</v>
      </c>
      <c r="K31" s="49">
        <v>0</v>
      </c>
      <c r="L31" s="77">
        <v>0</v>
      </c>
      <c r="M31" s="8"/>
    </row>
    <row r="32" spans="2:13" ht="17.25" customHeight="1">
      <c r="B32" s="58"/>
      <c r="C32" s="54" t="s">
        <v>33</v>
      </c>
      <c r="D32" s="103">
        <f t="shared" si="4"/>
        <v>0</v>
      </c>
      <c r="E32" s="96">
        <f t="shared" si="5"/>
        <v>0</v>
      </c>
      <c r="F32" s="48">
        <f t="shared" si="7"/>
        <v>0</v>
      </c>
      <c r="G32" s="48">
        <v>0</v>
      </c>
      <c r="H32" s="48">
        <v>0</v>
      </c>
      <c r="I32" s="48">
        <v>0</v>
      </c>
      <c r="J32" s="48">
        <v>0</v>
      </c>
      <c r="K32" s="49">
        <v>0</v>
      </c>
      <c r="L32" s="77">
        <v>0</v>
      </c>
      <c r="M32" s="8"/>
    </row>
    <row r="33" spans="2:13" ht="17.25" customHeight="1">
      <c r="B33" s="115" t="s">
        <v>48</v>
      </c>
      <c r="C33" s="116"/>
      <c r="D33" s="103">
        <f t="shared" si="4"/>
        <v>0</v>
      </c>
      <c r="E33" s="96">
        <f t="shared" si="5"/>
        <v>0</v>
      </c>
      <c r="F33" s="48">
        <f t="shared" si="7"/>
        <v>0</v>
      </c>
      <c r="G33" s="48">
        <v>0</v>
      </c>
      <c r="H33" s="48">
        <v>0</v>
      </c>
      <c r="I33" s="48">
        <v>0</v>
      </c>
      <c r="J33" s="48">
        <v>0</v>
      </c>
      <c r="K33" s="49">
        <v>0</v>
      </c>
      <c r="L33" s="77">
        <v>0</v>
      </c>
      <c r="M33" s="8"/>
    </row>
    <row r="34" spans="2:13" ht="17.25" customHeight="1">
      <c r="B34" s="117" t="s">
        <v>43</v>
      </c>
      <c r="C34" s="118"/>
      <c r="D34" s="103">
        <f t="shared" si="4"/>
        <v>25</v>
      </c>
      <c r="E34" s="96">
        <f t="shared" si="5"/>
        <v>17</v>
      </c>
      <c r="F34" s="48">
        <f t="shared" si="7"/>
        <v>8</v>
      </c>
      <c r="G34" s="48">
        <v>8</v>
      </c>
      <c r="H34" s="48">
        <v>0</v>
      </c>
      <c r="I34" s="48">
        <v>9</v>
      </c>
      <c r="J34" s="48">
        <v>0</v>
      </c>
      <c r="K34" s="49">
        <v>8</v>
      </c>
      <c r="L34" s="77">
        <v>0</v>
      </c>
      <c r="M34" s="8"/>
    </row>
    <row r="35" spans="2:13" ht="17.25" customHeight="1">
      <c r="B35" s="117" t="s">
        <v>33</v>
      </c>
      <c r="C35" s="118"/>
      <c r="D35" s="103">
        <f t="shared" si="4"/>
        <v>0</v>
      </c>
      <c r="E35" s="96">
        <f t="shared" si="5"/>
        <v>0</v>
      </c>
      <c r="F35" s="48">
        <f t="shared" si="7"/>
        <v>0</v>
      </c>
      <c r="G35" s="47">
        <v>0</v>
      </c>
      <c r="H35" s="48">
        <v>0</v>
      </c>
      <c r="I35" s="48">
        <v>0</v>
      </c>
      <c r="J35" s="48">
        <v>0</v>
      </c>
      <c r="K35" s="49">
        <v>0</v>
      </c>
      <c r="L35" s="77">
        <v>1</v>
      </c>
      <c r="M35" s="8"/>
    </row>
    <row r="36" spans="2:13" ht="17.25" customHeight="1">
      <c r="B36" s="105" t="s">
        <v>44</v>
      </c>
      <c r="C36" s="106"/>
      <c r="D36" s="104">
        <f>(E36+K36)</f>
        <v>0</v>
      </c>
      <c r="E36" s="97">
        <f t="shared" si="5"/>
        <v>0</v>
      </c>
      <c r="F36" s="52">
        <f t="shared" si="7"/>
        <v>0</v>
      </c>
      <c r="G36" s="52">
        <v>0</v>
      </c>
      <c r="H36" s="52">
        <v>0</v>
      </c>
      <c r="I36" s="52">
        <v>0</v>
      </c>
      <c r="J36" s="52">
        <v>0</v>
      </c>
      <c r="K36" s="53">
        <v>0</v>
      </c>
      <c r="L36" s="80">
        <v>0</v>
      </c>
      <c r="M36" s="8"/>
    </row>
    <row r="37" spans="2:13" ht="12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sheetProtection/>
  <mergeCells count="14">
    <mergeCell ref="B6:C6"/>
    <mergeCell ref="B7:C7"/>
    <mergeCell ref="B8:C8"/>
    <mergeCell ref="B21:C21"/>
    <mergeCell ref="B36:C36"/>
    <mergeCell ref="B22:C22"/>
    <mergeCell ref="B23:C23"/>
    <mergeCell ref="B24:C24"/>
    <mergeCell ref="B29:C29"/>
    <mergeCell ref="D3:D4"/>
    <mergeCell ref="B33:C33"/>
    <mergeCell ref="B34:C34"/>
    <mergeCell ref="B35:C35"/>
    <mergeCell ref="B5:C5"/>
  </mergeCells>
  <printOptions/>
  <pageMargins left="0.83" right="0.59" top="0.984251968503937" bottom="1.1811023622047245" header="0.3937007874015748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A:\T8-3～４.jsd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2013-02-20T02:09:11Z</cp:lastPrinted>
  <dcterms:created xsi:type="dcterms:W3CDTF">2002-03-08T06:53:49Z</dcterms:created>
  <dcterms:modified xsi:type="dcterms:W3CDTF">2014-02-24T06:57:26Z</dcterms:modified>
  <cp:category/>
  <cp:version/>
  <cp:contentType/>
  <cp:contentStatus/>
  <cp:revision>41</cp:revision>
</cp:coreProperties>
</file>