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490" activeTab="0"/>
  </bookViews>
  <sheets>
    <sheet name="６－１" sheetId="1" r:id="rId1"/>
  </sheets>
  <definedNames>
    <definedName name="Data">'６－１'!#REF!</definedName>
    <definedName name="DataEnd">'６－１'!#REF!</definedName>
    <definedName name="Hyousoku">'６－１'!#REF!</definedName>
    <definedName name="HyousokuArea">'６－１'!#REF!</definedName>
    <definedName name="HyousokuEnd">'６－１'!#REF!</definedName>
    <definedName name="Hyoutou">'６－１'!$H$4:$V$5</definedName>
    <definedName name="_xlnm.Print_Titles" localSheetId="0">'６－１'!$G:$G,'６－１'!$3:$5</definedName>
    <definedName name="Rangai0">'６－１'!#REF!</definedName>
    <definedName name="Title">'６－１'!$G$3:$V$3</definedName>
    <definedName name="TitleEnglish">'６－１'!#REF!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<sst xmlns="http://schemas.openxmlformats.org/spreadsheetml/2006/main" count="390" uniqueCount="190">
  <si>
    <t/>
  </si>
  <si>
    <t>総数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</si>
  <si>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</si>
  <si>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</si>
  <si>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</si>
  <si>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</si>
  <si>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</si>
  <si>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</si>
  <si>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</si>
  <si>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</si>
  <si>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</si>
  <si>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</si>
  <si>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</si>
  <si>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</si>
  <si>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</si>
  <si>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</si>
  <si>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農業</t>
  </si>
  <si>
    <t>林業</t>
  </si>
  <si>
    <t>漁業</t>
  </si>
  <si>
    <t>鉱業</t>
  </si>
  <si>
    <t>建設業</t>
  </si>
  <si>
    <t>製造業</t>
  </si>
  <si>
    <t xml:space="preserve"> 電　気･
 ガ　ス･
 熱供給･
 水道業 </t>
  </si>
  <si>
    <t>運 輸･
通信業</t>
  </si>
  <si>
    <t>金 融･
保険業</t>
  </si>
  <si>
    <t>不動産
業</t>
  </si>
  <si>
    <t>サービス
業</t>
  </si>
  <si>
    <t>公 務
(他に
分類さ
れない
もの)</t>
  </si>
  <si>
    <t>分類
不能の
産業</t>
  </si>
  <si>
    <t>岐阜市　　　　</t>
  </si>
  <si>
    <t xml:space="preserve">006  </t>
  </si>
  <si>
    <t xml:space="preserve">2120100     </t>
  </si>
  <si>
    <t xml:space="preserve">            </t>
  </si>
  <si>
    <t xml:space="preserve">  </t>
  </si>
  <si>
    <t>-</t>
  </si>
  <si>
    <t>大垣市　　　　</t>
  </si>
  <si>
    <t xml:space="preserve">2120200     </t>
  </si>
  <si>
    <t>高山市　　　　</t>
  </si>
  <si>
    <t xml:space="preserve">2120300     </t>
  </si>
  <si>
    <t>多治見市　　　</t>
  </si>
  <si>
    <t xml:space="preserve">2120400     </t>
  </si>
  <si>
    <t>関市　　　　　</t>
  </si>
  <si>
    <t xml:space="preserve">2120500     </t>
  </si>
  <si>
    <t>中津川市　　　</t>
  </si>
  <si>
    <t xml:space="preserve">2120600     </t>
  </si>
  <si>
    <t>美濃市　　　　</t>
  </si>
  <si>
    <t xml:space="preserve">2120700     </t>
  </si>
  <si>
    <t>瑞浪市　　　　</t>
  </si>
  <si>
    <t xml:space="preserve">2120800     </t>
  </si>
  <si>
    <t>羽島市　　　　</t>
  </si>
  <si>
    <t xml:space="preserve">2120900     </t>
  </si>
  <si>
    <t>恵那市　　　　</t>
  </si>
  <si>
    <t xml:space="preserve">2121000     </t>
  </si>
  <si>
    <t>美濃加茂市　　</t>
  </si>
  <si>
    <t xml:space="preserve">2121100     </t>
  </si>
  <si>
    <t>土岐市　　　　</t>
  </si>
  <si>
    <t xml:space="preserve">2121200     </t>
  </si>
  <si>
    <t>各務原市　　　</t>
  </si>
  <si>
    <t xml:space="preserve">2121300     </t>
  </si>
  <si>
    <t>可児市　　　　</t>
  </si>
  <si>
    <t xml:space="preserve">2121400     </t>
  </si>
  <si>
    <t>川島町　　　　</t>
  </si>
  <si>
    <t xml:space="preserve">2130100     </t>
  </si>
  <si>
    <t>岐南町　　　　</t>
  </si>
  <si>
    <t xml:space="preserve">2130200     </t>
  </si>
  <si>
    <t>笠松町　　　　</t>
  </si>
  <si>
    <t xml:space="preserve">2130300     </t>
  </si>
  <si>
    <t>柳津町　　　　</t>
  </si>
  <si>
    <t xml:space="preserve">2130400     </t>
  </si>
  <si>
    <t>海津町　　　　</t>
  </si>
  <si>
    <t xml:space="preserve">2132100     </t>
  </si>
  <si>
    <t>平田町　　　　</t>
  </si>
  <si>
    <t xml:space="preserve">2132200     </t>
  </si>
  <si>
    <t>南濃町　　　　</t>
  </si>
  <si>
    <t xml:space="preserve">2132300     </t>
  </si>
  <si>
    <t>養老町　　　　</t>
  </si>
  <si>
    <t xml:space="preserve">2134100     </t>
  </si>
  <si>
    <t>上石津町　　　</t>
  </si>
  <si>
    <t xml:space="preserve">2134200     </t>
  </si>
  <si>
    <t>垂井町　　　　</t>
  </si>
  <si>
    <t xml:space="preserve">2136100     </t>
  </si>
  <si>
    <t>関ケ原町　　　</t>
  </si>
  <si>
    <t xml:space="preserve">2136200     </t>
  </si>
  <si>
    <t>神戸町　　　　</t>
  </si>
  <si>
    <t xml:space="preserve">2138100     </t>
  </si>
  <si>
    <t>輪之内町　　　</t>
  </si>
  <si>
    <t xml:space="preserve">2138200     </t>
  </si>
  <si>
    <t>安八町　　　　</t>
  </si>
  <si>
    <t xml:space="preserve">2138300     </t>
  </si>
  <si>
    <t>高鷲村　　　　</t>
  </si>
  <si>
    <t>白鳥町　　　　</t>
  </si>
  <si>
    <t>大和町　　　　</t>
  </si>
  <si>
    <t>八幡町　　　　</t>
  </si>
  <si>
    <t>上之保村　　　</t>
  </si>
  <si>
    <t>武儀町　　　　</t>
  </si>
  <si>
    <t>武芸川町　　　</t>
  </si>
  <si>
    <t>板取村　　　　</t>
  </si>
  <si>
    <t>洞戸村　　　　</t>
  </si>
  <si>
    <t>美山町　　　　</t>
  </si>
  <si>
    <t>伊自良村　　　</t>
  </si>
  <si>
    <t>高富町　　　　</t>
  </si>
  <si>
    <t>根尾村　　　　</t>
  </si>
  <si>
    <t>糸貫町　　　　</t>
  </si>
  <si>
    <t>真正町　　　　</t>
  </si>
  <si>
    <t>巣南町　　　　</t>
  </si>
  <si>
    <t>穂積町　　　　</t>
  </si>
  <si>
    <t>本巣町　　　　</t>
  </si>
  <si>
    <t>北方町　　　　</t>
  </si>
  <si>
    <t>坂内村　　　　</t>
  </si>
  <si>
    <t>藤橋村　　　　</t>
  </si>
  <si>
    <t>久瀬村　　　　</t>
  </si>
  <si>
    <t>春日村　　　　</t>
  </si>
  <si>
    <t>池田町　　　　</t>
  </si>
  <si>
    <t>大野町　　　　</t>
  </si>
  <si>
    <t>谷汲村　　　　</t>
  </si>
  <si>
    <t>揖斐川町　　　</t>
  </si>
  <si>
    <t>墨俣町　　　　</t>
  </si>
  <si>
    <t>美並村　　　　</t>
  </si>
  <si>
    <t>明宝村　　　　</t>
  </si>
  <si>
    <t>和良村　　　　</t>
  </si>
  <si>
    <t>坂祝町　　　　</t>
  </si>
  <si>
    <t>富加町　　　　</t>
  </si>
  <si>
    <t>川辺町　　　　</t>
  </si>
  <si>
    <t>七宗町　　　　</t>
  </si>
  <si>
    <t>八百津町　　　</t>
  </si>
  <si>
    <t>白川町　　　　</t>
  </si>
  <si>
    <t>東白川村　　　</t>
  </si>
  <si>
    <t>御嵩町　　　　</t>
  </si>
  <si>
    <t>兼山町　　　　</t>
  </si>
  <si>
    <t>笠原町　　　　</t>
  </si>
  <si>
    <t>坂下町　　　　</t>
  </si>
  <si>
    <t>川上村　　　　</t>
  </si>
  <si>
    <t>加子母村　　　</t>
  </si>
  <si>
    <t>付知町　　　　</t>
  </si>
  <si>
    <t>福岡町　　　　</t>
  </si>
  <si>
    <t>蛭川村　　　　</t>
  </si>
  <si>
    <t>岩村町　　　　</t>
  </si>
  <si>
    <t>山岡町　　　　</t>
  </si>
  <si>
    <t>明智町　　　　</t>
  </si>
  <si>
    <t>串原村　　　　</t>
  </si>
  <si>
    <t>上矢作町　　　</t>
  </si>
  <si>
    <t>萩原町　　　　</t>
  </si>
  <si>
    <t>小坂町　　　　</t>
  </si>
  <si>
    <t>下呂町　　　　</t>
  </si>
  <si>
    <t>金山町　　　　</t>
  </si>
  <si>
    <t>馬瀬村　　　　</t>
  </si>
  <si>
    <t>丹生川村　　　</t>
  </si>
  <si>
    <t>清見村　　　　</t>
  </si>
  <si>
    <t>荘川村　　　　</t>
  </si>
  <si>
    <t>白川村　　　　</t>
  </si>
  <si>
    <t>宮村　　　　　</t>
  </si>
  <si>
    <t>久々野町　　　</t>
  </si>
  <si>
    <t>朝日村　　　　</t>
  </si>
  <si>
    <t>高根村　　　　</t>
  </si>
  <si>
    <t>古川町　　　　</t>
  </si>
  <si>
    <t>国府町　　　　</t>
  </si>
  <si>
    <t>河合村　　　　</t>
  </si>
  <si>
    <t>宮川村　　　　</t>
  </si>
  <si>
    <t>神岡町　　　　</t>
  </si>
  <si>
    <t>上宝村　　　　</t>
  </si>
  <si>
    <t>第１次産業</t>
  </si>
  <si>
    <t>第２次産業</t>
  </si>
  <si>
    <t>第３次産業</t>
  </si>
  <si>
    <t>３部門別就業者数</t>
  </si>
  <si>
    <t>３部門別割合（％）</t>
  </si>
  <si>
    <t xml:space="preserve"> 卸  売･小売業,  飲食店</t>
  </si>
  <si>
    <t>県　　　　計</t>
  </si>
  <si>
    <t>市　　　　計</t>
  </si>
  <si>
    <t>郡　　　　計</t>
  </si>
  <si>
    <t>第１次産業（Ａ～Ｃ）</t>
  </si>
  <si>
    <t>第２次産業（Ｄ～Ｆ）</t>
  </si>
  <si>
    <t>第３次産業（Ｇ～Ｍ）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</si>
  <si>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</si>
  <si>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</si>
  <si>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</si>
  <si>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</si>
  <si>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</si>
  <si>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</si>
  <si>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</si>
  <si>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</si>
  <si>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</si>
  <si>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</si>
  <si>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</si>
  <si>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</si>
  <si>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</si>
  <si>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</si>
  <si>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</si>
  <si>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</si>
  <si>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</si>
  <si>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r>
      <t>第３表　産業</t>
    </r>
    <r>
      <rPr>
        <b/>
        <sz val="14"/>
        <color indexed="8"/>
        <rFont val="明朝"/>
        <family val="1"/>
      </rPr>
      <t>(</t>
    </r>
    <r>
      <rPr>
        <b/>
        <sz val="14"/>
        <color indexed="8"/>
        <rFont val="ＭＳ Ｐ明朝"/>
        <family val="1"/>
      </rPr>
      <t>大分類・３部門</t>
    </r>
    <r>
      <rPr>
        <b/>
        <sz val="14"/>
        <color indexed="8"/>
        <rFont val="明朝"/>
        <family val="1"/>
      </rPr>
      <t>)</t>
    </r>
    <r>
      <rPr>
        <b/>
        <sz val="14"/>
        <color indexed="8"/>
        <rFont val="ＭＳ Ｐ明朝"/>
        <family val="1"/>
      </rPr>
      <t>別</t>
    </r>
    <r>
      <rPr>
        <b/>
        <sz val="14"/>
        <color indexed="8"/>
        <rFont val="明朝"/>
        <family val="1"/>
      </rPr>
      <t>15</t>
    </r>
    <r>
      <rPr>
        <b/>
        <sz val="14"/>
        <color indexed="8"/>
        <rFont val="ＭＳ Ｐ明朝"/>
        <family val="1"/>
      </rPr>
      <t>歳以上就業者数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</si>
</sst>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#,##0;&quot; -&quot;###,##0"/>
    <numFmt numFmtId="182" formatCode="###,###,##0;&quot;-&quot;##,###,##0"/>
    <numFmt numFmtId="183" formatCode="##,###,##0;&quot;-&quot;#,###,##0"/>
    <numFmt numFmtId="184" formatCode="\ ###,##0;&quot;-&quot;###,##0"/>
    <numFmt numFmtId="185" formatCode="\ ###,###,##0;&quot;-&quot;###,###,##0"/>
    <numFmt numFmtId="186" formatCode="###,##0;&quot;-&quot;##,##0"/>
    <numFmt numFmtId="187" formatCode="##0.0;&quot;-&quot;#0.0"/>
    <numFmt numFmtId="188" formatCode="#,##0_ ;[Red]\-#,##0\ "/>
    <numFmt numFmtId="189" formatCode="#,##0_ "/>
    <numFmt numFmtId="190" formatCode="0.0_ "/>
  </numFmts>
  <fonts count="12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20"/>
      <name val="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6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ｺﾞｼｯｸ"/>
      <family val="3"/>
    </font>
    <font>
      <b/>
      <sz val="14"/>
      <color indexed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4" fillId="0" borderId="0" xfId="21" applyNumberFormat="1" applyFont="1" applyFill="1" applyBorder="1" applyAlignment="1">
      <alignment vertical="center"/>
      <protection/>
    </xf>
    <xf numFmtId="0" fontId="4" fillId="0" borderId="0" xfId="21" applyNumberFormat="1" applyFont="1" applyFill="1" applyBorder="1" applyAlignment="1">
      <alignment vertical="center"/>
      <protection/>
    </xf>
    <xf numFmtId="49" fontId="4" fillId="0" borderId="0" xfId="21" applyNumberFormat="1" applyFont="1" applyBorder="1" applyAlignment="1">
      <alignment vertical="center"/>
      <protection/>
    </xf>
    <xf numFmtId="49" fontId="4" fillId="2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49" fontId="4" fillId="3" borderId="0" xfId="21" applyNumberFormat="1" applyFont="1" applyFill="1" applyBorder="1" applyAlignment="1">
      <alignment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Border="1" applyAlignment="1">
      <alignment vertical="center"/>
      <protection/>
    </xf>
    <xf numFmtId="49" fontId="6" fillId="3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7" fillId="3" borderId="0" xfId="21" applyNumberFormat="1" applyFont="1" applyFill="1" applyBorder="1" applyAlignment="1">
      <alignment vertical="center"/>
      <protection/>
    </xf>
    <xf numFmtId="49" fontId="7" fillId="0" borderId="1" xfId="21" applyNumberFormat="1" applyFont="1" applyFill="1" applyBorder="1" applyAlignment="1">
      <alignment horizontal="center" vertical="center"/>
      <protection/>
    </xf>
    <xf numFmtId="49" fontId="7" fillId="2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186" fontId="4" fillId="0" borderId="0" xfId="21" applyNumberFormat="1" applyFont="1" applyFill="1" applyBorder="1" applyAlignment="1">
      <alignment horizontal="right" vertical="center"/>
      <protection/>
    </xf>
    <xf numFmtId="182" fontId="4" fillId="0" borderId="0" xfId="21" applyNumberFormat="1" applyFont="1" applyFill="1" applyBorder="1" applyAlignment="1">
      <alignment horizontal="right" vertical="center"/>
      <protection/>
    </xf>
    <xf numFmtId="184" fontId="4" fillId="0" borderId="0" xfId="21" applyNumberFormat="1" applyFont="1" applyFill="1" applyBorder="1" applyAlignment="1">
      <alignment horizontal="right" vertical="center"/>
      <protection/>
    </xf>
    <xf numFmtId="49" fontId="6" fillId="2" borderId="0" xfId="21" applyNumberFormat="1" applyFont="1" applyFill="1" applyBorder="1" applyAlignment="1">
      <alignment vertical="center"/>
      <protection/>
    </xf>
    <xf numFmtId="49" fontId="6" fillId="4" borderId="0" xfId="21" applyNumberFormat="1" applyFont="1" applyFill="1" applyBorder="1" applyAlignment="1">
      <alignment vertical="center"/>
      <protection/>
    </xf>
    <xf numFmtId="185" fontId="6" fillId="0" borderId="0" xfId="21" applyNumberFormat="1" applyFont="1" applyFill="1" applyBorder="1" applyAlignment="1">
      <alignment vertical="center"/>
      <protection/>
    </xf>
    <xf numFmtId="181" fontId="6" fillId="0" borderId="0" xfId="21" applyNumberFormat="1" applyFont="1" applyFill="1" applyBorder="1" applyAlignment="1">
      <alignment vertical="center"/>
      <protection/>
    </xf>
    <xf numFmtId="184" fontId="6" fillId="0" borderId="0" xfId="21" applyNumberFormat="1" applyFont="1" applyFill="1" applyBorder="1" applyAlignment="1">
      <alignment vertical="center"/>
      <protection/>
    </xf>
    <xf numFmtId="183" fontId="6" fillId="0" borderId="0" xfId="21" applyNumberFormat="1" applyFont="1" applyFill="1" applyBorder="1" applyAlignment="1">
      <alignment vertical="center"/>
      <protection/>
    </xf>
    <xf numFmtId="49" fontId="6" fillId="0" borderId="1" xfId="21" applyNumberFormat="1" applyFont="1" applyFill="1" applyBorder="1" applyAlignment="1">
      <alignment horizontal="left" vertical="center" wrapText="1"/>
      <protection/>
    </xf>
    <xf numFmtId="49" fontId="7" fillId="0" borderId="1" xfId="21" applyNumberFormat="1" applyFont="1" applyFill="1" applyBorder="1" applyAlignment="1" quotePrefix="1">
      <alignment horizontal="center" vertical="center"/>
      <protection/>
    </xf>
    <xf numFmtId="49" fontId="6" fillId="0" borderId="2" xfId="21" applyNumberFormat="1" applyFont="1" applyFill="1" applyBorder="1" applyAlignment="1">
      <alignment horizontal="left" vertical="center" wrapText="1"/>
      <protection/>
    </xf>
    <xf numFmtId="49" fontId="6" fillId="0" borderId="2" xfId="21" applyNumberFormat="1" applyFont="1" applyFill="1" applyBorder="1" applyAlignment="1">
      <alignment horizontal="center" vertical="center" wrapText="1"/>
      <protection/>
    </xf>
    <xf numFmtId="49" fontId="6" fillId="0" borderId="2" xfId="21" applyNumberFormat="1" applyFont="1" applyFill="1" applyBorder="1" applyAlignment="1">
      <alignment vertical="center" wrapText="1"/>
      <protection/>
    </xf>
    <xf numFmtId="49" fontId="6" fillId="0" borderId="2" xfId="21" applyNumberFormat="1" applyFont="1" applyFill="1" applyBorder="1" applyAlignment="1">
      <alignment vertical="center"/>
      <protection/>
    </xf>
    <xf numFmtId="49" fontId="6" fillId="0" borderId="2" xfId="21" applyNumberFormat="1" applyFont="1" applyBorder="1" applyAlignment="1">
      <alignment vertical="center"/>
      <protection/>
    </xf>
    <xf numFmtId="182" fontId="7" fillId="0" borderId="0" xfId="17" applyNumberFormat="1" applyFont="1" applyFill="1" applyBorder="1" applyAlignment="1">
      <alignment horizontal="right" vertical="center"/>
    </xf>
    <xf numFmtId="182" fontId="4" fillId="0" borderId="0" xfId="21" applyNumberFormat="1" applyFont="1" applyFill="1" applyBorder="1" applyAlignment="1">
      <alignment vertical="center"/>
      <protection/>
    </xf>
    <xf numFmtId="187" fontId="7" fillId="0" borderId="0" xfId="21" applyNumberFormat="1" applyFont="1" applyFill="1" applyBorder="1" applyAlignment="1">
      <alignment horizontal="right" vertical="center"/>
      <protection/>
    </xf>
    <xf numFmtId="187" fontId="4" fillId="0" borderId="0" xfId="21" applyNumberFormat="1" applyFont="1" applyFill="1" applyBorder="1" applyAlignment="1">
      <alignment horizontal="right" vertical="center"/>
      <protection/>
    </xf>
    <xf numFmtId="0" fontId="0" fillId="0" borderId="3" xfId="0" applyFont="1" applyFill="1" applyBorder="1" applyAlignment="1">
      <alignment horizontal="center" vertical="top" wrapText="1"/>
    </xf>
    <xf numFmtId="49" fontId="10" fillId="0" borderId="3" xfId="21" applyNumberFormat="1" applyFont="1" applyFill="1" applyBorder="1" applyAlignment="1">
      <alignment horizontal="distributed" vertical="center"/>
      <protection/>
    </xf>
    <xf numFmtId="49" fontId="10" fillId="0" borderId="2" xfId="21" applyNumberFormat="1" applyFont="1" applyFill="1" applyBorder="1" applyAlignment="1">
      <alignment horizontal="distributed" vertical="center"/>
      <protection/>
    </xf>
    <xf numFmtId="182" fontId="4" fillId="0" borderId="4" xfId="21" applyNumberFormat="1" applyFont="1" applyFill="1" applyBorder="1" applyAlignment="1">
      <alignment horizontal="right" vertical="center"/>
      <protection/>
    </xf>
    <xf numFmtId="186" fontId="4" fillId="0" borderId="4" xfId="21" applyNumberFormat="1" applyFont="1" applyFill="1" applyBorder="1" applyAlignment="1">
      <alignment horizontal="right" vertical="center"/>
      <protection/>
    </xf>
    <xf numFmtId="184" fontId="4" fillId="0" borderId="4" xfId="21" applyNumberFormat="1" applyFont="1" applyFill="1" applyBorder="1" applyAlignment="1">
      <alignment horizontal="right" vertical="center"/>
      <protection/>
    </xf>
    <xf numFmtId="182" fontId="4" fillId="0" borderId="4" xfId="21" applyNumberFormat="1" applyFont="1" applyFill="1" applyBorder="1" applyAlignment="1">
      <alignment vertical="center"/>
      <protection/>
    </xf>
    <xf numFmtId="187" fontId="4" fillId="0" borderId="4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center" vertical="top" wrapText="1"/>
    </xf>
    <xf numFmtId="49" fontId="7" fillId="0" borderId="5" xfId="21" applyNumberFormat="1" applyFont="1" applyFill="1" applyBorder="1" applyAlignment="1">
      <alignment vertical="center"/>
      <protection/>
    </xf>
    <xf numFmtId="49" fontId="6" fillId="0" borderId="6" xfId="21" applyNumberFormat="1" applyFont="1" applyFill="1" applyBorder="1" applyAlignment="1">
      <alignment horizontal="center" vertical="center" wrapText="1"/>
      <protection/>
    </xf>
    <xf numFmtId="187" fontId="7" fillId="0" borderId="5" xfId="21" applyNumberFormat="1" applyFont="1" applyFill="1" applyBorder="1" applyAlignment="1">
      <alignment horizontal="right" vertical="center"/>
      <protection/>
    </xf>
    <xf numFmtId="187" fontId="7" fillId="0" borderId="7" xfId="21" applyNumberFormat="1" applyFont="1" applyFill="1" applyBorder="1" applyAlignment="1">
      <alignment horizontal="right" vertical="center"/>
      <protection/>
    </xf>
    <xf numFmtId="187" fontId="4" fillId="0" borderId="7" xfId="21" applyNumberFormat="1" applyFont="1" applyFill="1" applyBorder="1" applyAlignment="1">
      <alignment horizontal="right" vertical="center"/>
      <protection/>
    </xf>
    <xf numFmtId="187" fontId="4" fillId="0" borderId="6" xfId="21" applyNumberFormat="1" applyFont="1" applyFill="1" applyBorder="1" applyAlignment="1">
      <alignment horizontal="right" vertical="center"/>
      <protection/>
    </xf>
    <xf numFmtId="182" fontId="7" fillId="0" borderId="4" xfId="17" applyNumberFormat="1" applyFont="1" applyFill="1" applyBorder="1" applyAlignment="1">
      <alignment horizontal="right" vertical="center"/>
    </xf>
    <xf numFmtId="187" fontId="7" fillId="0" borderId="4" xfId="21" applyNumberFormat="1" applyFont="1" applyFill="1" applyBorder="1" applyAlignment="1">
      <alignment horizontal="right" vertical="center"/>
      <protection/>
    </xf>
    <xf numFmtId="187" fontId="7" fillId="0" borderId="6" xfId="21" applyNumberFormat="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left" vertical="center"/>
      <protection/>
    </xf>
    <xf numFmtId="49" fontId="9" fillId="0" borderId="8" xfId="2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JB16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="150" zoomScaleNormal="150" workbookViewId="0" topLeftCell="A1">
      <pane xSplit="7" ySplit="5" topLeftCell="H6" activePane="bottomRight" state="frozen"/>
      <selection pane="topLeft" activeCell="G3" sqref="G3"/>
      <selection pane="topRight" activeCell="M3" sqref="M3"/>
      <selection pane="bottomLeft" activeCell="G11" sqref="G11"/>
      <selection pane="bottomRight" activeCell="H4" sqref="H4"/>
    </sheetView>
  </sheetViews>
  <sheetFormatPr defaultColWidth="10.125" defaultRowHeight="14.25" customHeight="1"/>
  <cols>
    <col min="1" max="5" width="0" style="5" hidden="1" customWidth="1"/>
    <col min="6" max="6" width="2.125" style="5" hidden="1" customWidth="1"/>
    <col min="7" max="7" width="13.375" style="5" customWidth="1"/>
    <col min="8" max="22" width="9.875" style="5" customWidth="1"/>
    <col min="23" max="28" width="11.875" style="5" customWidth="1"/>
    <col min="29" max="35" width="12.50390625" style="5" customWidth="1"/>
    <col min="36" max="16384" width="10.125" style="5" customWidth="1"/>
  </cols>
  <sheetData>
    <row r="1" spans="8:22" s="1" customFormat="1" ht="14.25" customHeight="1" hidden="1"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>
        <v>10</v>
      </c>
      <c r="R1" s="1">
        <v>11</v>
      </c>
      <c r="S1" s="1">
        <v>12</v>
      </c>
      <c r="T1" s="1">
        <v>13</v>
      </c>
      <c r="U1" s="1">
        <v>14</v>
      </c>
      <c r="V1" s="1">
        <v>15</v>
      </c>
    </row>
    <row r="2" spans="6:27" s="3" customFormat="1" ht="9" customHeight="1" hidden="1">
      <c r="F2" s="1"/>
      <c r="G2" s="1"/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>
        <v>8</v>
      </c>
      <c r="P2" s="4">
        <v>9</v>
      </c>
      <c r="Q2" s="4">
        <v>10</v>
      </c>
      <c r="R2" s="4">
        <v>11</v>
      </c>
      <c r="S2" s="4">
        <v>12</v>
      </c>
      <c r="T2" s="4">
        <v>13</v>
      </c>
      <c r="U2" s="4">
        <v>14</v>
      </c>
      <c r="V2" s="4">
        <v>15</v>
      </c>
      <c r="W2" s="1"/>
      <c r="X2" s="1"/>
      <c r="Y2" s="1"/>
      <c r="Z2" s="1"/>
      <c r="AA2" s="1"/>
    </row>
    <row r="3" spans="6:27" s="3" customFormat="1" ht="21.75" customHeight="1">
      <c r="F3" s="6"/>
      <c r="G3" s="7"/>
      <c r="H3" s="53" t="s">
        <v>189</v>
      </c>
      <c r="I3" s="7"/>
      <c r="J3" s="7"/>
      <c r="K3" s="7"/>
      <c r="N3" s="7"/>
      <c r="P3" s="7"/>
      <c r="Q3" s="7"/>
      <c r="S3" s="7"/>
      <c r="T3" s="7"/>
      <c r="V3" s="7"/>
      <c r="W3" s="2"/>
      <c r="X3" s="1"/>
      <c r="Y3" s="1"/>
      <c r="Z3" s="1"/>
      <c r="AA3" s="1"/>
    </row>
    <row r="4" spans="6:28" s="10" customFormat="1" ht="12">
      <c r="F4" s="11"/>
      <c r="G4" s="24"/>
      <c r="H4" s="44" t="s">
        <v>0</v>
      </c>
      <c r="I4" s="25" t="s">
        <v>2</v>
      </c>
      <c r="J4" s="25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13</v>
      </c>
      <c r="U4" s="12" t="s">
        <v>14</v>
      </c>
      <c r="V4" s="12" t="s">
        <v>15</v>
      </c>
      <c r="W4" s="54" t="s">
        <v>163</v>
      </c>
      <c r="X4" s="55"/>
      <c r="Y4" s="56"/>
      <c r="Z4" s="54" t="s">
        <v>164</v>
      </c>
      <c r="AA4" s="57"/>
      <c r="AB4" s="58"/>
    </row>
    <row r="5" spans="6:28" s="8" customFormat="1" ht="63" customHeight="1">
      <c r="F5" s="9"/>
      <c r="G5" s="26"/>
      <c r="H5" s="45" t="s">
        <v>1</v>
      </c>
      <c r="I5" s="27" t="s">
        <v>16</v>
      </c>
      <c r="J5" s="27" t="s">
        <v>17</v>
      </c>
      <c r="K5" s="27" t="s">
        <v>18</v>
      </c>
      <c r="L5" s="27" t="s">
        <v>19</v>
      </c>
      <c r="M5" s="27" t="s">
        <v>20</v>
      </c>
      <c r="N5" s="27" t="s">
        <v>21</v>
      </c>
      <c r="O5" s="28" t="s">
        <v>22</v>
      </c>
      <c r="P5" s="27" t="s">
        <v>23</v>
      </c>
      <c r="Q5" s="28" t="s">
        <v>165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8" t="s">
        <v>169</v>
      </c>
      <c r="X5" s="28" t="s">
        <v>170</v>
      </c>
      <c r="Y5" s="28" t="s">
        <v>171</v>
      </c>
      <c r="Z5" s="29" t="s">
        <v>160</v>
      </c>
      <c r="AA5" s="29" t="s">
        <v>161</v>
      </c>
      <c r="AB5" s="30" t="s">
        <v>162</v>
      </c>
    </row>
    <row r="6" spans="6:28" s="10" customFormat="1" ht="15.75" customHeight="1">
      <c r="F6" s="13"/>
      <c r="G6" s="35" t="s">
        <v>166</v>
      </c>
      <c r="H6" s="31">
        <f>H8+H9</f>
        <v>1092373</v>
      </c>
      <c r="I6" s="31">
        <f aca="true" t="shared" si="0" ref="I6:Y6">I8+I9</f>
        <v>38636</v>
      </c>
      <c r="J6" s="31">
        <f t="shared" si="0"/>
        <v>2138</v>
      </c>
      <c r="K6" s="31">
        <f>K8+K9</f>
        <v>305</v>
      </c>
      <c r="L6" s="31">
        <f t="shared" si="0"/>
        <v>2035</v>
      </c>
      <c r="M6" s="31">
        <f t="shared" si="0"/>
        <v>115957</v>
      </c>
      <c r="N6" s="31">
        <f t="shared" si="0"/>
        <v>304669</v>
      </c>
      <c r="O6" s="31">
        <f t="shared" si="0"/>
        <v>5680</v>
      </c>
      <c r="P6" s="31">
        <f t="shared" si="0"/>
        <v>53766</v>
      </c>
      <c r="Q6" s="31">
        <f t="shared" si="0"/>
        <v>237083</v>
      </c>
      <c r="R6" s="31">
        <f t="shared" si="0"/>
        <v>27551</v>
      </c>
      <c r="S6" s="31">
        <f t="shared" si="0"/>
        <v>5980</v>
      </c>
      <c r="T6" s="31">
        <f t="shared" si="0"/>
        <v>262993</v>
      </c>
      <c r="U6" s="31">
        <f t="shared" si="0"/>
        <v>33639</v>
      </c>
      <c r="V6" s="31">
        <f t="shared" si="0"/>
        <v>1941</v>
      </c>
      <c r="W6" s="31">
        <f t="shared" si="0"/>
        <v>41079</v>
      </c>
      <c r="X6" s="31">
        <f t="shared" si="0"/>
        <v>422661</v>
      </c>
      <c r="Y6" s="31">
        <f t="shared" si="0"/>
        <v>626692</v>
      </c>
      <c r="Z6" s="33">
        <f>W6/H6*100</f>
        <v>3.760528683883618</v>
      </c>
      <c r="AA6" s="33">
        <f>X6/H6*100</f>
        <v>38.69200355556207</v>
      </c>
      <c r="AB6" s="46">
        <f>Y6/H6*100</f>
        <v>57.36978120110988</v>
      </c>
    </row>
    <row r="7" spans="6:28" s="10" customFormat="1" ht="15.75" customHeight="1">
      <c r="F7" s="13"/>
      <c r="G7" s="35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3"/>
      <c r="AA7" s="33"/>
      <c r="AB7" s="47"/>
    </row>
    <row r="8" spans="6:28" s="10" customFormat="1" ht="15.75" customHeight="1">
      <c r="F8" s="13"/>
      <c r="G8" s="35" t="s">
        <v>167</v>
      </c>
      <c r="H8" s="31">
        <f>SUM(H10:H23)</f>
        <v>703188</v>
      </c>
      <c r="I8" s="31">
        <f aca="true" t="shared" si="1" ref="I8:Y8">SUM(I10:I23)</f>
        <v>16730</v>
      </c>
      <c r="J8" s="31">
        <f t="shared" si="1"/>
        <v>531</v>
      </c>
      <c r="K8" s="31">
        <f t="shared" si="1"/>
        <v>112</v>
      </c>
      <c r="L8" s="31">
        <f t="shared" si="1"/>
        <v>706</v>
      </c>
      <c r="M8" s="31">
        <f t="shared" si="1"/>
        <v>66773</v>
      </c>
      <c r="N8" s="31">
        <f t="shared" si="1"/>
        <v>191578</v>
      </c>
      <c r="O8" s="31">
        <f t="shared" si="1"/>
        <v>3814</v>
      </c>
      <c r="P8" s="31">
        <f t="shared" si="1"/>
        <v>34953</v>
      </c>
      <c r="Q8" s="31">
        <f t="shared" si="1"/>
        <v>165662</v>
      </c>
      <c r="R8" s="31">
        <f t="shared" si="1"/>
        <v>19740</v>
      </c>
      <c r="S8" s="31">
        <f t="shared" si="1"/>
        <v>4760</v>
      </c>
      <c r="T8" s="31">
        <f t="shared" si="1"/>
        <v>174956</v>
      </c>
      <c r="U8" s="31">
        <f t="shared" si="1"/>
        <v>21143</v>
      </c>
      <c r="V8" s="31">
        <f t="shared" si="1"/>
        <v>1730</v>
      </c>
      <c r="W8" s="31">
        <f t="shared" si="1"/>
        <v>17373</v>
      </c>
      <c r="X8" s="31">
        <f t="shared" si="1"/>
        <v>259057</v>
      </c>
      <c r="Y8" s="31">
        <f t="shared" si="1"/>
        <v>425028</v>
      </c>
      <c r="Z8" s="33">
        <f>W8/H8*100</f>
        <v>2.470605300431748</v>
      </c>
      <c r="AA8" s="33">
        <f>X8/H8*100</f>
        <v>36.840361325847425</v>
      </c>
      <c r="AB8" s="47">
        <f>Y8/H8*100</f>
        <v>60.44301097288349</v>
      </c>
    </row>
    <row r="9" spans="6:28" s="10" customFormat="1" ht="15.75" customHeight="1">
      <c r="F9" s="13"/>
      <c r="G9" s="43" t="s">
        <v>168</v>
      </c>
      <c r="H9" s="50">
        <f>H24+H29+H33+H36+H39+H44+H53+H61+H65+H71+H79+H87+H90+H92+H104+H110+H119</f>
        <v>389185</v>
      </c>
      <c r="I9" s="50">
        <f aca="true" t="shared" si="2" ref="I9:Y9">I24+I29+I33+I36+I39+I44+I53+I61+I65+I71+I79+I87+I90+I92+I104+I110+I119</f>
        <v>21906</v>
      </c>
      <c r="J9" s="50">
        <f t="shared" si="2"/>
        <v>1607</v>
      </c>
      <c r="K9" s="50">
        <f>K24+K29+K33+K36+K39+K44+K53+K61+K65+K71+K79+K87+K90+K92+K104+K110+K119</f>
        <v>193</v>
      </c>
      <c r="L9" s="50">
        <f t="shared" si="2"/>
        <v>1329</v>
      </c>
      <c r="M9" s="50">
        <f t="shared" si="2"/>
        <v>49184</v>
      </c>
      <c r="N9" s="50">
        <f t="shared" si="2"/>
        <v>113091</v>
      </c>
      <c r="O9" s="50">
        <f t="shared" si="2"/>
        <v>1866</v>
      </c>
      <c r="P9" s="50">
        <f t="shared" si="2"/>
        <v>18813</v>
      </c>
      <c r="Q9" s="50">
        <f t="shared" si="2"/>
        <v>71421</v>
      </c>
      <c r="R9" s="50">
        <f t="shared" si="2"/>
        <v>7811</v>
      </c>
      <c r="S9" s="50">
        <f t="shared" si="2"/>
        <v>1220</v>
      </c>
      <c r="T9" s="50">
        <f t="shared" si="2"/>
        <v>88037</v>
      </c>
      <c r="U9" s="50">
        <f t="shared" si="2"/>
        <v>12496</v>
      </c>
      <c r="V9" s="50">
        <f t="shared" si="2"/>
        <v>211</v>
      </c>
      <c r="W9" s="50">
        <f t="shared" si="2"/>
        <v>23706</v>
      </c>
      <c r="X9" s="50">
        <f t="shared" si="2"/>
        <v>163604</v>
      </c>
      <c r="Y9" s="50">
        <f t="shared" si="2"/>
        <v>201664</v>
      </c>
      <c r="Z9" s="51">
        <f>W9/H9*100</f>
        <v>6.091190564898442</v>
      </c>
      <c r="AA9" s="51">
        <f>X9/H9*100</f>
        <v>42.03759137685162</v>
      </c>
      <c r="AB9" s="52">
        <f>Y9/H9*100</f>
        <v>51.81700219689864</v>
      </c>
    </row>
    <row r="10" spans="1:28" s="8" customFormat="1" ht="15.75" customHeight="1">
      <c r="A10" s="3" t="s">
        <v>30</v>
      </c>
      <c r="B10" s="3" t="s">
        <v>31</v>
      </c>
      <c r="C10" s="3" t="s">
        <v>32</v>
      </c>
      <c r="D10" s="3" t="s">
        <v>33</v>
      </c>
      <c r="E10" s="3"/>
      <c r="F10" s="18">
        <v>1</v>
      </c>
      <c r="G10" s="36" t="s">
        <v>29</v>
      </c>
      <c r="H10" s="16">
        <v>205401</v>
      </c>
      <c r="I10" s="16">
        <v>4056</v>
      </c>
      <c r="J10" s="15">
        <v>99</v>
      </c>
      <c r="K10" s="15">
        <v>44</v>
      </c>
      <c r="L10" s="15">
        <v>95</v>
      </c>
      <c r="M10" s="16">
        <v>20230</v>
      </c>
      <c r="N10" s="16">
        <v>39649</v>
      </c>
      <c r="O10" s="16">
        <v>1148</v>
      </c>
      <c r="P10" s="16">
        <v>9845</v>
      </c>
      <c r="Q10" s="16">
        <v>56440</v>
      </c>
      <c r="R10" s="16">
        <v>7271</v>
      </c>
      <c r="S10" s="16">
        <v>1997</v>
      </c>
      <c r="T10" s="16">
        <v>57606</v>
      </c>
      <c r="U10" s="16">
        <v>5983</v>
      </c>
      <c r="V10" s="17">
        <v>938</v>
      </c>
      <c r="W10" s="32">
        <f>SUM(I10:K10)</f>
        <v>4199</v>
      </c>
      <c r="X10" s="32">
        <f>SUM(L10:N10)</f>
        <v>59974</v>
      </c>
      <c r="Y10" s="32">
        <f>SUM(O10:U10)</f>
        <v>140290</v>
      </c>
      <c r="Z10" s="34">
        <f>W10/H10*100</f>
        <v>2.044293844723249</v>
      </c>
      <c r="AA10" s="34">
        <f>X10/H10*100</f>
        <v>29.198494651924772</v>
      </c>
      <c r="AB10" s="48">
        <f>Y10/H10*100</f>
        <v>68.30054381429497</v>
      </c>
    </row>
    <row r="11" spans="1:28" s="8" customFormat="1" ht="15.75" customHeight="1">
      <c r="A11" s="3" t="s">
        <v>30</v>
      </c>
      <c r="B11" s="3" t="s">
        <v>36</v>
      </c>
      <c r="C11" s="3" t="s">
        <v>32</v>
      </c>
      <c r="D11" s="3" t="s">
        <v>33</v>
      </c>
      <c r="E11" s="3"/>
      <c r="F11" s="18">
        <v>1</v>
      </c>
      <c r="G11" s="36" t="s">
        <v>35</v>
      </c>
      <c r="H11" s="16">
        <v>77190</v>
      </c>
      <c r="I11" s="16">
        <v>1521</v>
      </c>
      <c r="J11" s="15">
        <v>29</v>
      </c>
      <c r="K11" s="15">
        <v>16</v>
      </c>
      <c r="L11" s="15">
        <v>124</v>
      </c>
      <c r="M11" s="16">
        <v>7037</v>
      </c>
      <c r="N11" s="16">
        <v>23077</v>
      </c>
      <c r="O11" s="16">
        <v>307</v>
      </c>
      <c r="P11" s="16">
        <v>4338</v>
      </c>
      <c r="Q11" s="16">
        <v>16507</v>
      </c>
      <c r="R11" s="16">
        <v>2491</v>
      </c>
      <c r="S11" s="16">
        <v>502</v>
      </c>
      <c r="T11" s="16">
        <v>18991</v>
      </c>
      <c r="U11" s="16">
        <v>1978</v>
      </c>
      <c r="V11" s="17">
        <v>272</v>
      </c>
      <c r="W11" s="32">
        <f aca="true" t="shared" si="3" ref="W11:W74">SUM(I11:K11)</f>
        <v>1566</v>
      </c>
      <c r="X11" s="32">
        <f aca="true" t="shared" si="4" ref="X11:X74">SUM(L11:N11)</f>
        <v>30238</v>
      </c>
      <c r="Y11" s="32">
        <f aca="true" t="shared" si="5" ref="Y11:Y74">SUM(O11:U11)</f>
        <v>45114</v>
      </c>
      <c r="Z11" s="34">
        <f aca="true" t="shared" si="6" ref="Z11:Z85">W11/H11*100</f>
        <v>2.0287602020987174</v>
      </c>
      <c r="AA11" s="34">
        <f aca="true" t="shared" si="7" ref="AA11:AA85">X11/H11*100</f>
        <v>39.17346806581163</v>
      </c>
      <c r="AB11" s="48">
        <f aca="true" t="shared" si="8" ref="AB11:AB85">Y11/H11*100</f>
        <v>58.4453944811504</v>
      </c>
    </row>
    <row r="12" spans="1:28" s="8" customFormat="1" ht="15.75" customHeight="1">
      <c r="A12" s="3" t="s">
        <v>30</v>
      </c>
      <c r="B12" s="3" t="s">
        <v>38</v>
      </c>
      <c r="C12" s="3" t="s">
        <v>32</v>
      </c>
      <c r="D12" s="3" t="s">
        <v>33</v>
      </c>
      <c r="E12" s="3"/>
      <c r="F12" s="18">
        <v>1</v>
      </c>
      <c r="G12" s="36" t="s">
        <v>37</v>
      </c>
      <c r="H12" s="16">
        <v>36886</v>
      </c>
      <c r="I12" s="16">
        <v>2321</v>
      </c>
      <c r="J12" s="15">
        <v>178</v>
      </c>
      <c r="K12" s="15">
        <v>6</v>
      </c>
      <c r="L12" s="15">
        <v>55</v>
      </c>
      <c r="M12" s="16">
        <v>4862</v>
      </c>
      <c r="N12" s="16">
        <v>5171</v>
      </c>
      <c r="O12" s="16">
        <v>179</v>
      </c>
      <c r="P12" s="16">
        <v>1612</v>
      </c>
      <c r="Q12" s="16">
        <v>9530</v>
      </c>
      <c r="R12" s="16">
        <v>882</v>
      </c>
      <c r="S12" s="16">
        <v>255</v>
      </c>
      <c r="T12" s="16">
        <v>10886</v>
      </c>
      <c r="U12" s="16">
        <v>935</v>
      </c>
      <c r="V12" s="17">
        <v>14</v>
      </c>
      <c r="W12" s="32">
        <f t="shared" si="3"/>
        <v>2505</v>
      </c>
      <c r="X12" s="32">
        <f t="shared" si="4"/>
        <v>10088</v>
      </c>
      <c r="Y12" s="32">
        <f t="shared" si="5"/>
        <v>24279</v>
      </c>
      <c r="Z12" s="34">
        <f t="shared" si="6"/>
        <v>6.791194491134848</v>
      </c>
      <c r="AA12" s="34">
        <f t="shared" si="7"/>
        <v>27.34912975112509</v>
      </c>
      <c r="AB12" s="48">
        <f t="shared" si="8"/>
        <v>65.82172097814889</v>
      </c>
    </row>
    <row r="13" spans="1:28" s="8" customFormat="1" ht="15.75" customHeight="1">
      <c r="A13" s="3" t="s">
        <v>30</v>
      </c>
      <c r="B13" s="3" t="s">
        <v>40</v>
      </c>
      <c r="C13" s="3" t="s">
        <v>32</v>
      </c>
      <c r="D13" s="3" t="s">
        <v>33</v>
      </c>
      <c r="E13" s="3"/>
      <c r="F13" s="18">
        <v>1</v>
      </c>
      <c r="G13" s="36" t="s">
        <v>39</v>
      </c>
      <c r="H13" s="16">
        <v>53650</v>
      </c>
      <c r="I13" s="16">
        <v>252</v>
      </c>
      <c r="J13" s="15">
        <v>18</v>
      </c>
      <c r="K13" s="15">
        <v>2</v>
      </c>
      <c r="L13" s="15">
        <v>97</v>
      </c>
      <c r="M13" s="16">
        <v>4461</v>
      </c>
      <c r="N13" s="16">
        <v>14033</v>
      </c>
      <c r="O13" s="16">
        <v>392</v>
      </c>
      <c r="P13" s="16">
        <v>3227</v>
      </c>
      <c r="Q13" s="16">
        <v>14327</v>
      </c>
      <c r="R13" s="16">
        <v>1572</v>
      </c>
      <c r="S13" s="16">
        <v>340</v>
      </c>
      <c r="T13" s="16">
        <v>13142</v>
      </c>
      <c r="U13" s="16">
        <v>1660</v>
      </c>
      <c r="V13" s="17">
        <v>127</v>
      </c>
      <c r="W13" s="32">
        <f t="shared" si="3"/>
        <v>272</v>
      </c>
      <c r="X13" s="32">
        <f t="shared" si="4"/>
        <v>18591</v>
      </c>
      <c r="Y13" s="32">
        <f t="shared" si="5"/>
        <v>34660</v>
      </c>
      <c r="Z13" s="34">
        <f t="shared" si="6"/>
        <v>0.5069897483690587</v>
      </c>
      <c r="AA13" s="34">
        <f t="shared" si="7"/>
        <v>34.65237651444548</v>
      </c>
      <c r="AB13" s="48">
        <f t="shared" si="8"/>
        <v>64.60391425908666</v>
      </c>
    </row>
    <row r="14" spans="1:28" s="8" customFormat="1" ht="15.75" customHeight="1">
      <c r="A14" s="3" t="s">
        <v>30</v>
      </c>
      <c r="B14" s="3" t="s">
        <v>42</v>
      </c>
      <c r="C14" s="3" t="s">
        <v>32</v>
      </c>
      <c r="D14" s="3" t="s">
        <v>33</v>
      </c>
      <c r="E14" s="3"/>
      <c r="F14" s="18">
        <v>1</v>
      </c>
      <c r="G14" s="36" t="s">
        <v>41</v>
      </c>
      <c r="H14" s="16">
        <v>39501</v>
      </c>
      <c r="I14" s="16">
        <v>890</v>
      </c>
      <c r="J14" s="15">
        <v>22</v>
      </c>
      <c r="K14" s="15">
        <v>7</v>
      </c>
      <c r="L14" s="15">
        <v>22</v>
      </c>
      <c r="M14" s="16">
        <v>3593</v>
      </c>
      <c r="N14" s="16">
        <v>15149</v>
      </c>
      <c r="O14" s="16">
        <v>176</v>
      </c>
      <c r="P14" s="16">
        <v>1468</v>
      </c>
      <c r="Q14" s="16">
        <v>7842</v>
      </c>
      <c r="R14" s="16">
        <v>904</v>
      </c>
      <c r="S14" s="16">
        <v>166</v>
      </c>
      <c r="T14" s="16">
        <v>8106</v>
      </c>
      <c r="U14" s="16">
        <v>1137</v>
      </c>
      <c r="V14" s="17">
        <v>19</v>
      </c>
      <c r="W14" s="32">
        <f t="shared" si="3"/>
        <v>919</v>
      </c>
      <c r="X14" s="32">
        <f t="shared" si="4"/>
        <v>18764</v>
      </c>
      <c r="Y14" s="32">
        <f t="shared" si="5"/>
        <v>19799</v>
      </c>
      <c r="Z14" s="34">
        <f t="shared" si="6"/>
        <v>2.3265233791549584</v>
      </c>
      <c r="AA14" s="34">
        <f t="shared" si="7"/>
        <v>47.50259487101592</v>
      </c>
      <c r="AB14" s="48">
        <f t="shared" si="8"/>
        <v>50.12278170172907</v>
      </c>
    </row>
    <row r="15" spans="1:28" s="8" customFormat="1" ht="15.75" customHeight="1">
      <c r="A15" s="3" t="s">
        <v>30</v>
      </c>
      <c r="B15" s="3" t="s">
        <v>44</v>
      </c>
      <c r="C15" s="3" t="s">
        <v>32</v>
      </c>
      <c r="D15" s="3" t="s">
        <v>33</v>
      </c>
      <c r="E15" s="3"/>
      <c r="F15" s="18">
        <v>1</v>
      </c>
      <c r="G15" s="36" t="s">
        <v>43</v>
      </c>
      <c r="H15" s="16">
        <v>28119</v>
      </c>
      <c r="I15" s="16">
        <v>1247</v>
      </c>
      <c r="J15" s="15">
        <v>67</v>
      </c>
      <c r="K15" s="15">
        <v>6</v>
      </c>
      <c r="L15" s="15">
        <v>40</v>
      </c>
      <c r="M15" s="16">
        <v>2700</v>
      </c>
      <c r="N15" s="16">
        <v>9469</v>
      </c>
      <c r="O15" s="16">
        <v>125</v>
      </c>
      <c r="P15" s="16">
        <v>1389</v>
      </c>
      <c r="Q15" s="16">
        <v>5701</v>
      </c>
      <c r="R15" s="16">
        <v>478</v>
      </c>
      <c r="S15" s="16">
        <v>150</v>
      </c>
      <c r="T15" s="16">
        <v>6082</v>
      </c>
      <c r="U15" s="16">
        <v>646</v>
      </c>
      <c r="V15" s="17">
        <v>19</v>
      </c>
      <c r="W15" s="32">
        <f t="shared" si="3"/>
        <v>1320</v>
      </c>
      <c r="X15" s="32">
        <f t="shared" si="4"/>
        <v>12209</v>
      </c>
      <c r="Y15" s="32">
        <f t="shared" si="5"/>
        <v>14571</v>
      </c>
      <c r="Z15" s="34">
        <f t="shared" si="6"/>
        <v>4.69433479142217</v>
      </c>
      <c r="AA15" s="34">
        <f t="shared" si="7"/>
        <v>43.41904050641915</v>
      </c>
      <c r="AB15" s="48">
        <f t="shared" si="8"/>
        <v>51.8190547316761</v>
      </c>
    </row>
    <row r="16" spans="1:28" s="8" customFormat="1" ht="15.75" customHeight="1">
      <c r="A16" s="3" t="s">
        <v>30</v>
      </c>
      <c r="B16" s="3" t="s">
        <v>46</v>
      </c>
      <c r="C16" s="3" t="s">
        <v>32</v>
      </c>
      <c r="D16" s="3" t="s">
        <v>33</v>
      </c>
      <c r="E16" s="3"/>
      <c r="F16" s="18">
        <v>1</v>
      </c>
      <c r="G16" s="36" t="s">
        <v>45</v>
      </c>
      <c r="H16" s="16">
        <v>12896</v>
      </c>
      <c r="I16" s="16">
        <v>254</v>
      </c>
      <c r="J16" s="15">
        <v>12</v>
      </c>
      <c r="K16" s="15">
        <v>10</v>
      </c>
      <c r="L16" s="15">
        <v>4</v>
      </c>
      <c r="M16" s="16">
        <v>1111</v>
      </c>
      <c r="N16" s="16">
        <v>5761</v>
      </c>
      <c r="O16" s="16">
        <v>45</v>
      </c>
      <c r="P16" s="16">
        <v>403</v>
      </c>
      <c r="Q16" s="16">
        <v>2075</v>
      </c>
      <c r="R16" s="16">
        <v>201</v>
      </c>
      <c r="S16" s="16">
        <v>25</v>
      </c>
      <c r="T16" s="16">
        <v>2618</v>
      </c>
      <c r="U16" s="16">
        <v>365</v>
      </c>
      <c r="V16" s="17">
        <v>12</v>
      </c>
      <c r="W16" s="32">
        <f t="shared" si="3"/>
        <v>276</v>
      </c>
      <c r="X16" s="32">
        <f t="shared" si="4"/>
        <v>6876</v>
      </c>
      <c r="Y16" s="32">
        <f t="shared" si="5"/>
        <v>5732</v>
      </c>
      <c r="Z16" s="34">
        <f t="shared" si="6"/>
        <v>2.140198511166253</v>
      </c>
      <c r="AA16" s="34">
        <f t="shared" si="7"/>
        <v>53.31885856079405</v>
      </c>
      <c r="AB16" s="48">
        <f t="shared" si="8"/>
        <v>44.44789081885856</v>
      </c>
    </row>
    <row r="17" spans="1:28" s="8" customFormat="1" ht="15.75" customHeight="1">
      <c r="A17" s="3" t="s">
        <v>30</v>
      </c>
      <c r="B17" s="3" t="s">
        <v>48</v>
      </c>
      <c r="C17" s="3" t="s">
        <v>32</v>
      </c>
      <c r="D17" s="3" t="s">
        <v>33</v>
      </c>
      <c r="E17" s="3"/>
      <c r="F17" s="18">
        <v>1</v>
      </c>
      <c r="G17" s="36" t="s">
        <v>47</v>
      </c>
      <c r="H17" s="16">
        <v>21232</v>
      </c>
      <c r="I17" s="16">
        <v>625</v>
      </c>
      <c r="J17" s="15">
        <v>35</v>
      </c>
      <c r="K17" s="15">
        <v>3</v>
      </c>
      <c r="L17" s="15">
        <v>44</v>
      </c>
      <c r="M17" s="16">
        <v>1870</v>
      </c>
      <c r="N17" s="16">
        <v>6092</v>
      </c>
      <c r="O17" s="16">
        <v>91</v>
      </c>
      <c r="P17" s="16">
        <v>967</v>
      </c>
      <c r="Q17" s="16">
        <v>4845</v>
      </c>
      <c r="R17" s="16">
        <v>494</v>
      </c>
      <c r="S17" s="16">
        <v>85</v>
      </c>
      <c r="T17" s="16">
        <v>5559</v>
      </c>
      <c r="U17" s="16">
        <v>499</v>
      </c>
      <c r="V17" s="17">
        <v>23</v>
      </c>
      <c r="W17" s="32">
        <f t="shared" si="3"/>
        <v>663</v>
      </c>
      <c r="X17" s="32">
        <f t="shared" si="4"/>
        <v>8006</v>
      </c>
      <c r="Y17" s="32">
        <f t="shared" si="5"/>
        <v>12540</v>
      </c>
      <c r="Z17" s="34">
        <f t="shared" si="6"/>
        <v>3.122645064054258</v>
      </c>
      <c r="AA17" s="34">
        <f t="shared" si="7"/>
        <v>37.707234363225325</v>
      </c>
      <c r="AB17" s="48">
        <f t="shared" si="8"/>
        <v>59.06179351921628</v>
      </c>
    </row>
    <row r="18" spans="1:28" s="8" customFormat="1" ht="15.75" customHeight="1">
      <c r="A18" s="3" t="s">
        <v>30</v>
      </c>
      <c r="B18" s="3" t="s">
        <v>50</v>
      </c>
      <c r="C18" s="3" t="s">
        <v>32</v>
      </c>
      <c r="D18" s="3" t="s">
        <v>33</v>
      </c>
      <c r="E18" s="3"/>
      <c r="F18" s="18">
        <v>1</v>
      </c>
      <c r="G18" s="36" t="s">
        <v>49</v>
      </c>
      <c r="H18" s="16">
        <v>34219</v>
      </c>
      <c r="I18" s="16">
        <v>1006</v>
      </c>
      <c r="J18" s="15" t="s">
        <v>34</v>
      </c>
      <c r="K18" s="15">
        <v>6</v>
      </c>
      <c r="L18" s="15">
        <v>12</v>
      </c>
      <c r="M18" s="16">
        <v>3966</v>
      </c>
      <c r="N18" s="16">
        <v>10572</v>
      </c>
      <c r="O18" s="16">
        <v>129</v>
      </c>
      <c r="P18" s="16">
        <v>1829</v>
      </c>
      <c r="Q18" s="16">
        <v>7529</v>
      </c>
      <c r="R18" s="16">
        <v>743</v>
      </c>
      <c r="S18" s="16">
        <v>169</v>
      </c>
      <c r="T18" s="16">
        <v>7463</v>
      </c>
      <c r="U18" s="16">
        <v>711</v>
      </c>
      <c r="V18" s="17">
        <v>84</v>
      </c>
      <c r="W18" s="32">
        <f t="shared" si="3"/>
        <v>1012</v>
      </c>
      <c r="X18" s="32">
        <f t="shared" si="4"/>
        <v>14550</v>
      </c>
      <c r="Y18" s="32">
        <f t="shared" si="5"/>
        <v>18573</v>
      </c>
      <c r="Z18" s="34">
        <f t="shared" si="6"/>
        <v>2.957421315643356</v>
      </c>
      <c r="AA18" s="34">
        <f t="shared" si="7"/>
        <v>42.52023729506999</v>
      </c>
      <c r="AB18" s="48">
        <f t="shared" si="8"/>
        <v>54.27686373067594</v>
      </c>
    </row>
    <row r="19" spans="1:28" s="8" customFormat="1" ht="15.75" customHeight="1">
      <c r="A19" s="3" t="s">
        <v>30</v>
      </c>
      <c r="B19" s="3" t="s">
        <v>52</v>
      </c>
      <c r="C19" s="3" t="s">
        <v>32</v>
      </c>
      <c r="D19" s="3" t="s">
        <v>33</v>
      </c>
      <c r="E19" s="3"/>
      <c r="F19" s="18">
        <v>1</v>
      </c>
      <c r="G19" s="36" t="s">
        <v>51</v>
      </c>
      <c r="H19" s="16">
        <v>18518</v>
      </c>
      <c r="I19" s="16">
        <v>941</v>
      </c>
      <c r="J19" s="15">
        <v>23</v>
      </c>
      <c r="K19" s="15">
        <v>1</v>
      </c>
      <c r="L19" s="15">
        <v>23</v>
      </c>
      <c r="M19" s="16">
        <v>1969</v>
      </c>
      <c r="N19" s="16">
        <v>5387</v>
      </c>
      <c r="O19" s="16">
        <v>115</v>
      </c>
      <c r="P19" s="16">
        <v>1017</v>
      </c>
      <c r="Q19" s="16">
        <v>3670</v>
      </c>
      <c r="R19" s="16">
        <v>353</v>
      </c>
      <c r="S19" s="16">
        <v>103</v>
      </c>
      <c r="T19" s="16">
        <v>4286</v>
      </c>
      <c r="U19" s="16">
        <v>623</v>
      </c>
      <c r="V19" s="17">
        <v>7</v>
      </c>
      <c r="W19" s="32">
        <f t="shared" si="3"/>
        <v>965</v>
      </c>
      <c r="X19" s="32">
        <f t="shared" si="4"/>
        <v>7379</v>
      </c>
      <c r="Y19" s="32">
        <f t="shared" si="5"/>
        <v>10167</v>
      </c>
      <c r="Z19" s="34">
        <f t="shared" si="6"/>
        <v>5.211145912085539</v>
      </c>
      <c r="AA19" s="34">
        <f t="shared" si="7"/>
        <v>39.847715736040605</v>
      </c>
      <c r="AB19" s="48">
        <f t="shared" si="8"/>
        <v>54.903337293444224</v>
      </c>
    </row>
    <row r="20" spans="1:28" s="8" customFormat="1" ht="15.75" customHeight="1">
      <c r="A20" s="3" t="s">
        <v>30</v>
      </c>
      <c r="B20" s="3" t="s">
        <v>54</v>
      </c>
      <c r="C20" s="3" t="s">
        <v>32</v>
      </c>
      <c r="D20" s="3" t="s">
        <v>33</v>
      </c>
      <c r="E20" s="3"/>
      <c r="F20" s="18">
        <v>1</v>
      </c>
      <c r="G20" s="36" t="s">
        <v>53</v>
      </c>
      <c r="H20" s="16">
        <v>26398</v>
      </c>
      <c r="I20" s="16">
        <v>1095</v>
      </c>
      <c r="J20" s="15">
        <v>15</v>
      </c>
      <c r="K20" s="15" t="s">
        <v>34</v>
      </c>
      <c r="L20" s="15">
        <v>31</v>
      </c>
      <c r="M20" s="16">
        <v>2514</v>
      </c>
      <c r="N20" s="16">
        <v>9058</v>
      </c>
      <c r="O20" s="16">
        <v>189</v>
      </c>
      <c r="P20" s="16">
        <v>1319</v>
      </c>
      <c r="Q20" s="16">
        <v>4789</v>
      </c>
      <c r="R20" s="16">
        <v>473</v>
      </c>
      <c r="S20" s="16">
        <v>139</v>
      </c>
      <c r="T20" s="16">
        <v>5811</v>
      </c>
      <c r="U20" s="16">
        <v>940</v>
      </c>
      <c r="V20" s="17">
        <v>25</v>
      </c>
      <c r="W20" s="32">
        <f t="shared" si="3"/>
        <v>1110</v>
      </c>
      <c r="X20" s="32">
        <f t="shared" si="4"/>
        <v>11603</v>
      </c>
      <c r="Y20" s="32">
        <f t="shared" si="5"/>
        <v>13660</v>
      </c>
      <c r="Z20" s="34">
        <f t="shared" si="6"/>
        <v>4.204864004848853</v>
      </c>
      <c r="AA20" s="34">
        <f t="shared" si="7"/>
        <v>43.954087430865975</v>
      </c>
      <c r="AB20" s="48">
        <f t="shared" si="8"/>
        <v>51.74634442003182</v>
      </c>
    </row>
    <row r="21" spans="1:28" s="8" customFormat="1" ht="15.75" customHeight="1">
      <c r="A21" s="3" t="s">
        <v>30</v>
      </c>
      <c r="B21" s="3" t="s">
        <v>56</v>
      </c>
      <c r="C21" s="3" t="s">
        <v>32</v>
      </c>
      <c r="D21" s="3" t="s">
        <v>33</v>
      </c>
      <c r="E21" s="3"/>
      <c r="F21" s="18">
        <v>1</v>
      </c>
      <c r="G21" s="36" t="s">
        <v>55</v>
      </c>
      <c r="H21" s="16">
        <v>33813</v>
      </c>
      <c r="I21" s="16">
        <v>200</v>
      </c>
      <c r="J21" s="15">
        <v>10</v>
      </c>
      <c r="K21" s="15">
        <v>1</v>
      </c>
      <c r="L21" s="15">
        <v>51</v>
      </c>
      <c r="M21" s="16">
        <v>2863</v>
      </c>
      <c r="N21" s="16">
        <v>12162</v>
      </c>
      <c r="O21" s="16">
        <v>158</v>
      </c>
      <c r="P21" s="16">
        <v>1685</v>
      </c>
      <c r="Q21" s="16">
        <v>7913</v>
      </c>
      <c r="R21" s="16">
        <v>845</v>
      </c>
      <c r="S21" s="16">
        <v>176</v>
      </c>
      <c r="T21" s="16">
        <v>7036</v>
      </c>
      <c r="U21" s="16">
        <v>641</v>
      </c>
      <c r="V21" s="17">
        <v>72</v>
      </c>
      <c r="W21" s="32">
        <f t="shared" si="3"/>
        <v>211</v>
      </c>
      <c r="X21" s="32">
        <f t="shared" si="4"/>
        <v>15076</v>
      </c>
      <c r="Y21" s="32">
        <f t="shared" si="5"/>
        <v>18454</v>
      </c>
      <c r="Z21" s="34">
        <f t="shared" si="6"/>
        <v>0.6240203472037382</v>
      </c>
      <c r="AA21" s="34">
        <f t="shared" si="7"/>
        <v>44.58640167982729</v>
      </c>
      <c r="AB21" s="48">
        <f t="shared" si="8"/>
        <v>54.576642119894714</v>
      </c>
    </row>
    <row r="22" spans="1:28" s="8" customFormat="1" ht="15.75" customHeight="1">
      <c r="A22" s="3" t="s">
        <v>30</v>
      </c>
      <c r="B22" s="3" t="s">
        <v>58</v>
      </c>
      <c r="C22" s="3" t="s">
        <v>32</v>
      </c>
      <c r="D22" s="3" t="s">
        <v>33</v>
      </c>
      <c r="E22" s="3"/>
      <c r="F22" s="18">
        <v>1</v>
      </c>
      <c r="G22" s="36" t="s">
        <v>57</v>
      </c>
      <c r="H22" s="16">
        <v>67338</v>
      </c>
      <c r="I22" s="16">
        <v>1320</v>
      </c>
      <c r="J22" s="15">
        <v>16</v>
      </c>
      <c r="K22" s="15">
        <v>6</v>
      </c>
      <c r="L22" s="15">
        <v>84</v>
      </c>
      <c r="M22" s="16">
        <v>5721</v>
      </c>
      <c r="N22" s="16">
        <v>19799</v>
      </c>
      <c r="O22" s="16">
        <v>412</v>
      </c>
      <c r="P22" s="16">
        <v>3319</v>
      </c>
      <c r="Q22" s="16">
        <v>14369</v>
      </c>
      <c r="R22" s="16">
        <v>1951</v>
      </c>
      <c r="S22" s="16">
        <v>391</v>
      </c>
      <c r="T22" s="16">
        <v>16235</v>
      </c>
      <c r="U22" s="16">
        <v>3662</v>
      </c>
      <c r="V22" s="17">
        <v>53</v>
      </c>
      <c r="W22" s="32">
        <f t="shared" si="3"/>
        <v>1342</v>
      </c>
      <c r="X22" s="32">
        <f t="shared" si="4"/>
        <v>25604</v>
      </c>
      <c r="Y22" s="32">
        <f t="shared" si="5"/>
        <v>40339</v>
      </c>
      <c r="Z22" s="34">
        <f t="shared" si="6"/>
        <v>1.992931182987318</v>
      </c>
      <c r="AA22" s="34">
        <f t="shared" si="7"/>
        <v>38.0231073093944</v>
      </c>
      <c r="AB22" s="48">
        <f t="shared" si="8"/>
        <v>59.905254091300606</v>
      </c>
    </row>
    <row r="23" spans="1:28" s="8" customFormat="1" ht="15.75" customHeight="1">
      <c r="A23" s="3" t="s">
        <v>30</v>
      </c>
      <c r="B23" s="3" t="s">
        <v>60</v>
      </c>
      <c r="C23" s="3" t="s">
        <v>32</v>
      </c>
      <c r="D23" s="3" t="s">
        <v>33</v>
      </c>
      <c r="E23" s="3"/>
      <c r="F23" s="18">
        <v>1</v>
      </c>
      <c r="G23" s="37" t="s">
        <v>59</v>
      </c>
      <c r="H23" s="38">
        <v>48027</v>
      </c>
      <c r="I23" s="38">
        <v>1002</v>
      </c>
      <c r="J23" s="39">
        <v>7</v>
      </c>
      <c r="K23" s="39">
        <v>4</v>
      </c>
      <c r="L23" s="39">
        <v>24</v>
      </c>
      <c r="M23" s="38">
        <v>3876</v>
      </c>
      <c r="N23" s="38">
        <v>16199</v>
      </c>
      <c r="O23" s="38">
        <v>348</v>
      </c>
      <c r="P23" s="38">
        <v>2535</v>
      </c>
      <c r="Q23" s="38">
        <v>10125</v>
      </c>
      <c r="R23" s="38">
        <v>1082</v>
      </c>
      <c r="S23" s="38">
        <v>262</v>
      </c>
      <c r="T23" s="38">
        <v>11135</v>
      </c>
      <c r="U23" s="38">
        <v>1363</v>
      </c>
      <c r="V23" s="40">
        <v>65</v>
      </c>
      <c r="W23" s="41">
        <f t="shared" si="3"/>
        <v>1013</v>
      </c>
      <c r="X23" s="41">
        <f t="shared" si="4"/>
        <v>20099</v>
      </c>
      <c r="Y23" s="41">
        <f t="shared" si="5"/>
        <v>26850</v>
      </c>
      <c r="Z23" s="42">
        <f t="shared" si="6"/>
        <v>2.1092302246652923</v>
      </c>
      <c r="AA23" s="42">
        <f t="shared" si="7"/>
        <v>41.84937639244591</v>
      </c>
      <c r="AB23" s="49">
        <f t="shared" si="8"/>
        <v>55.90605284527454</v>
      </c>
    </row>
    <row r="24" spans="1:28" s="8" customFormat="1" ht="15.75" customHeight="1">
      <c r="A24" s="3"/>
      <c r="B24" s="3"/>
      <c r="C24" s="3"/>
      <c r="D24" s="3"/>
      <c r="E24" s="3"/>
      <c r="F24" s="18"/>
      <c r="G24" s="36" t="s">
        <v>172</v>
      </c>
      <c r="H24" s="16">
        <f>SUM(H25:H28)</f>
        <v>35051</v>
      </c>
      <c r="I24" s="16">
        <f aca="true" t="shared" si="9" ref="I24:Y24">SUM(I25:I28)</f>
        <v>625</v>
      </c>
      <c r="J24" s="16">
        <f t="shared" si="9"/>
        <v>4</v>
      </c>
      <c r="K24" s="16">
        <f t="shared" si="9"/>
        <v>0</v>
      </c>
      <c r="L24" s="16">
        <f t="shared" si="9"/>
        <v>26</v>
      </c>
      <c r="M24" s="16">
        <f t="shared" si="9"/>
        <v>3465</v>
      </c>
      <c r="N24" s="16">
        <f t="shared" si="9"/>
        <v>9951</v>
      </c>
      <c r="O24" s="16">
        <f t="shared" si="9"/>
        <v>106</v>
      </c>
      <c r="P24" s="16">
        <f t="shared" si="9"/>
        <v>2127</v>
      </c>
      <c r="Q24" s="16">
        <f t="shared" si="9"/>
        <v>8845</v>
      </c>
      <c r="R24" s="16">
        <f t="shared" si="9"/>
        <v>930</v>
      </c>
      <c r="S24" s="16">
        <f t="shared" si="9"/>
        <v>228</v>
      </c>
      <c r="T24" s="16">
        <f t="shared" si="9"/>
        <v>7779</v>
      </c>
      <c r="U24" s="16">
        <f t="shared" si="9"/>
        <v>947</v>
      </c>
      <c r="V24" s="16">
        <f t="shared" si="9"/>
        <v>18</v>
      </c>
      <c r="W24" s="16">
        <f t="shared" si="9"/>
        <v>629</v>
      </c>
      <c r="X24" s="16">
        <f t="shared" si="9"/>
        <v>13442</v>
      </c>
      <c r="Y24" s="16">
        <f t="shared" si="9"/>
        <v>20962</v>
      </c>
      <c r="Z24" s="34">
        <f>W24/H24*100</f>
        <v>1.7945279735242932</v>
      </c>
      <c r="AA24" s="34">
        <f>X24/H24*100</f>
        <v>38.3498331003395</v>
      </c>
      <c r="AB24" s="48">
        <f>Y24/H24*100</f>
        <v>59.804285184445526</v>
      </c>
    </row>
    <row r="25" spans="1:28" s="8" customFormat="1" ht="15.75" customHeight="1">
      <c r="A25" s="3" t="s">
        <v>30</v>
      </c>
      <c r="B25" s="3" t="s">
        <v>62</v>
      </c>
      <c r="C25" s="3" t="s">
        <v>32</v>
      </c>
      <c r="D25" s="3" t="s">
        <v>33</v>
      </c>
      <c r="E25" s="3"/>
      <c r="F25" s="18">
        <v>1</v>
      </c>
      <c r="G25" s="36" t="s">
        <v>61</v>
      </c>
      <c r="H25" s="16">
        <v>5217</v>
      </c>
      <c r="I25" s="16">
        <v>29</v>
      </c>
      <c r="J25" s="15" t="s">
        <v>34</v>
      </c>
      <c r="K25" s="15" t="s">
        <v>34</v>
      </c>
      <c r="L25" s="15">
        <v>14</v>
      </c>
      <c r="M25" s="16">
        <v>592</v>
      </c>
      <c r="N25" s="16">
        <v>2099</v>
      </c>
      <c r="O25" s="16">
        <v>15</v>
      </c>
      <c r="P25" s="16">
        <v>282</v>
      </c>
      <c r="Q25" s="16">
        <v>940</v>
      </c>
      <c r="R25" s="16">
        <v>99</v>
      </c>
      <c r="S25" s="16">
        <v>24</v>
      </c>
      <c r="T25" s="16">
        <v>914</v>
      </c>
      <c r="U25" s="16">
        <v>196</v>
      </c>
      <c r="V25" s="17">
        <v>13</v>
      </c>
      <c r="W25" s="32">
        <f t="shared" si="3"/>
        <v>29</v>
      </c>
      <c r="X25" s="32">
        <f t="shared" si="4"/>
        <v>2705</v>
      </c>
      <c r="Y25" s="32">
        <f t="shared" si="5"/>
        <v>2470</v>
      </c>
      <c r="Z25" s="34">
        <f t="shared" si="6"/>
        <v>0.5558750239601303</v>
      </c>
      <c r="AA25" s="34">
        <f t="shared" si="7"/>
        <v>51.84972206248803</v>
      </c>
      <c r="AB25" s="48">
        <f t="shared" si="8"/>
        <v>47.34521755798352</v>
      </c>
    </row>
    <row r="26" spans="1:28" s="8" customFormat="1" ht="15.75" customHeight="1">
      <c r="A26" s="3" t="s">
        <v>30</v>
      </c>
      <c r="B26" s="3" t="s">
        <v>64</v>
      </c>
      <c r="C26" s="3" t="s">
        <v>32</v>
      </c>
      <c r="D26" s="3" t="s">
        <v>33</v>
      </c>
      <c r="E26" s="3"/>
      <c r="F26" s="18">
        <v>1</v>
      </c>
      <c r="G26" s="36" t="s">
        <v>63</v>
      </c>
      <c r="H26" s="16">
        <v>12136</v>
      </c>
      <c r="I26" s="16">
        <v>279</v>
      </c>
      <c r="J26" s="15">
        <v>3</v>
      </c>
      <c r="K26" s="15" t="s">
        <v>34</v>
      </c>
      <c r="L26" s="15">
        <v>5</v>
      </c>
      <c r="M26" s="16">
        <v>1223</v>
      </c>
      <c r="N26" s="16">
        <v>2897</v>
      </c>
      <c r="O26" s="16">
        <v>38</v>
      </c>
      <c r="P26" s="16">
        <v>869</v>
      </c>
      <c r="Q26" s="16">
        <v>3348</v>
      </c>
      <c r="R26" s="16">
        <v>410</v>
      </c>
      <c r="S26" s="16">
        <v>103</v>
      </c>
      <c r="T26" s="16">
        <v>2712</v>
      </c>
      <c r="U26" s="16">
        <v>244</v>
      </c>
      <c r="V26" s="17">
        <v>5</v>
      </c>
      <c r="W26" s="32">
        <f t="shared" si="3"/>
        <v>282</v>
      </c>
      <c r="X26" s="32">
        <f t="shared" si="4"/>
        <v>4125</v>
      </c>
      <c r="Y26" s="32">
        <f t="shared" si="5"/>
        <v>7724</v>
      </c>
      <c r="Z26" s="34">
        <f t="shared" si="6"/>
        <v>2.323665128543177</v>
      </c>
      <c r="AA26" s="34">
        <f t="shared" si="7"/>
        <v>33.989782465392224</v>
      </c>
      <c r="AB26" s="48">
        <f t="shared" si="8"/>
        <v>63.64535266974292</v>
      </c>
    </row>
    <row r="27" spans="1:28" s="8" customFormat="1" ht="15.75" customHeight="1">
      <c r="A27" s="3" t="s">
        <v>30</v>
      </c>
      <c r="B27" s="3" t="s">
        <v>66</v>
      </c>
      <c r="C27" s="3" t="s">
        <v>32</v>
      </c>
      <c r="D27" s="3" t="s">
        <v>33</v>
      </c>
      <c r="E27" s="3"/>
      <c r="F27" s="18">
        <v>1</v>
      </c>
      <c r="G27" s="36" t="s">
        <v>65</v>
      </c>
      <c r="H27" s="16">
        <v>11409</v>
      </c>
      <c r="I27" s="16">
        <v>132</v>
      </c>
      <c r="J27" s="15" t="s">
        <v>34</v>
      </c>
      <c r="K27" s="15" t="s">
        <v>34</v>
      </c>
      <c r="L27" s="15">
        <v>3</v>
      </c>
      <c r="M27" s="16">
        <v>1003</v>
      </c>
      <c r="N27" s="16">
        <v>3364</v>
      </c>
      <c r="O27" s="16">
        <v>34</v>
      </c>
      <c r="P27" s="16">
        <v>585</v>
      </c>
      <c r="Q27" s="16">
        <v>2915</v>
      </c>
      <c r="R27" s="16">
        <v>272</v>
      </c>
      <c r="S27" s="16">
        <v>58</v>
      </c>
      <c r="T27" s="16">
        <v>2696</v>
      </c>
      <c r="U27" s="16">
        <v>347</v>
      </c>
      <c r="V27" s="17" t="s">
        <v>34</v>
      </c>
      <c r="W27" s="32">
        <f t="shared" si="3"/>
        <v>132</v>
      </c>
      <c r="X27" s="32">
        <f t="shared" si="4"/>
        <v>4370</v>
      </c>
      <c r="Y27" s="32">
        <f t="shared" si="5"/>
        <v>6907</v>
      </c>
      <c r="Z27" s="34">
        <f t="shared" si="6"/>
        <v>1.1569813305285301</v>
      </c>
      <c r="AA27" s="34">
        <f t="shared" si="7"/>
        <v>38.30309404855816</v>
      </c>
      <c r="AB27" s="48">
        <f t="shared" si="8"/>
        <v>60.53992462091331</v>
      </c>
    </row>
    <row r="28" spans="1:28" s="8" customFormat="1" ht="15.75" customHeight="1">
      <c r="A28" s="3" t="s">
        <v>30</v>
      </c>
      <c r="B28" s="3" t="s">
        <v>68</v>
      </c>
      <c r="C28" s="3" t="s">
        <v>32</v>
      </c>
      <c r="D28" s="3" t="s">
        <v>33</v>
      </c>
      <c r="E28" s="3"/>
      <c r="F28" s="18">
        <v>1</v>
      </c>
      <c r="G28" s="37" t="s">
        <v>67</v>
      </c>
      <c r="H28" s="38">
        <v>6289</v>
      </c>
      <c r="I28" s="38">
        <v>185</v>
      </c>
      <c r="J28" s="39">
        <v>1</v>
      </c>
      <c r="K28" s="39" t="s">
        <v>34</v>
      </c>
      <c r="L28" s="39">
        <v>4</v>
      </c>
      <c r="M28" s="38">
        <v>647</v>
      </c>
      <c r="N28" s="38">
        <v>1591</v>
      </c>
      <c r="O28" s="38">
        <v>19</v>
      </c>
      <c r="P28" s="38">
        <v>391</v>
      </c>
      <c r="Q28" s="38">
        <v>1642</v>
      </c>
      <c r="R28" s="38">
        <v>149</v>
      </c>
      <c r="S28" s="38">
        <v>43</v>
      </c>
      <c r="T28" s="38">
        <v>1457</v>
      </c>
      <c r="U28" s="38">
        <v>160</v>
      </c>
      <c r="V28" s="40" t="s">
        <v>34</v>
      </c>
      <c r="W28" s="41">
        <f t="shared" si="3"/>
        <v>186</v>
      </c>
      <c r="X28" s="41">
        <f t="shared" si="4"/>
        <v>2242</v>
      </c>
      <c r="Y28" s="41">
        <f t="shared" si="5"/>
        <v>3861</v>
      </c>
      <c r="Z28" s="42">
        <f t="shared" si="6"/>
        <v>2.9575449197010655</v>
      </c>
      <c r="AA28" s="42">
        <f t="shared" si="7"/>
        <v>35.64954682779456</v>
      </c>
      <c r="AB28" s="49">
        <f t="shared" si="8"/>
        <v>61.39290825250438</v>
      </c>
    </row>
    <row r="29" spans="1:28" s="8" customFormat="1" ht="15.75" customHeight="1">
      <c r="A29" s="3"/>
      <c r="B29" s="3"/>
      <c r="C29" s="3"/>
      <c r="D29" s="3"/>
      <c r="E29" s="3"/>
      <c r="F29" s="18"/>
      <c r="G29" s="36" t="s">
        <v>173</v>
      </c>
      <c r="H29" s="16">
        <f>SUM(H30:H32)</f>
        <v>21702</v>
      </c>
      <c r="I29" s="16">
        <f aca="true" t="shared" si="10" ref="I29:Y29">SUM(I30:I32)</f>
        <v>2038</v>
      </c>
      <c r="J29" s="16">
        <f t="shared" si="10"/>
        <v>25</v>
      </c>
      <c r="K29" s="16">
        <f t="shared" si="10"/>
        <v>10</v>
      </c>
      <c r="L29" s="16">
        <f t="shared" si="10"/>
        <v>36</v>
      </c>
      <c r="M29" s="16">
        <f t="shared" si="10"/>
        <v>2207</v>
      </c>
      <c r="N29" s="16">
        <f t="shared" si="10"/>
        <v>6839</v>
      </c>
      <c r="O29" s="16">
        <f t="shared" si="10"/>
        <v>67</v>
      </c>
      <c r="P29" s="16">
        <f t="shared" si="10"/>
        <v>1176</v>
      </c>
      <c r="Q29" s="16">
        <f t="shared" si="10"/>
        <v>4305</v>
      </c>
      <c r="R29" s="16">
        <f t="shared" si="10"/>
        <v>398</v>
      </c>
      <c r="S29" s="16">
        <f t="shared" si="10"/>
        <v>63</v>
      </c>
      <c r="T29" s="16">
        <f t="shared" si="10"/>
        <v>3993</v>
      </c>
      <c r="U29" s="16">
        <f t="shared" si="10"/>
        <v>510</v>
      </c>
      <c r="V29" s="16">
        <f t="shared" si="10"/>
        <v>35</v>
      </c>
      <c r="W29" s="16">
        <f t="shared" si="10"/>
        <v>2073</v>
      </c>
      <c r="X29" s="16">
        <f t="shared" si="10"/>
        <v>9082</v>
      </c>
      <c r="Y29" s="16">
        <f t="shared" si="10"/>
        <v>10512</v>
      </c>
      <c r="Z29" s="34">
        <f>W29/H29*100</f>
        <v>9.552115012441249</v>
      </c>
      <c r="AA29" s="34">
        <f>X29/H29*100</f>
        <v>41.848677541240434</v>
      </c>
      <c r="AB29" s="48">
        <f>Y29/H29*100</f>
        <v>48.43793198783522</v>
      </c>
    </row>
    <row r="30" spans="1:28" s="8" customFormat="1" ht="15.75" customHeight="1">
      <c r="A30" s="3" t="s">
        <v>30</v>
      </c>
      <c r="B30" s="3" t="s">
        <v>70</v>
      </c>
      <c r="C30" s="3" t="s">
        <v>32</v>
      </c>
      <c r="D30" s="3" t="s">
        <v>33</v>
      </c>
      <c r="E30" s="3"/>
      <c r="F30" s="18">
        <v>1</v>
      </c>
      <c r="G30" s="36" t="s">
        <v>69</v>
      </c>
      <c r="H30" s="16">
        <v>7947</v>
      </c>
      <c r="I30" s="16">
        <v>1049</v>
      </c>
      <c r="J30" s="15">
        <v>1</v>
      </c>
      <c r="K30" s="15">
        <v>10</v>
      </c>
      <c r="L30" s="15">
        <v>9</v>
      </c>
      <c r="M30" s="16">
        <v>828</v>
      </c>
      <c r="N30" s="16">
        <v>2380</v>
      </c>
      <c r="O30" s="16">
        <v>21</v>
      </c>
      <c r="P30" s="16">
        <v>463</v>
      </c>
      <c r="Q30" s="16">
        <v>1409</v>
      </c>
      <c r="R30" s="16">
        <v>161</v>
      </c>
      <c r="S30" s="16">
        <v>27</v>
      </c>
      <c r="T30" s="16">
        <v>1407</v>
      </c>
      <c r="U30" s="16">
        <v>173</v>
      </c>
      <c r="V30" s="17">
        <v>9</v>
      </c>
      <c r="W30" s="32">
        <f t="shared" si="3"/>
        <v>1060</v>
      </c>
      <c r="X30" s="32">
        <f t="shared" si="4"/>
        <v>3217</v>
      </c>
      <c r="Y30" s="32">
        <f t="shared" si="5"/>
        <v>3661</v>
      </c>
      <c r="Z30" s="34">
        <f t="shared" si="6"/>
        <v>13.338366679250033</v>
      </c>
      <c r="AA30" s="34">
        <f t="shared" si="7"/>
        <v>40.48068453504467</v>
      </c>
      <c r="AB30" s="48">
        <f t="shared" si="8"/>
        <v>46.06769850257959</v>
      </c>
    </row>
    <row r="31" spans="1:28" s="8" customFormat="1" ht="15.75" customHeight="1">
      <c r="A31" s="3" t="s">
        <v>30</v>
      </c>
      <c r="B31" s="3" t="s">
        <v>72</v>
      </c>
      <c r="C31" s="3" t="s">
        <v>32</v>
      </c>
      <c r="D31" s="3" t="s">
        <v>33</v>
      </c>
      <c r="E31" s="3"/>
      <c r="F31" s="18">
        <v>1</v>
      </c>
      <c r="G31" s="36" t="s">
        <v>71</v>
      </c>
      <c r="H31" s="16">
        <v>4633</v>
      </c>
      <c r="I31" s="16">
        <v>429</v>
      </c>
      <c r="J31" s="15">
        <v>1</v>
      </c>
      <c r="K31" s="15" t="s">
        <v>34</v>
      </c>
      <c r="L31" s="15">
        <v>4</v>
      </c>
      <c r="M31" s="16">
        <v>477</v>
      </c>
      <c r="N31" s="16">
        <v>1414</v>
      </c>
      <c r="O31" s="16">
        <v>13</v>
      </c>
      <c r="P31" s="16">
        <v>185</v>
      </c>
      <c r="Q31" s="16">
        <v>1015</v>
      </c>
      <c r="R31" s="16">
        <v>89</v>
      </c>
      <c r="S31" s="16">
        <v>4</v>
      </c>
      <c r="T31" s="16">
        <v>859</v>
      </c>
      <c r="U31" s="16">
        <v>138</v>
      </c>
      <c r="V31" s="17">
        <v>5</v>
      </c>
      <c r="W31" s="32">
        <f t="shared" si="3"/>
        <v>430</v>
      </c>
      <c r="X31" s="32">
        <f t="shared" si="4"/>
        <v>1895</v>
      </c>
      <c r="Y31" s="32">
        <f t="shared" si="5"/>
        <v>2303</v>
      </c>
      <c r="Z31" s="34">
        <f t="shared" si="6"/>
        <v>9.281243254910425</v>
      </c>
      <c r="AA31" s="34">
        <f t="shared" si="7"/>
        <v>40.90222318152385</v>
      </c>
      <c r="AB31" s="48">
        <f t="shared" si="8"/>
        <v>49.70861213036909</v>
      </c>
    </row>
    <row r="32" spans="1:28" s="8" customFormat="1" ht="15.75" customHeight="1">
      <c r="A32" s="3" t="s">
        <v>30</v>
      </c>
      <c r="B32" s="3" t="s">
        <v>74</v>
      </c>
      <c r="C32" s="3" t="s">
        <v>32</v>
      </c>
      <c r="D32" s="3" t="s">
        <v>33</v>
      </c>
      <c r="E32" s="3"/>
      <c r="F32" s="18">
        <v>1</v>
      </c>
      <c r="G32" s="37" t="s">
        <v>73</v>
      </c>
      <c r="H32" s="38">
        <v>9122</v>
      </c>
      <c r="I32" s="38">
        <v>560</v>
      </c>
      <c r="J32" s="39">
        <v>23</v>
      </c>
      <c r="K32" s="39" t="s">
        <v>34</v>
      </c>
      <c r="L32" s="39">
        <v>23</v>
      </c>
      <c r="M32" s="38">
        <v>902</v>
      </c>
      <c r="N32" s="38">
        <v>3045</v>
      </c>
      <c r="O32" s="38">
        <v>33</v>
      </c>
      <c r="P32" s="38">
        <v>528</v>
      </c>
      <c r="Q32" s="38">
        <v>1881</v>
      </c>
      <c r="R32" s="38">
        <v>148</v>
      </c>
      <c r="S32" s="38">
        <v>32</v>
      </c>
      <c r="T32" s="38">
        <v>1727</v>
      </c>
      <c r="U32" s="38">
        <v>199</v>
      </c>
      <c r="V32" s="40">
        <v>21</v>
      </c>
      <c r="W32" s="41">
        <f t="shared" si="3"/>
        <v>583</v>
      </c>
      <c r="X32" s="41">
        <f t="shared" si="4"/>
        <v>3970</v>
      </c>
      <c r="Y32" s="41">
        <f t="shared" si="5"/>
        <v>4548</v>
      </c>
      <c r="Z32" s="42">
        <f t="shared" si="6"/>
        <v>6.391142293356721</v>
      </c>
      <c r="AA32" s="42">
        <f t="shared" si="7"/>
        <v>43.52115764086823</v>
      </c>
      <c r="AB32" s="49">
        <f t="shared" si="8"/>
        <v>49.85748739311555</v>
      </c>
    </row>
    <row r="33" spans="1:28" s="8" customFormat="1" ht="15.75" customHeight="1">
      <c r="A33" s="3"/>
      <c r="B33" s="3"/>
      <c r="C33" s="3"/>
      <c r="D33" s="3"/>
      <c r="E33" s="3"/>
      <c r="F33" s="18"/>
      <c r="G33" s="36" t="s">
        <v>174</v>
      </c>
      <c r="H33" s="16">
        <f>SUM(H34:H35)</f>
        <v>20038</v>
      </c>
      <c r="I33" s="16">
        <f aca="true" t="shared" si="11" ref="I33:Y33">SUM(I34:I35)</f>
        <v>894</v>
      </c>
      <c r="J33" s="16">
        <f t="shared" si="11"/>
        <v>22</v>
      </c>
      <c r="K33" s="16">
        <f t="shared" si="11"/>
        <v>0</v>
      </c>
      <c r="L33" s="16">
        <f t="shared" si="11"/>
        <v>48</v>
      </c>
      <c r="M33" s="16">
        <f t="shared" si="11"/>
        <v>2350</v>
      </c>
      <c r="N33" s="16">
        <f t="shared" si="11"/>
        <v>6407</v>
      </c>
      <c r="O33" s="16">
        <f t="shared" si="11"/>
        <v>75</v>
      </c>
      <c r="P33" s="16">
        <f t="shared" si="11"/>
        <v>1109</v>
      </c>
      <c r="Q33" s="16">
        <f t="shared" si="11"/>
        <v>4141</v>
      </c>
      <c r="R33" s="16">
        <f t="shared" si="11"/>
        <v>439</v>
      </c>
      <c r="S33" s="16">
        <f t="shared" si="11"/>
        <v>25</v>
      </c>
      <c r="T33" s="16">
        <f t="shared" si="11"/>
        <v>4067</v>
      </c>
      <c r="U33" s="16">
        <f t="shared" si="11"/>
        <v>455</v>
      </c>
      <c r="V33" s="16">
        <f t="shared" si="11"/>
        <v>6</v>
      </c>
      <c r="W33" s="16">
        <f t="shared" si="11"/>
        <v>916</v>
      </c>
      <c r="X33" s="16">
        <f t="shared" si="11"/>
        <v>8805</v>
      </c>
      <c r="Y33" s="16">
        <f t="shared" si="11"/>
        <v>10311</v>
      </c>
      <c r="Z33" s="34">
        <f>W33/H33*100</f>
        <v>4.571314502445354</v>
      </c>
      <c r="AA33" s="34">
        <f>X33/H33*100</f>
        <v>43.941511128855176</v>
      </c>
      <c r="AB33" s="48">
        <f>Y33/H33*100</f>
        <v>51.45723126060485</v>
      </c>
    </row>
    <row r="34" spans="1:28" s="8" customFormat="1" ht="15.75" customHeight="1">
      <c r="A34" s="3" t="s">
        <v>30</v>
      </c>
      <c r="B34" s="3" t="s">
        <v>76</v>
      </c>
      <c r="C34" s="3" t="s">
        <v>32</v>
      </c>
      <c r="D34" s="3" t="s">
        <v>33</v>
      </c>
      <c r="E34" s="3"/>
      <c r="F34" s="18">
        <v>1</v>
      </c>
      <c r="G34" s="36" t="s">
        <v>75</v>
      </c>
      <c r="H34" s="16">
        <v>16743</v>
      </c>
      <c r="I34" s="16">
        <v>747</v>
      </c>
      <c r="J34" s="15">
        <v>2</v>
      </c>
      <c r="K34" s="15" t="s">
        <v>34</v>
      </c>
      <c r="L34" s="15">
        <v>34</v>
      </c>
      <c r="M34" s="16">
        <v>1992</v>
      </c>
      <c r="N34" s="16">
        <v>5230</v>
      </c>
      <c r="O34" s="16">
        <v>70</v>
      </c>
      <c r="P34" s="16">
        <v>928</v>
      </c>
      <c r="Q34" s="16">
        <v>3680</v>
      </c>
      <c r="R34" s="16">
        <v>381</v>
      </c>
      <c r="S34" s="16">
        <v>22</v>
      </c>
      <c r="T34" s="16">
        <v>3314</v>
      </c>
      <c r="U34" s="16">
        <v>338</v>
      </c>
      <c r="V34" s="17">
        <v>5</v>
      </c>
      <c r="W34" s="32">
        <f t="shared" si="3"/>
        <v>749</v>
      </c>
      <c r="X34" s="32">
        <f t="shared" si="4"/>
        <v>7256</v>
      </c>
      <c r="Y34" s="32">
        <f t="shared" si="5"/>
        <v>8733</v>
      </c>
      <c r="Z34" s="34">
        <f t="shared" si="6"/>
        <v>4.4735113181628146</v>
      </c>
      <c r="AA34" s="34">
        <f t="shared" si="7"/>
        <v>43.337514185032546</v>
      </c>
      <c r="AB34" s="48">
        <f t="shared" si="8"/>
        <v>52.15911127038165</v>
      </c>
    </row>
    <row r="35" spans="1:28" s="8" customFormat="1" ht="15.75" customHeight="1">
      <c r="A35" s="3" t="s">
        <v>30</v>
      </c>
      <c r="B35" s="3" t="s">
        <v>78</v>
      </c>
      <c r="C35" s="3" t="s">
        <v>32</v>
      </c>
      <c r="D35" s="3" t="s">
        <v>33</v>
      </c>
      <c r="E35" s="3"/>
      <c r="F35" s="18">
        <v>1</v>
      </c>
      <c r="G35" s="37" t="s">
        <v>77</v>
      </c>
      <c r="H35" s="38">
        <v>3295</v>
      </c>
      <c r="I35" s="38">
        <v>147</v>
      </c>
      <c r="J35" s="39">
        <v>20</v>
      </c>
      <c r="K35" s="39" t="s">
        <v>34</v>
      </c>
      <c r="L35" s="39">
        <v>14</v>
      </c>
      <c r="M35" s="38">
        <v>358</v>
      </c>
      <c r="N35" s="38">
        <v>1177</v>
      </c>
      <c r="O35" s="38">
        <v>5</v>
      </c>
      <c r="P35" s="38">
        <v>181</v>
      </c>
      <c r="Q35" s="38">
        <v>461</v>
      </c>
      <c r="R35" s="38">
        <v>58</v>
      </c>
      <c r="S35" s="38">
        <v>3</v>
      </c>
      <c r="T35" s="38">
        <v>753</v>
      </c>
      <c r="U35" s="38">
        <v>117</v>
      </c>
      <c r="V35" s="40">
        <v>1</v>
      </c>
      <c r="W35" s="41">
        <f t="shared" si="3"/>
        <v>167</v>
      </c>
      <c r="X35" s="41">
        <f t="shared" si="4"/>
        <v>1549</v>
      </c>
      <c r="Y35" s="41">
        <f t="shared" si="5"/>
        <v>1578</v>
      </c>
      <c r="Z35" s="42">
        <f t="shared" si="6"/>
        <v>5.068285280728376</v>
      </c>
      <c r="AA35" s="42">
        <f t="shared" si="7"/>
        <v>47.010622154779966</v>
      </c>
      <c r="AB35" s="49">
        <f t="shared" si="8"/>
        <v>47.8907435508346</v>
      </c>
    </row>
    <row r="36" spans="1:28" s="8" customFormat="1" ht="15.75" customHeight="1">
      <c r="A36" s="3"/>
      <c r="B36" s="3"/>
      <c r="C36" s="3"/>
      <c r="D36" s="3"/>
      <c r="E36" s="3"/>
      <c r="F36" s="18"/>
      <c r="G36" s="36" t="s">
        <v>175</v>
      </c>
      <c r="H36" s="16">
        <f>SUM(H37:H38)</f>
        <v>19599</v>
      </c>
      <c r="I36" s="16">
        <f aca="true" t="shared" si="12" ref="I36:Y36">SUM(I37:I38)</f>
        <v>479</v>
      </c>
      <c r="J36" s="16">
        <f t="shared" si="12"/>
        <v>26</v>
      </c>
      <c r="K36" s="16">
        <f t="shared" si="12"/>
        <v>2</v>
      </c>
      <c r="L36" s="16">
        <f t="shared" si="12"/>
        <v>15</v>
      </c>
      <c r="M36" s="16">
        <f t="shared" si="12"/>
        <v>1669</v>
      </c>
      <c r="N36" s="16">
        <f t="shared" si="12"/>
        <v>7758</v>
      </c>
      <c r="O36" s="16">
        <f t="shared" si="12"/>
        <v>64</v>
      </c>
      <c r="P36" s="16">
        <f t="shared" si="12"/>
        <v>1082</v>
      </c>
      <c r="Q36" s="16">
        <f t="shared" si="12"/>
        <v>3266</v>
      </c>
      <c r="R36" s="16">
        <f t="shared" si="12"/>
        <v>484</v>
      </c>
      <c r="S36" s="16">
        <f t="shared" si="12"/>
        <v>57</v>
      </c>
      <c r="T36" s="16">
        <f t="shared" si="12"/>
        <v>4155</v>
      </c>
      <c r="U36" s="16">
        <f t="shared" si="12"/>
        <v>536</v>
      </c>
      <c r="V36" s="16">
        <f t="shared" si="12"/>
        <v>6</v>
      </c>
      <c r="W36" s="16">
        <f t="shared" si="12"/>
        <v>507</v>
      </c>
      <c r="X36" s="16">
        <f t="shared" si="12"/>
        <v>9442</v>
      </c>
      <c r="Y36" s="16">
        <f t="shared" si="12"/>
        <v>9644</v>
      </c>
      <c r="Z36" s="34">
        <f>W36/H36*100</f>
        <v>2.586866676871269</v>
      </c>
      <c r="AA36" s="34">
        <f>X36/H36*100</f>
        <v>48.1759273432318</v>
      </c>
      <c r="AB36" s="48">
        <f>Y36/H36*100</f>
        <v>49.20659217307006</v>
      </c>
    </row>
    <row r="37" spans="1:28" s="8" customFormat="1" ht="15.75" customHeight="1">
      <c r="A37" s="3" t="s">
        <v>30</v>
      </c>
      <c r="B37" s="3" t="s">
        <v>80</v>
      </c>
      <c r="C37" s="3" t="s">
        <v>32</v>
      </c>
      <c r="D37" s="3" t="s">
        <v>33</v>
      </c>
      <c r="E37" s="3"/>
      <c r="F37" s="18">
        <v>1</v>
      </c>
      <c r="G37" s="36" t="s">
        <v>79</v>
      </c>
      <c r="H37" s="16">
        <v>14859</v>
      </c>
      <c r="I37" s="16">
        <v>342</v>
      </c>
      <c r="J37" s="15">
        <v>4</v>
      </c>
      <c r="K37" s="15">
        <v>2</v>
      </c>
      <c r="L37" s="15">
        <v>7</v>
      </c>
      <c r="M37" s="16">
        <v>1256</v>
      </c>
      <c r="N37" s="16">
        <v>6041</v>
      </c>
      <c r="O37" s="16">
        <v>46</v>
      </c>
      <c r="P37" s="16">
        <v>811</v>
      </c>
      <c r="Q37" s="16">
        <v>2361</v>
      </c>
      <c r="R37" s="16">
        <v>379</v>
      </c>
      <c r="S37" s="16">
        <v>45</v>
      </c>
      <c r="T37" s="16">
        <v>3174</v>
      </c>
      <c r="U37" s="16">
        <v>385</v>
      </c>
      <c r="V37" s="17">
        <v>6</v>
      </c>
      <c r="W37" s="32">
        <f t="shared" si="3"/>
        <v>348</v>
      </c>
      <c r="X37" s="32">
        <f t="shared" si="4"/>
        <v>7304</v>
      </c>
      <c r="Y37" s="32">
        <f t="shared" si="5"/>
        <v>7201</v>
      </c>
      <c r="Z37" s="34">
        <f t="shared" si="6"/>
        <v>2.342014940440137</v>
      </c>
      <c r="AA37" s="34">
        <f t="shared" si="7"/>
        <v>49.1553940372838</v>
      </c>
      <c r="AB37" s="48">
        <f t="shared" si="8"/>
        <v>48.46221145433744</v>
      </c>
    </row>
    <row r="38" spans="1:28" s="8" customFormat="1" ht="15.75" customHeight="1">
      <c r="A38" s="3" t="s">
        <v>30</v>
      </c>
      <c r="B38" s="3" t="s">
        <v>82</v>
      </c>
      <c r="C38" s="3" t="s">
        <v>32</v>
      </c>
      <c r="D38" s="3" t="s">
        <v>33</v>
      </c>
      <c r="E38" s="3"/>
      <c r="F38" s="18">
        <v>1</v>
      </c>
      <c r="G38" s="37" t="s">
        <v>81</v>
      </c>
      <c r="H38" s="38">
        <v>4740</v>
      </c>
      <c r="I38" s="38">
        <v>137</v>
      </c>
      <c r="J38" s="39">
        <v>22</v>
      </c>
      <c r="K38" s="39" t="s">
        <v>34</v>
      </c>
      <c r="L38" s="39">
        <v>8</v>
      </c>
      <c r="M38" s="38">
        <v>413</v>
      </c>
      <c r="N38" s="38">
        <v>1717</v>
      </c>
      <c r="O38" s="38">
        <v>18</v>
      </c>
      <c r="P38" s="38">
        <v>271</v>
      </c>
      <c r="Q38" s="38">
        <v>905</v>
      </c>
      <c r="R38" s="38">
        <v>105</v>
      </c>
      <c r="S38" s="38">
        <v>12</v>
      </c>
      <c r="T38" s="38">
        <v>981</v>
      </c>
      <c r="U38" s="38">
        <v>151</v>
      </c>
      <c r="V38" s="40" t="s">
        <v>34</v>
      </c>
      <c r="W38" s="41">
        <f t="shared" si="3"/>
        <v>159</v>
      </c>
      <c r="X38" s="41">
        <f t="shared" si="4"/>
        <v>2138</v>
      </c>
      <c r="Y38" s="41">
        <f t="shared" si="5"/>
        <v>2443</v>
      </c>
      <c r="Z38" s="42">
        <f t="shared" si="6"/>
        <v>3.354430379746835</v>
      </c>
      <c r="AA38" s="42">
        <f t="shared" si="7"/>
        <v>45.10548523206751</v>
      </c>
      <c r="AB38" s="49">
        <f t="shared" si="8"/>
        <v>51.54008438818566</v>
      </c>
    </row>
    <row r="39" spans="1:28" s="8" customFormat="1" ht="15.75" customHeight="1">
      <c r="A39" s="3"/>
      <c r="B39" s="3"/>
      <c r="C39" s="3"/>
      <c r="D39" s="3"/>
      <c r="E39" s="3"/>
      <c r="F39" s="18"/>
      <c r="G39" s="36" t="s">
        <v>176</v>
      </c>
      <c r="H39" s="16">
        <f>SUM(H40:H43)</f>
        <v>26163</v>
      </c>
      <c r="I39" s="16">
        <f aca="true" t="shared" si="13" ref="I39:Y39">SUM(I40:I43)</f>
        <v>1146</v>
      </c>
      <c r="J39" s="16">
        <f t="shared" si="13"/>
        <v>4</v>
      </c>
      <c r="K39" s="16">
        <f t="shared" si="13"/>
        <v>10</v>
      </c>
      <c r="L39" s="16">
        <f t="shared" si="13"/>
        <v>56</v>
      </c>
      <c r="M39" s="16">
        <f t="shared" si="13"/>
        <v>2589</v>
      </c>
      <c r="N39" s="16">
        <f t="shared" si="13"/>
        <v>9246</v>
      </c>
      <c r="O39" s="16">
        <f t="shared" si="13"/>
        <v>85</v>
      </c>
      <c r="P39" s="16">
        <f t="shared" si="13"/>
        <v>1495</v>
      </c>
      <c r="Q39" s="16">
        <f t="shared" si="13"/>
        <v>4636</v>
      </c>
      <c r="R39" s="16">
        <f t="shared" si="13"/>
        <v>698</v>
      </c>
      <c r="S39" s="16">
        <f t="shared" si="13"/>
        <v>99</v>
      </c>
      <c r="T39" s="16">
        <f t="shared" si="13"/>
        <v>5388</v>
      </c>
      <c r="U39" s="16">
        <f t="shared" si="13"/>
        <v>690</v>
      </c>
      <c r="V39" s="16">
        <f t="shared" si="13"/>
        <v>21</v>
      </c>
      <c r="W39" s="16">
        <f t="shared" si="13"/>
        <v>1160</v>
      </c>
      <c r="X39" s="16">
        <f t="shared" si="13"/>
        <v>11891</v>
      </c>
      <c r="Y39" s="16">
        <f t="shared" si="13"/>
        <v>13091</v>
      </c>
      <c r="Z39" s="34">
        <f>W39/H39*100</f>
        <v>4.433742307839315</v>
      </c>
      <c r="AA39" s="34">
        <f>X39/H39*100</f>
        <v>45.44968084699767</v>
      </c>
      <c r="AB39" s="48">
        <f>Y39/H39*100</f>
        <v>50.03631082062454</v>
      </c>
    </row>
    <row r="40" spans="1:28" s="8" customFormat="1" ht="15.75" customHeight="1">
      <c r="A40" s="3" t="s">
        <v>30</v>
      </c>
      <c r="B40" s="3" t="s">
        <v>84</v>
      </c>
      <c r="C40" s="3" t="s">
        <v>32</v>
      </c>
      <c r="D40" s="3" t="s">
        <v>33</v>
      </c>
      <c r="E40" s="3"/>
      <c r="F40" s="18">
        <v>1</v>
      </c>
      <c r="G40" s="36" t="s">
        <v>83</v>
      </c>
      <c r="H40" s="16">
        <v>10928</v>
      </c>
      <c r="I40" s="16">
        <v>475</v>
      </c>
      <c r="J40" s="15">
        <v>2</v>
      </c>
      <c r="K40" s="15">
        <v>1</v>
      </c>
      <c r="L40" s="15">
        <v>32</v>
      </c>
      <c r="M40" s="16">
        <v>879</v>
      </c>
      <c r="N40" s="16">
        <v>3971</v>
      </c>
      <c r="O40" s="16">
        <v>34</v>
      </c>
      <c r="P40" s="16">
        <v>569</v>
      </c>
      <c r="Q40" s="16">
        <v>1911</v>
      </c>
      <c r="R40" s="16">
        <v>317</v>
      </c>
      <c r="S40" s="16">
        <v>42</v>
      </c>
      <c r="T40" s="16">
        <v>2435</v>
      </c>
      <c r="U40" s="16">
        <v>247</v>
      </c>
      <c r="V40" s="17">
        <v>13</v>
      </c>
      <c r="W40" s="32">
        <f t="shared" si="3"/>
        <v>478</v>
      </c>
      <c r="X40" s="32">
        <f t="shared" si="4"/>
        <v>4882</v>
      </c>
      <c r="Y40" s="32">
        <f t="shared" si="5"/>
        <v>5555</v>
      </c>
      <c r="Z40" s="34">
        <f t="shared" si="6"/>
        <v>4.374084919472914</v>
      </c>
      <c r="AA40" s="34">
        <f t="shared" si="7"/>
        <v>44.674231332357245</v>
      </c>
      <c r="AB40" s="48">
        <f t="shared" si="8"/>
        <v>50.832723279648604</v>
      </c>
    </row>
    <row r="41" spans="1:28" s="8" customFormat="1" ht="15.75" customHeight="1">
      <c r="A41" s="3" t="s">
        <v>30</v>
      </c>
      <c r="B41" s="3" t="s">
        <v>86</v>
      </c>
      <c r="C41" s="3" t="s">
        <v>32</v>
      </c>
      <c r="D41" s="3" t="s">
        <v>33</v>
      </c>
      <c r="E41" s="3"/>
      <c r="F41" s="18">
        <v>1</v>
      </c>
      <c r="G41" s="36" t="s">
        <v>85</v>
      </c>
      <c r="H41" s="16">
        <v>4687</v>
      </c>
      <c r="I41" s="16">
        <v>260</v>
      </c>
      <c r="J41" s="15" t="s">
        <v>34</v>
      </c>
      <c r="K41" s="15">
        <v>1</v>
      </c>
      <c r="L41" s="15">
        <v>11</v>
      </c>
      <c r="M41" s="16">
        <v>604</v>
      </c>
      <c r="N41" s="16">
        <v>1564</v>
      </c>
      <c r="O41" s="16">
        <v>14</v>
      </c>
      <c r="P41" s="16">
        <v>337</v>
      </c>
      <c r="Q41" s="16">
        <v>710</v>
      </c>
      <c r="R41" s="16">
        <v>102</v>
      </c>
      <c r="S41" s="16">
        <v>14</v>
      </c>
      <c r="T41" s="16">
        <v>921</v>
      </c>
      <c r="U41" s="16">
        <v>147</v>
      </c>
      <c r="V41" s="17">
        <v>2</v>
      </c>
      <c r="W41" s="32">
        <f t="shared" si="3"/>
        <v>261</v>
      </c>
      <c r="X41" s="32">
        <f t="shared" si="4"/>
        <v>2179</v>
      </c>
      <c r="Y41" s="32">
        <f t="shared" si="5"/>
        <v>2245</v>
      </c>
      <c r="Z41" s="34">
        <f t="shared" si="6"/>
        <v>5.568593983358225</v>
      </c>
      <c r="AA41" s="34">
        <f t="shared" si="7"/>
        <v>46.4902922978451</v>
      </c>
      <c r="AB41" s="48">
        <f t="shared" si="8"/>
        <v>47.89844250053339</v>
      </c>
    </row>
    <row r="42" spans="1:28" s="8" customFormat="1" ht="15.75" customHeight="1">
      <c r="A42" s="3" t="s">
        <v>30</v>
      </c>
      <c r="B42" s="3" t="s">
        <v>88</v>
      </c>
      <c r="C42" s="3" t="s">
        <v>32</v>
      </c>
      <c r="D42" s="3" t="s">
        <v>33</v>
      </c>
      <c r="E42" s="3"/>
      <c r="F42" s="18">
        <v>1</v>
      </c>
      <c r="G42" s="36" t="s">
        <v>87</v>
      </c>
      <c r="H42" s="16">
        <v>8165</v>
      </c>
      <c r="I42" s="16">
        <v>369</v>
      </c>
      <c r="J42" s="15">
        <v>2</v>
      </c>
      <c r="K42" s="15" t="s">
        <v>34</v>
      </c>
      <c r="L42" s="15">
        <v>13</v>
      </c>
      <c r="M42" s="16">
        <v>895</v>
      </c>
      <c r="N42" s="16">
        <v>3090</v>
      </c>
      <c r="O42" s="16">
        <v>29</v>
      </c>
      <c r="P42" s="16">
        <v>450</v>
      </c>
      <c r="Q42" s="16">
        <v>1426</v>
      </c>
      <c r="R42" s="16">
        <v>194</v>
      </c>
      <c r="S42" s="16">
        <v>33</v>
      </c>
      <c r="T42" s="16">
        <v>1453</v>
      </c>
      <c r="U42" s="16">
        <v>205</v>
      </c>
      <c r="V42" s="17">
        <v>6</v>
      </c>
      <c r="W42" s="32">
        <f t="shared" si="3"/>
        <v>371</v>
      </c>
      <c r="X42" s="32">
        <f t="shared" si="4"/>
        <v>3998</v>
      </c>
      <c r="Y42" s="32">
        <f t="shared" si="5"/>
        <v>3790</v>
      </c>
      <c r="Z42" s="34">
        <f t="shared" si="6"/>
        <v>4.543784445805266</v>
      </c>
      <c r="AA42" s="34">
        <f t="shared" si="7"/>
        <v>48.96509491733006</v>
      </c>
      <c r="AB42" s="48">
        <f t="shared" si="8"/>
        <v>46.41763625229638</v>
      </c>
    </row>
    <row r="43" spans="6:28" s="8" customFormat="1" ht="15.75" customHeight="1">
      <c r="F43" s="19"/>
      <c r="G43" s="37" t="s">
        <v>116</v>
      </c>
      <c r="H43" s="38">
        <v>2383</v>
      </c>
      <c r="I43" s="38">
        <v>42</v>
      </c>
      <c r="J43" s="39" t="s">
        <v>34</v>
      </c>
      <c r="K43" s="39">
        <v>8</v>
      </c>
      <c r="L43" s="39" t="s">
        <v>34</v>
      </c>
      <c r="M43" s="38">
        <v>211</v>
      </c>
      <c r="N43" s="38">
        <v>621</v>
      </c>
      <c r="O43" s="38">
        <v>8</v>
      </c>
      <c r="P43" s="38">
        <v>139</v>
      </c>
      <c r="Q43" s="38">
        <v>589</v>
      </c>
      <c r="R43" s="38">
        <v>85</v>
      </c>
      <c r="S43" s="38">
        <v>10</v>
      </c>
      <c r="T43" s="38">
        <v>579</v>
      </c>
      <c r="U43" s="38">
        <v>91</v>
      </c>
      <c r="V43" s="40" t="s">
        <v>34</v>
      </c>
      <c r="W43" s="41">
        <f t="shared" si="3"/>
        <v>50</v>
      </c>
      <c r="X43" s="41">
        <f t="shared" si="4"/>
        <v>832</v>
      </c>
      <c r="Y43" s="41">
        <f t="shared" si="5"/>
        <v>1501</v>
      </c>
      <c r="Z43" s="42">
        <f t="shared" si="6"/>
        <v>2.0981955518254303</v>
      </c>
      <c r="AA43" s="42">
        <f t="shared" si="7"/>
        <v>34.913973982375154</v>
      </c>
      <c r="AB43" s="49">
        <f t="shared" si="8"/>
        <v>62.98783046579941</v>
      </c>
    </row>
    <row r="44" spans="6:28" s="8" customFormat="1" ht="15.75" customHeight="1">
      <c r="F44" s="19"/>
      <c r="G44" s="36" t="s">
        <v>177</v>
      </c>
      <c r="H44" s="16">
        <f>SUM(H45:H52)</f>
        <v>38486</v>
      </c>
      <c r="I44" s="16">
        <f aca="true" t="shared" si="14" ref="I44:Y44">SUM(I45:I52)</f>
        <v>2641</v>
      </c>
      <c r="J44" s="16">
        <f t="shared" si="14"/>
        <v>101</v>
      </c>
      <c r="K44" s="16">
        <f t="shared" si="14"/>
        <v>16</v>
      </c>
      <c r="L44" s="16">
        <f t="shared" si="14"/>
        <v>148</v>
      </c>
      <c r="M44" s="16">
        <f t="shared" si="14"/>
        <v>5064</v>
      </c>
      <c r="N44" s="16">
        <f t="shared" si="14"/>
        <v>11048</v>
      </c>
      <c r="O44" s="16">
        <f t="shared" si="14"/>
        <v>176</v>
      </c>
      <c r="P44" s="16">
        <f t="shared" si="14"/>
        <v>1896</v>
      </c>
      <c r="Q44" s="16">
        <f t="shared" si="14"/>
        <v>6344</v>
      </c>
      <c r="R44" s="16">
        <f t="shared" si="14"/>
        <v>906</v>
      </c>
      <c r="S44" s="16">
        <f t="shared" si="14"/>
        <v>101</v>
      </c>
      <c r="T44" s="16">
        <f t="shared" si="14"/>
        <v>8795</v>
      </c>
      <c r="U44" s="16">
        <f t="shared" si="14"/>
        <v>1223</v>
      </c>
      <c r="V44" s="16">
        <f t="shared" si="14"/>
        <v>27</v>
      </c>
      <c r="W44" s="16">
        <f t="shared" si="14"/>
        <v>2758</v>
      </c>
      <c r="X44" s="16">
        <f t="shared" si="14"/>
        <v>16260</v>
      </c>
      <c r="Y44" s="16">
        <f t="shared" si="14"/>
        <v>19441</v>
      </c>
      <c r="Z44" s="34">
        <f>W44/H44*100</f>
        <v>7.166242269916332</v>
      </c>
      <c r="AA44" s="34">
        <f>X44/H44*100</f>
        <v>42.24912955360391</v>
      </c>
      <c r="AB44" s="48">
        <f>Y44/H44*100</f>
        <v>50.51447279530219</v>
      </c>
    </row>
    <row r="45" spans="7:28" ht="15.75" customHeight="1">
      <c r="G45" s="36" t="s">
        <v>115</v>
      </c>
      <c r="H45" s="16">
        <v>9892</v>
      </c>
      <c r="I45" s="16">
        <v>578</v>
      </c>
      <c r="J45" s="15">
        <v>19</v>
      </c>
      <c r="K45" s="15">
        <v>1</v>
      </c>
      <c r="L45" s="15">
        <v>61</v>
      </c>
      <c r="M45" s="16">
        <v>1542</v>
      </c>
      <c r="N45" s="16">
        <v>2677</v>
      </c>
      <c r="O45" s="16">
        <v>56</v>
      </c>
      <c r="P45" s="16">
        <v>485</v>
      </c>
      <c r="Q45" s="16">
        <v>1605</v>
      </c>
      <c r="R45" s="16">
        <v>218</v>
      </c>
      <c r="S45" s="16">
        <v>12</v>
      </c>
      <c r="T45" s="16">
        <v>2330</v>
      </c>
      <c r="U45" s="16">
        <v>306</v>
      </c>
      <c r="V45" s="17">
        <v>2</v>
      </c>
      <c r="W45" s="32">
        <f t="shared" si="3"/>
        <v>598</v>
      </c>
      <c r="X45" s="32">
        <f t="shared" si="4"/>
        <v>4280</v>
      </c>
      <c r="Y45" s="32">
        <f t="shared" si="5"/>
        <v>5012</v>
      </c>
      <c r="Z45" s="34">
        <f t="shared" si="6"/>
        <v>6.045289122523251</v>
      </c>
      <c r="AA45" s="34">
        <f t="shared" si="7"/>
        <v>43.267286696320255</v>
      </c>
      <c r="AB45" s="48">
        <f t="shared" si="8"/>
        <v>50.66720582288718</v>
      </c>
    </row>
    <row r="46" spans="7:28" ht="15.75" customHeight="1">
      <c r="G46" s="36" t="s">
        <v>114</v>
      </c>
      <c r="H46" s="16">
        <v>2058</v>
      </c>
      <c r="I46" s="16">
        <v>216</v>
      </c>
      <c r="J46" s="15">
        <v>13</v>
      </c>
      <c r="K46" s="15">
        <v>1</v>
      </c>
      <c r="L46" s="15">
        <v>1</v>
      </c>
      <c r="M46" s="16">
        <v>289</v>
      </c>
      <c r="N46" s="16">
        <v>502</v>
      </c>
      <c r="O46" s="16">
        <v>3</v>
      </c>
      <c r="P46" s="16">
        <v>107</v>
      </c>
      <c r="Q46" s="16">
        <v>341</v>
      </c>
      <c r="R46" s="16">
        <v>35</v>
      </c>
      <c r="S46" s="16">
        <v>5</v>
      </c>
      <c r="T46" s="16">
        <v>456</v>
      </c>
      <c r="U46" s="16">
        <v>89</v>
      </c>
      <c r="V46" s="17" t="s">
        <v>34</v>
      </c>
      <c r="W46" s="32">
        <f t="shared" si="3"/>
        <v>230</v>
      </c>
      <c r="X46" s="32">
        <f t="shared" si="4"/>
        <v>792</v>
      </c>
      <c r="Y46" s="32">
        <f t="shared" si="5"/>
        <v>1036</v>
      </c>
      <c r="Z46" s="34">
        <f t="shared" si="6"/>
        <v>11.175898931000972</v>
      </c>
      <c r="AA46" s="34">
        <f t="shared" si="7"/>
        <v>38.48396501457726</v>
      </c>
      <c r="AB46" s="48">
        <f t="shared" si="8"/>
        <v>50.34013605442177</v>
      </c>
    </row>
    <row r="47" spans="7:28" ht="15.75" customHeight="1">
      <c r="G47" s="36" t="s">
        <v>113</v>
      </c>
      <c r="H47" s="16">
        <v>12196</v>
      </c>
      <c r="I47" s="16">
        <v>1116</v>
      </c>
      <c r="J47" s="15">
        <v>2</v>
      </c>
      <c r="K47" s="15">
        <v>2</v>
      </c>
      <c r="L47" s="15">
        <v>44</v>
      </c>
      <c r="M47" s="16">
        <v>1423</v>
      </c>
      <c r="N47" s="16">
        <v>3435</v>
      </c>
      <c r="O47" s="16">
        <v>43</v>
      </c>
      <c r="P47" s="16">
        <v>662</v>
      </c>
      <c r="Q47" s="16">
        <v>2139</v>
      </c>
      <c r="R47" s="16">
        <v>330</v>
      </c>
      <c r="S47" s="16">
        <v>41</v>
      </c>
      <c r="T47" s="16">
        <v>2603</v>
      </c>
      <c r="U47" s="16">
        <v>348</v>
      </c>
      <c r="V47" s="17">
        <v>8</v>
      </c>
      <c r="W47" s="32">
        <f t="shared" si="3"/>
        <v>1120</v>
      </c>
      <c r="X47" s="32">
        <f t="shared" si="4"/>
        <v>4902</v>
      </c>
      <c r="Y47" s="32">
        <f t="shared" si="5"/>
        <v>6166</v>
      </c>
      <c r="Z47" s="34">
        <f t="shared" si="6"/>
        <v>9.183338799606428</v>
      </c>
      <c r="AA47" s="34">
        <f t="shared" si="7"/>
        <v>40.193506067563135</v>
      </c>
      <c r="AB47" s="48">
        <f t="shared" si="8"/>
        <v>50.55755985569039</v>
      </c>
    </row>
    <row r="48" spans="7:28" ht="15.75" customHeight="1">
      <c r="G48" s="36" t="s">
        <v>112</v>
      </c>
      <c r="H48" s="16">
        <v>12264</v>
      </c>
      <c r="I48" s="16">
        <v>615</v>
      </c>
      <c r="J48" s="15">
        <v>37</v>
      </c>
      <c r="K48" s="15">
        <v>12</v>
      </c>
      <c r="L48" s="15">
        <v>27</v>
      </c>
      <c r="M48" s="16">
        <v>1310</v>
      </c>
      <c r="N48" s="16">
        <v>4038</v>
      </c>
      <c r="O48" s="16">
        <v>61</v>
      </c>
      <c r="P48" s="16">
        <v>572</v>
      </c>
      <c r="Q48" s="16">
        <v>2043</v>
      </c>
      <c r="R48" s="16">
        <v>312</v>
      </c>
      <c r="S48" s="16">
        <v>43</v>
      </c>
      <c r="T48" s="16">
        <v>2865</v>
      </c>
      <c r="U48" s="16">
        <v>313</v>
      </c>
      <c r="V48" s="17">
        <v>16</v>
      </c>
      <c r="W48" s="32">
        <f t="shared" si="3"/>
        <v>664</v>
      </c>
      <c r="X48" s="32">
        <f t="shared" si="4"/>
        <v>5375</v>
      </c>
      <c r="Y48" s="32">
        <f t="shared" si="5"/>
        <v>6209</v>
      </c>
      <c r="Z48" s="34">
        <f t="shared" si="6"/>
        <v>5.414220482713633</v>
      </c>
      <c r="AA48" s="34">
        <f t="shared" si="7"/>
        <v>43.827462491846056</v>
      </c>
      <c r="AB48" s="48">
        <f t="shared" si="8"/>
        <v>50.62785388127854</v>
      </c>
    </row>
    <row r="49" spans="7:28" ht="15.75" customHeight="1">
      <c r="G49" s="36" t="s">
        <v>111</v>
      </c>
      <c r="H49" s="16">
        <v>776</v>
      </c>
      <c r="I49" s="16">
        <v>47</v>
      </c>
      <c r="J49" s="15">
        <v>16</v>
      </c>
      <c r="K49" s="15" t="s">
        <v>34</v>
      </c>
      <c r="L49" s="15">
        <v>4</v>
      </c>
      <c r="M49" s="16">
        <v>146</v>
      </c>
      <c r="N49" s="16">
        <v>203</v>
      </c>
      <c r="O49" s="16">
        <v>7</v>
      </c>
      <c r="P49" s="16">
        <v>22</v>
      </c>
      <c r="Q49" s="16">
        <v>75</v>
      </c>
      <c r="R49" s="16">
        <v>5</v>
      </c>
      <c r="S49" s="16" t="s">
        <v>34</v>
      </c>
      <c r="T49" s="16">
        <v>207</v>
      </c>
      <c r="U49" s="16">
        <v>43</v>
      </c>
      <c r="V49" s="17">
        <v>1</v>
      </c>
      <c r="W49" s="32">
        <f t="shared" si="3"/>
        <v>63</v>
      </c>
      <c r="X49" s="32">
        <f t="shared" si="4"/>
        <v>353</v>
      </c>
      <c r="Y49" s="32">
        <f t="shared" si="5"/>
        <v>359</v>
      </c>
      <c r="Z49" s="34">
        <f t="shared" si="6"/>
        <v>8.118556701030927</v>
      </c>
      <c r="AA49" s="34">
        <f t="shared" si="7"/>
        <v>45.48969072164948</v>
      </c>
      <c r="AB49" s="48">
        <f t="shared" si="8"/>
        <v>46.26288659793815</v>
      </c>
    </row>
    <row r="50" spans="7:28" ht="15.75" customHeight="1">
      <c r="G50" s="36" t="s">
        <v>110</v>
      </c>
      <c r="H50" s="16">
        <v>693</v>
      </c>
      <c r="I50" s="16">
        <v>44</v>
      </c>
      <c r="J50" s="15">
        <v>4</v>
      </c>
      <c r="K50" s="15" t="s">
        <v>34</v>
      </c>
      <c r="L50" s="15">
        <v>9</v>
      </c>
      <c r="M50" s="16">
        <v>165</v>
      </c>
      <c r="N50" s="16">
        <v>120</v>
      </c>
      <c r="O50" s="16">
        <v>3</v>
      </c>
      <c r="P50" s="16">
        <v>29</v>
      </c>
      <c r="Q50" s="16">
        <v>73</v>
      </c>
      <c r="R50" s="16">
        <v>3</v>
      </c>
      <c r="S50" s="16" t="s">
        <v>34</v>
      </c>
      <c r="T50" s="16">
        <v>192</v>
      </c>
      <c r="U50" s="16">
        <v>51</v>
      </c>
      <c r="V50" s="17" t="s">
        <v>34</v>
      </c>
      <c r="W50" s="32">
        <f t="shared" si="3"/>
        <v>48</v>
      </c>
      <c r="X50" s="32">
        <f t="shared" si="4"/>
        <v>294</v>
      </c>
      <c r="Y50" s="32">
        <f t="shared" si="5"/>
        <v>351</v>
      </c>
      <c r="Z50" s="34">
        <f t="shared" si="6"/>
        <v>6.926406926406926</v>
      </c>
      <c r="AA50" s="34">
        <f t="shared" si="7"/>
        <v>42.42424242424242</v>
      </c>
      <c r="AB50" s="48">
        <f t="shared" si="8"/>
        <v>50.649350649350644</v>
      </c>
    </row>
    <row r="51" spans="7:28" ht="15.75" customHeight="1">
      <c r="G51" s="36" t="s">
        <v>109</v>
      </c>
      <c r="H51" s="16">
        <v>330</v>
      </c>
      <c r="I51" s="16">
        <v>10</v>
      </c>
      <c r="J51" s="15">
        <v>8</v>
      </c>
      <c r="K51" s="15" t="s">
        <v>34</v>
      </c>
      <c r="L51" s="15">
        <v>2</v>
      </c>
      <c r="M51" s="16">
        <v>152</v>
      </c>
      <c r="N51" s="16">
        <v>9</v>
      </c>
      <c r="O51" s="16" t="s">
        <v>34</v>
      </c>
      <c r="P51" s="16">
        <v>5</v>
      </c>
      <c r="Q51" s="16">
        <v>52</v>
      </c>
      <c r="R51" s="16">
        <v>2</v>
      </c>
      <c r="S51" s="16" t="s">
        <v>34</v>
      </c>
      <c r="T51" s="16">
        <v>52</v>
      </c>
      <c r="U51" s="16">
        <v>38</v>
      </c>
      <c r="V51" s="17" t="s">
        <v>34</v>
      </c>
      <c r="W51" s="32">
        <f t="shared" si="3"/>
        <v>18</v>
      </c>
      <c r="X51" s="32">
        <f t="shared" si="4"/>
        <v>163</v>
      </c>
      <c r="Y51" s="32">
        <f t="shared" si="5"/>
        <v>149</v>
      </c>
      <c r="Z51" s="34">
        <f t="shared" si="6"/>
        <v>5.454545454545454</v>
      </c>
      <c r="AA51" s="34">
        <f t="shared" si="7"/>
        <v>49.3939393939394</v>
      </c>
      <c r="AB51" s="48">
        <f t="shared" si="8"/>
        <v>45.151515151515156</v>
      </c>
    </row>
    <row r="52" spans="7:28" ht="15.75" customHeight="1">
      <c r="G52" s="37" t="s">
        <v>108</v>
      </c>
      <c r="H52" s="38">
        <v>277</v>
      </c>
      <c r="I52" s="38">
        <v>15</v>
      </c>
      <c r="J52" s="39">
        <v>2</v>
      </c>
      <c r="K52" s="39" t="s">
        <v>34</v>
      </c>
      <c r="L52" s="39" t="s">
        <v>34</v>
      </c>
      <c r="M52" s="38">
        <v>37</v>
      </c>
      <c r="N52" s="38">
        <v>64</v>
      </c>
      <c r="O52" s="38">
        <v>3</v>
      </c>
      <c r="P52" s="38">
        <v>14</v>
      </c>
      <c r="Q52" s="38">
        <v>16</v>
      </c>
      <c r="R52" s="38">
        <v>1</v>
      </c>
      <c r="S52" s="38" t="s">
        <v>34</v>
      </c>
      <c r="T52" s="38">
        <v>90</v>
      </c>
      <c r="U52" s="38">
        <v>35</v>
      </c>
      <c r="V52" s="40" t="s">
        <v>34</v>
      </c>
      <c r="W52" s="41">
        <f t="shared" si="3"/>
        <v>17</v>
      </c>
      <c r="X52" s="41">
        <f t="shared" si="4"/>
        <v>101</v>
      </c>
      <c r="Y52" s="41">
        <f t="shared" si="5"/>
        <v>159</v>
      </c>
      <c r="Z52" s="42">
        <f t="shared" si="6"/>
        <v>6.137184115523466</v>
      </c>
      <c r="AA52" s="42">
        <f t="shared" si="7"/>
        <v>36.462093862815884</v>
      </c>
      <c r="AB52" s="49">
        <f t="shared" si="8"/>
        <v>57.400722021660656</v>
      </c>
    </row>
    <row r="53" spans="7:28" ht="15.75" customHeight="1">
      <c r="G53" s="36" t="s">
        <v>178</v>
      </c>
      <c r="H53" s="16">
        <f>SUM(H54:H60)</f>
        <v>50632</v>
      </c>
      <c r="I53" s="16">
        <f aca="true" t="shared" si="15" ref="I53:Y53">SUM(I54:I60)</f>
        <v>2736</v>
      </c>
      <c r="J53" s="16">
        <f t="shared" si="15"/>
        <v>82</v>
      </c>
      <c r="K53" s="16">
        <f t="shared" si="15"/>
        <v>7</v>
      </c>
      <c r="L53" s="16">
        <f t="shared" si="15"/>
        <v>60</v>
      </c>
      <c r="M53" s="16">
        <f t="shared" si="15"/>
        <v>5934</v>
      </c>
      <c r="N53" s="16">
        <f t="shared" si="15"/>
        <v>12614</v>
      </c>
      <c r="O53" s="16">
        <f t="shared" si="15"/>
        <v>225</v>
      </c>
      <c r="P53" s="16">
        <f t="shared" si="15"/>
        <v>2938</v>
      </c>
      <c r="Q53" s="16">
        <f t="shared" si="15"/>
        <v>10522</v>
      </c>
      <c r="R53" s="16">
        <f t="shared" si="15"/>
        <v>1412</v>
      </c>
      <c r="S53" s="16">
        <f t="shared" si="15"/>
        <v>287</v>
      </c>
      <c r="T53" s="16">
        <f t="shared" si="15"/>
        <v>12013</v>
      </c>
      <c r="U53" s="16">
        <f t="shared" si="15"/>
        <v>1760</v>
      </c>
      <c r="V53" s="16">
        <f t="shared" si="15"/>
        <v>42</v>
      </c>
      <c r="W53" s="16">
        <f t="shared" si="15"/>
        <v>2825</v>
      </c>
      <c r="X53" s="16">
        <f t="shared" si="15"/>
        <v>18608</v>
      </c>
      <c r="Y53" s="16">
        <f t="shared" si="15"/>
        <v>29157</v>
      </c>
      <c r="Z53" s="34">
        <f>W53/H53*100</f>
        <v>5.57947543055775</v>
      </c>
      <c r="AA53" s="34">
        <f>X53/H53*100</f>
        <v>36.75146152630747</v>
      </c>
      <c r="AB53" s="48">
        <f>Y53/H53*100</f>
        <v>57.5861115500079</v>
      </c>
    </row>
    <row r="54" spans="7:28" ht="15.75" customHeight="1">
      <c r="G54" s="36" t="s">
        <v>107</v>
      </c>
      <c r="H54" s="16">
        <v>8935</v>
      </c>
      <c r="I54" s="16">
        <v>184</v>
      </c>
      <c r="J54" s="15">
        <v>5</v>
      </c>
      <c r="K54" s="15" t="s">
        <v>34</v>
      </c>
      <c r="L54" s="15">
        <v>8</v>
      </c>
      <c r="M54" s="16">
        <v>1086</v>
      </c>
      <c r="N54" s="16">
        <v>1873</v>
      </c>
      <c r="O54" s="16">
        <v>41</v>
      </c>
      <c r="P54" s="16">
        <v>509</v>
      </c>
      <c r="Q54" s="16">
        <v>2338</v>
      </c>
      <c r="R54" s="16">
        <v>268</v>
      </c>
      <c r="S54" s="16">
        <v>72</v>
      </c>
      <c r="T54" s="16">
        <v>2255</v>
      </c>
      <c r="U54" s="16">
        <v>291</v>
      </c>
      <c r="V54" s="17">
        <v>5</v>
      </c>
      <c r="W54" s="32">
        <f t="shared" si="3"/>
        <v>189</v>
      </c>
      <c r="X54" s="32">
        <f t="shared" si="4"/>
        <v>2967</v>
      </c>
      <c r="Y54" s="32">
        <f t="shared" si="5"/>
        <v>5774</v>
      </c>
      <c r="Z54" s="34">
        <f t="shared" si="6"/>
        <v>2.115277000559597</v>
      </c>
      <c r="AA54" s="34">
        <f t="shared" si="7"/>
        <v>33.2064913262451</v>
      </c>
      <c r="AB54" s="48">
        <f t="shared" si="8"/>
        <v>64.62227196418579</v>
      </c>
    </row>
    <row r="55" spans="7:28" ht="15.75" customHeight="1">
      <c r="G55" s="36" t="s">
        <v>106</v>
      </c>
      <c r="H55" s="16">
        <v>4157</v>
      </c>
      <c r="I55" s="16">
        <v>297</v>
      </c>
      <c r="J55" s="15">
        <v>16</v>
      </c>
      <c r="K55" s="15">
        <v>1</v>
      </c>
      <c r="L55" s="15">
        <v>5</v>
      </c>
      <c r="M55" s="16">
        <v>496</v>
      </c>
      <c r="N55" s="16">
        <v>1067</v>
      </c>
      <c r="O55" s="16">
        <v>17</v>
      </c>
      <c r="P55" s="16">
        <v>197</v>
      </c>
      <c r="Q55" s="16">
        <v>794</v>
      </c>
      <c r="R55" s="16">
        <v>87</v>
      </c>
      <c r="S55" s="16">
        <v>15</v>
      </c>
      <c r="T55" s="16">
        <v>964</v>
      </c>
      <c r="U55" s="16">
        <v>200</v>
      </c>
      <c r="V55" s="17">
        <v>1</v>
      </c>
      <c r="W55" s="32">
        <f t="shared" si="3"/>
        <v>314</v>
      </c>
      <c r="X55" s="32">
        <f t="shared" si="4"/>
        <v>1568</v>
      </c>
      <c r="Y55" s="32">
        <f t="shared" si="5"/>
        <v>2274</v>
      </c>
      <c r="Z55" s="34">
        <f t="shared" si="6"/>
        <v>7.553524176088526</v>
      </c>
      <c r="AA55" s="34">
        <f t="shared" si="7"/>
        <v>37.71950926148665</v>
      </c>
      <c r="AB55" s="48">
        <f t="shared" si="8"/>
        <v>54.702910752946835</v>
      </c>
    </row>
    <row r="56" spans="7:28" ht="15.75" customHeight="1">
      <c r="G56" s="36" t="s">
        <v>105</v>
      </c>
      <c r="H56" s="16">
        <v>17693</v>
      </c>
      <c r="I56" s="16">
        <v>245</v>
      </c>
      <c r="J56" s="15">
        <v>2</v>
      </c>
      <c r="K56" s="15" t="s">
        <v>34</v>
      </c>
      <c r="L56" s="15">
        <v>19</v>
      </c>
      <c r="M56" s="16">
        <v>1980</v>
      </c>
      <c r="N56" s="16">
        <v>4577</v>
      </c>
      <c r="O56" s="16">
        <v>59</v>
      </c>
      <c r="P56" s="16">
        <v>1221</v>
      </c>
      <c r="Q56" s="16">
        <v>3916</v>
      </c>
      <c r="R56" s="16">
        <v>555</v>
      </c>
      <c r="S56" s="16">
        <v>128</v>
      </c>
      <c r="T56" s="16">
        <v>4445</v>
      </c>
      <c r="U56" s="16">
        <v>536</v>
      </c>
      <c r="V56" s="17">
        <v>10</v>
      </c>
      <c r="W56" s="32">
        <f t="shared" si="3"/>
        <v>247</v>
      </c>
      <c r="X56" s="32">
        <f t="shared" si="4"/>
        <v>6576</v>
      </c>
      <c r="Y56" s="32">
        <f t="shared" si="5"/>
        <v>10860</v>
      </c>
      <c r="Z56" s="34">
        <f t="shared" si="6"/>
        <v>1.396032329169728</v>
      </c>
      <c r="AA56" s="34">
        <f t="shared" si="7"/>
        <v>37.167241281862886</v>
      </c>
      <c r="AB56" s="48">
        <f t="shared" si="8"/>
        <v>61.38020686147064</v>
      </c>
    </row>
    <row r="57" spans="7:28" ht="15.75" customHeight="1">
      <c r="G57" s="36" t="s">
        <v>104</v>
      </c>
      <c r="H57" s="16">
        <v>6038</v>
      </c>
      <c r="I57" s="16">
        <v>555</v>
      </c>
      <c r="J57" s="15">
        <v>5</v>
      </c>
      <c r="K57" s="15">
        <v>4</v>
      </c>
      <c r="L57" s="15">
        <v>9</v>
      </c>
      <c r="M57" s="16">
        <v>643</v>
      </c>
      <c r="N57" s="16">
        <v>1651</v>
      </c>
      <c r="O57" s="16">
        <v>25</v>
      </c>
      <c r="P57" s="16">
        <v>327</v>
      </c>
      <c r="Q57" s="16">
        <v>1099</v>
      </c>
      <c r="R57" s="16">
        <v>188</v>
      </c>
      <c r="S57" s="16">
        <v>12</v>
      </c>
      <c r="T57" s="16">
        <v>1297</v>
      </c>
      <c r="U57" s="16">
        <v>198</v>
      </c>
      <c r="V57" s="17">
        <v>25</v>
      </c>
      <c r="W57" s="32">
        <f t="shared" si="3"/>
        <v>564</v>
      </c>
      <c r="X57" s="32">
        <f t="shared" si="4"/>
        <v>2303</v>
      </c>
      <c r="Y57" s="32">
        <f t="shared" si="5"/>
        <v>3146</v>
      </c>
      <c r="Z57" s="34">
        <f t="shared" si="6"/>
        <v>9.340841338191455</v>
      </c>
      <c r="AA57" s="34">
        <f t="shared" si="7"/>
        <v>38.14176879761511</v>
      </c>
      <c r="AB57" s="48">
        <f t="shared" si="8"/>
        <v>52.10334547863531</v>
      </c>
    </row>
    <row r="58" spans="7:28" ht="15.75" customHeight="1">
      <c r="G58" s="36" t="s">
        <v>103</v>
      </c>
      <c r="H58" s="16">
        <v>6179</v>
      </c>
      <c r="I58" s="16">
        <v>603</v>
      </c>
      <c r="J58" s="15">
        <v>4</v>
      </c>
      <c r="K58" s="15" t="s">
        <v>34</v>
      </c>
      <c r="L58" s="15">
        <v>2</v>
      </c>
      <c r="M58" s="16">
        <v>724</v>
      </c>
      <c r="N58" s="16">
        <v>1534</v>
      </c>
      <c r="O58" s="16">
        <v>54</v>
      </c>
      <c r="P58" s="16">
        <v>334</v>
      </c>
      <c r="Q58" s="16">
        <v>1157</v>
      </c>
      <c r="R58" s="16">
        <v>172</v>
      </c>
      <c r="S58" s="16">
        <v>26</v>
      </c>
      <c r="T58" s="16">
        <v>1353</v>
      </c>
      <c r="U58" s="16">
        <v>216</v>
      </c>
      <c r="V58" s="17" t="s">
        <v>34</v>
      </c>
      <c r="W58" s="32">
        <f t="shared" si="3"/>
        <v>607</v>
      </c>
      <c r="X58" s="32">
        <f t="shared" si="4"/>
        <v>2260</v>
      </c>
      <c r="Y58" s="32">
        <f t="shared" si="5"/>
        <v>3312</v>
      </c>
      <c r="Z58" s="34">
        <f t="shared" si="6"/>
        <v>9.82359605114096</v>
      </c>
      <c r="AA58" s="34">
        <f t="shared" si="7"/>
        <v>36.57549765334196</v>
      </c>
      <c r="AB58" s="48">
        <f t="shared" si="8"/>
        <v>53.60090629551707</v>
      </c>
    </row>
    <row r="59" spans="7:28" ht="15.75" customHeight="1">
      <c r="G59" s="36" t="s">
        <v>102</v>
      </c>
      <c r="H59" s="16">
        <v>6571</v>
      </c>
      <c r="I59" s="16">
        <v>839</v>
      </c>
      <c r="J59" s="15">
        <v>5</v>
      </c>
      <c r="K59" s="15" t="s">
        <v>34</v>
      </c>
      <c r="L59" s="15">
        <v>4</v>
      </c>
      <c r="M59" s="16">
        <v>727</v>
      </c>
      <c r="N59" s="16">
        <v>1728</v>
      </c>
      <c r="O59" s="16">
        <v>23</v>
      </c>
      <c r="P59" s="16">
        <v>317</v>
      </c>
      <c r="Q59" s="16">
        <v>1061</v>
      </c>
      <c r="R59" s="16">
        <v>136</v>
      </c>
      <c r="S59" s="16">
        <v>34</v>
      </c>
      <c r="T59" s="16">
        <v>1451</v>
      </c>
      <c r="U59" s="16">
        <v>246</v>
      </c>
      <c r="V59" s="17" t="s">
        <v>34</v>
      </c>
      <c r="W59" s="32">
        <f t="shared" si="3"/>
        <v>844</v>
      </c>
      <c r="X59" s="32">
        <f t="shared" si="4"/>
        <v>2459</v>
      </c>
      <c r="Y59" s="32">
        <f t="shared" si="5"/>
        <v>3268</v>
      </c>
      <c r="Z59" s="34">
        <f t="shared" si="6"/>
        <v>12.844315933647845</v>
      </c>
      <c r="AA59" s="34">
        <f t="shared" si="7"/>
        <v>37.42200578298585</v>
      </c>
      <c r="AB59" s="48">
        <f t="shared" si="8"/>
        <v>49.73367828336631</v>
      </c>
    </row>
    <row r="60" spans="7:28" ht="15.75" customHeight="1">
      <c r="G60" s="37" t="s">
        <v>101</v>
      </c>
      <c r="H60" s="38">
        <v>1059</v>
      </c>
      <c r="I60" s="38">
        <v>13</v>
      </c>
      <c r="J60" s="39">
        <v>45</v>
      </c>
      <c r="K60" s="39">
        <v>2</v>
      </c>
      <c r="L60" s="39">
        <v>13</v>
      </c>
      <c r="M60" s="38">
        <v>278</v>
      </c>
      <c r="N60" s="38">
        <v>184</v>
      </c>
      <c r="O60" s="38">
        <v>6</v>
      </c>
      <c r="P60" s="38">
        <v>33</v>
      </c>
      <c r="Q60" s="38">
        <v>157</v>
      </c>
      <c r="R60" s="38">
        <v>6</v>
      </c>
      <c r="S60" s="38" t="s">
        <v>34</v>
      </c>
      <c r="T60" s="38">
        <v>248</v>
      </c>
      <c r="U60" s="38">
        <v>73</v>
      </c>
      <c r="V60" s="40">
        <v>1</v>
      </c>
      <c r="W60" s="41">
        <f t="shared" si="3"/>
        <v>60</v>
      </c>
      <c r="X60" s="41">
        <f t="shared" si="4"/>
        <v>475</v>
      </c>
      <c r="Y60" s="41">
        <f t="shared" si="5"/>
        <v>523</v>
      </c>
      <c r="Z60" s="42">
        <f t="shared" si="6"/>
        <v>5.6657223796034</v>
      </c>
      <c r="AA60" s="42">
        <f t="shared" si="7"/>
        <v>44.85363550519358</v>
      </c>
      <c r="AB60" s="49">
        <f t="shared" si="8"/>
        <v>49.3862134088763</v>
      </c>
    </row>
    <row r="61" spans="7:28" ht="15.75" customHeight="1">
      <c r="G61" s="36" t="s">
        <v>179</v>
      </c>
      <c r="H61" s="16">
        <f>SUM(H62:H64)</f>
        <v>15959</v>
      </c>
      <c r="I61" s="16">
        <f aca="true" t="shared" si="16" ref="I61:Y61">SUM(I62:I64)</f>
        <v>482</v>
      </c>
      <c r="J61" s="16">
        <f t="shared" si="16"/>
        <v>62</v>
      </c>
      <c r="K61" s="16">
        <f t="shared" si="16"/>
        <v>0</v>
      </c>
      <c r="L61" s="16">
        <f t="shared" si="16"/>
        <v>27</v>
      </c>
      <c r="M61" s="16">
        <f t="shared" si="16"/>
        <v>2031</v>
      </c>
      <c r="N61" s="16">
        <f t="shared" si="16"/>
        <v>5349</v>
      </c>
      <c r="O61" s="16">
        <f t="shared" si="16"/>
        <v>56</v>
      </c>
      <c r="P61" s="16">
        <f t="shared" si="16"/>
        <v>715</v>
      </c>
      <c r="Q61" s="16">
        <f t="shared" si="16"/>
        <v>2733</v>
      </c>
      <c r="R61" s="16">
        <f t="shared" si="16"/>
        <v>323</v>
      </c>
      <c r="S61" s="16">
        <f t="shared" si="16"/>
        <v>53</v>
      </c>
      <c r="T61" s="16">
        <f t="shared" si="16"/>
        <v>3566</v>
      </c>
      <c r="U61" s="16">
        <f t="shared" si="16"/>
        <v>555</v>
      </c>
      <c r="V61" s="16">
        <f t="shared" si="16"/>
        <v>7</v>
      </c>
      <c r="W61" s="16">
        <f t="shared" si="16"/>
        <v>544</v>
      </c>
      <c r="X61" s="16">
        <f t="shared" si="16"/>
        <v>7407</v>
      </c>
      <c r="Y61" s="16">
        <f t="shared" si="16"/>
        <v>8001</v>
      </c>
      <c r="Z61" s="34">
        <f>W61/H61*100</f>
        <v>3.4087348831380413</v>
      </c>
      <c r="AA61" s="34">
        <f>X61/H61*100</f>
        <v>46.41268249890344</v>
      </c>
      <c r="AB61" s="48">
        <f>Y61/H61*100</f>
        <v>50.1347202205652</v>
      </c>
    </row>
    <row r="62" spans="7:28" ht="15.75" customHeight="1">
      <c r="G62" s="36" t="s">
        <v>100</v>
      </c>
      <c r="H62" s="16">
        <v>9755</v>
      </c>
      <c r="I62" s="16">
        <v>212</v>
      </c>
      <c r="J62" s="15">
        <v>8</v>
      </c>
      <c r="K62" s="15" t="s">
        <v>34</v>
      </c>
      <c r="L62" s="15">
        <v>10</v>
      </c>
      <c r="M62" s="16">
        <v>1196</v>
      </c>
      <c r="N62" s="16">
        <v>2906</v>
      </c>
      <c r="O62" s="16">
        <v>47</v>
      </c>
      <c r="P62" s="16">
        <v>502</v>
      </c>
      <c r="Q62" s="16">
        <v>1849</v>
      </c>
      <c r="R62" s="16">
        <v>235</v>
      </c>
      <c r="S62" s="16">
        <v>34</v>
      </c>
      <c r="T62" s="16">
        <v>2399</v>
      </c>
      <c r="U62" s="16">
        <v>356</v>
      </c>
      <c r="V62" s="17">
        <v>1</v>
      </c>
      <c r="W62" s="32">
        <f t="shared" si="3"/>
        <v>220</v>
      </c>
      <c r="X62" s="32">
        <f t="shared" si="4"/>
        <v>4112</v>
      </c>
      <c r="Y62" s="32">
        <f t="shared" si="5"/>
        <v>5422</v>
      </c>
      <c r="Z62" s="34">
        <f t="shared" si="6"/>
        <v>2.255253716043055</v>
      </c>
      <c r="AA62" s="34">
        <f t="shared" si="7"/>
        <v>42.15274218349565</v>
      </c>
      <c r="AB62" s="48">
        <f t="shared" si="8"/>
        <v>55.58175294720657</v>
      </c>
    </row>
    <row r="63" spans="7:28" ht="15.75" customHeight="1">
      <c r="G63" s="36" t="s">
        <v>99</v>
      </c>
      <c r="H63" s="16">
        <v>1697</v>
      </c>
      <c r="I63" s="16">
        <v>232</v>
      </c>
      <c r="J63" s="15">
        <v>2</v>
      </c>
      <c r="K63" s="15" t="s">
        <v>34</v>
      </c>
      <c r="L63" s="15">
        <v>1</v>
      </c>
      <c r="M63" s="16">
        <v>203</v>
      </c>
      <c r="N63" s="16">
        <v>427</v>
      </c>
      <c r="O63" s="16">
        <v>7</v>
      </c>
      <c r="P63" s="16">
        <v>73</v>
      </c>
      <c r="Q63" s="16">
        <v>265</v>
      </c>
      <c r="R63" s="16">
        <v>32</v>
      </c>
      <c r="S63" s="16">
        <v>11</v>
      </c>
      <c r="T63" s="16">
        <v>371</v>
      </c>
      <c r="U63" s="16">
        <v>71</v>
      </c>
      <c r="V63" s="17">
        <v>2</v>
      </c>
      <c r="W63" s="32">
        <f t="shared" si="3"/>
        <v>234</v>
      </c>
      <c r="X63" s="32">
        <f t="shared" si="4"/>
        <v>631</v>
      </c>
      <c r="Y63" s="32">
        <f t="shared" si="5"/>
        <v>830</v>
      </c>
      <c r="Z63" s="34">
        <f t="shared" si="6"/>
        <v>13.78903948143783</v>
      </c>
      <c r="AA63" s="34">
        <f t="shared" si="7"/>
        <v>37.18326458456099</v>
      </c>
      <c r="AB63" s="48">
        <f t="shared" si="8"/>
        <v>48.909840895698295</v>
      </c>
    </row>
    <row r="64" spans="7:28" ht="15.75" customHeight="1">
      <c r="G64" s="37" t="s">
        <v>98</v>
      </c>
      <c r="H64" s="38">
        <v>4507</v>
      </c>
      <c r="I64" s="38">
        <v>38</v>
      </c>
      <c r="J64" s="39">
        <v>52</v>
      </c>
      <c r="K64" s="39" t="s">
        <v>34</v>
      </c>
      <c r="L64" s="39">
        <v>16</v>
      </c>
      <c r="M64" s="38">
        <v>632</v>
      </c>
      <c r="N64" s="38">
        <v>2016</v>
      </c>
      <c r="O64" s="38">
        <v>2</v>
      </c>
      <c r="P64" s="38">
        <v>140</v>
      </c>
      <c r="Q64" s="38">
        <v>619</v>
      </c>
      <c r="R64" s="38">
        <v>56</v>
      </c>
      <c r="S64" s="38">
        <v>8</v>
      </c>
      <c r="T64" s="38">
        <v>796</v>
      </c>
      <c r="U64" s="38">
        <v>128</v>
      </c>
      <c r="V64" s="40">
        <v>4</v>
      </c>
      <c r="W64" s="41">
        <f t="shared" si="3"/>
        <v>90</v>
      </c>
      <c r="X64" s="41">
        <f t="shared" si="4"/>
        <v>2664</v>
      </c>
      <c r="Y64" s="41">
        <f t="shared" si="5"/>
        <v>1749</v>
      </c>
      <c r="Z64" s="42">
        <f t="shared" si="6"/>
        <v>1.996893720878633</v>
      </c>
      <c r="AA64" s="42">
        <f t="shared" si="7"/>
        <v>59.108054138007546</v>
      </c>
      <c r="AB64" s="49">
        <f t="shared" si="8"/>
        <v>38.80630130907477</v>
      </c>
    </row>
    <row r="65" spans="7:28" ht="15.75" customHeight="1">
      <c r="G65" s="36" t="s">
        <v>180</v>
      </c>
      <c r="H65" s="16">
        <f>SUM(H66:H70)</f>
        <v>8695</v>
      </c>
      <c r="I65" s="16">
        <f aca="true" t="shared" si="17" ref="I65:Y65">SUM(I66:I70)</f>
        <v>243</v>
      </c>
      <c r="J65" s="16">
        <f t="shared" si="17"/>
        <v>113</v>
      </c>
      <c r="K65" s="16">
        <f t="shared" si="17"/>
        <v>9</v>
      </c>
      <c r="L65" s="16">
        <f t="shared" si="17"/>
        <v>7</v>
      </c>
      <c r="M65" s="16">
        <f t="shared" si="17"/>
        <v>1218</v>
      </c>
      <c r="N65" s="16">
        <f t="shared" si="17"/>
        <v>3406</v>
      </c>
      <c r="O65" s="16">
        <f t="shared" si="17"/>
        <v>34</v>
      </c>
      <c r="P65" s="16">
        <f t="shared" si="17"/>
        <v>247</v>
      </c>
      <c r="Q65" s="16">
        <f t="shared" si="17"/>
        <v>1211</v>
      </c>
      <c r="R65" s="16">
        <f t="shared" si="17"/>
        <v>110</v>
      </c>
      <c r="S65" s="16">
        <f t="shared" si="17"/>
        <v>9</v>
      </c>
      <c r="T65" s="16">
        <f t="shared" si="17"/>
        <v>1728</v>
      </c>
      <c r="U65" s="16">
        <f t="shared" si="17"/>
        <v>354</v>
      </c>
      <c r="V65" s="16">
        <f t="shared" si="17"/>
        <v>6</v>
      </c>
      <c r="W65" s="16">
        <f t="shared" si="17"/>
        <v>365</v>
      </c>
      <c r="X65" s="16">
        <f t="shared" si="17"/>
        <v>4631</v>
      </c>
      <c r="Y65" s="16">
        <f t="shared" si="17"/>
        <v>3693</v>
      </c>
      <c r="Z65" s="34">
        <f>W65/H65*100</f>
        <v>4.197814836112709</v>
      </c>
      <c r="AA65" s="34">
        <f>X65/H65*100</f>
        <v>53.26049453709029</v>
      </c>
      <c r="AB65" s="48">
        <f>Y65/H65*100</f>
        <v>42.47268545140885</v>
      </c>
    </row>
    <row r="66" spans="7:28" ht="15.75" customHeight="1">
      <c r="G66" s="36" t="s">
        <v>97</v>
      </c>
      <c r="H66" s="16">
        <v>1186</v>
      </c>
      <c r="I66" s="16">
        <v>51</v>
      </c>
      <c r="J66" s="15">
        <v>22</v>
      </c>
      <c r="K66" s="15">
        <v>1</v>
      </c>
      <c r="L66" s="15">
        <v>4</v>
      </c>
      <c r="M66" s="16">
        <v>114</v>
      </c>
      <c r="N66" s="16">
        <v>414</v>
      </c>
      <c r="O66" s="16">
        <v>12</v>
      </c>
      <c r="P66" s="16">
        <v>39</v>
      </c>
      <c r="Q66" s="16">
        <v>230</v>
      </c>
      <c r="R66" s="16">
        <v>28</v>
      </c>
      <c r="S66" s="16">
        <v>2</v>
      </c>
      <c r="T66" s="16">
        <v>225</v>
      </c>
      <c r="U66" s="16">
        <v>44</v>
      </c>
      <c r="V66" s="17" t="s">
        <v>34</v>
      </c>
      <c r="W66" s="32">
        <f t="shared" si="3"/>
        <v>74</v>
      </c>
      <c r="X66" s="32">
        <f t="shared" si="4"/>
        <v>532</v>
      </c>
      <c r="Y66" s="32">
        <f t="shared" si="5"/>
        <v>580</v>
      </c>
      <c r="Z66" s="34">
        <f t="shared" si="6"/>
        <v>6.239460370994941</v>
      </c>
      <c r="AA66" s="34">
        <f t="shared" si="7"/>
        <v>44.8566610455312</v>
      </c>
      <c r="AB66" s="48">
        <f t="shared" si="8"/>
        <v>48.90387858347386</v>
      </c>
    </row>
    <row r="67" spans="7:28" ht="15.75" customHeight="1">
      <c r="G67" s="36" t="s">
        <v>96</v>
      </c>
      <c r="H67" s="16">
        <v>874</v>
      </c>
      <c r="I67" s="16">
        <v>19</v>
      </c>
      <c r="J67" s="15">
        <v>32</v>
      </c>
      <c r="K67" s="15">
        <v>2</v>
      </c>
      <c r="L67" s="15" t="s">
        <v>34</v>
      </c>
      <c r="M67" s="16">
        <v>179</v>
      </c>
      <c r="N67" s="16">
        <v>186</v>
      </c>
      <c r="O67" s="16">
        <v>1</v>
      </c>
      <c r="P67" s="16">
        <v>22</v>
      </c>
      <c r="Q67" s="16">
        <v>130</v>
      </c>
      <c r="R67" s="16" t="s">
        <v>34</v>
      </c>
      <c r="S67" s="16">
        <v>1</v>
      </c>
      <c r="T67" s="16">
        <v>239</v>
      </c>
      <c r="U67" s="16">
        <v>61</v>
      </c>
      <c r="V67" s="17">
        <v>2</v>
      </c>
      <c r="W67" s="32">
        <f t="shared" si="3"/>
        <v>53</v>
      </c>
      <c r="X67" s="32">
        <f t="shared" si="4"/>
        <v>365</v>
      </c>
      <c r="Y67" s="32">
        <f t="shared" si="5"/>
        <v>454</v>
      </c>
      <c r="Z67" s="34">
        <f t="shared" si="6"/>
        <v>6.064073226544623</v>
      </c>
      <c r="AA67" s="34">
        <f t="shared" si="7"/>
        <v>41.76201372997711</v>
      </c>
      <c r="AB67" s="48">
        <f t="shared" si="8"/>
        <v>51.94508009153318</v>
      </c>
    </row>
    <row r="68" spans="7:28" ht="15.75" customHeight="1">
      <c r="G68" s="36" t="s">
        <v>95</v>
      </c>
      <c r="H68" s="16">
        <v>3308</v>
      </c>
      <c r="I68" s="16">
        <v>33</v>
      </c>
      <c r="J68" s="15">
        <v>5</v>
      </c>
      <c r="K68" s="15">
        <v>1</v>
      </c>
      <c r="L68" s="15">
        <v>1</v>
      </c>
      <c r="M68" s="16">
        <v>319</v>
      </c>
      <c r="N68" s="16">
        <v>1592</v>
      </c>
      <c r="O68" s="16">
        <v>9</v>
      </c>
      <c r="P68" s="16">
        <v>90</v>
      </c>
      <c r="Q68" s="16">
        <v>468</v>
      </c>
      <c r="R68" s="16">
        <v>52</v>
      </c>
      <c r="S68" s="16">
        <v>5</v>
      </c>
      <c r="T68" s="16">
        <v>615</v>
      </c>
      <c r="U68" s="16">
        <v>117</v>
      </c>
      <c r="V68" s="17">
        <v>1</v>
      </c>
      <c r="W68" s="32">
        <f t="shared" si="3"/>
        <v>39</v>
      </c>
      <c r="X68" s="32">
        <f t="shared" si="4"/>
        <v>1912</v>
      </c>
      <c r="Y68" s="32">
        <f t="shared" si="5"/>
        <v>1356</v>
      </c>
      <c r="Z68" s="34">
        <f t="shared" si="6"/>
        <v>1.1789600967351874</v>
      </c>
      <c r="AA68" s="34">
        <f t="shared" si="7"/>
        <v>57.79927448609432</v>
      </c>
      <c r="AB68" s="48">
        <f t="shared" si="8"/>
        <v>40.991535671100365</v>
      </c>
    </row>
    <row r="69" spans="7:28" ht="15.75" customHeight="1">
      <c r="G69" s="36" t="s">
        <v>94</v>
      </c>
      <c r="H69" s="16">
        <v>2074</v>
      </c>
      <c r="I69" s="16">
        <v>112</v>
      </c>
      <c r="J69" s="15">
        <v>29</v>
      </c>
      <c r="K69" s="15">
        <v>5</v>
      </c>
      <c r="L69" s="15">
        <v>2</v>
      </c>
      <c r="M69" s="16">
        <v>305</v>
      </c>
      <c r="N69" s="16">
        <v>816</v>
      </c>
      <c r="O69" s="16">
        <v>7</v>
      </c>
      <c r="P69" s="16">
        <v>57</v>
      </c>
      <c r="Q69" s="16">
        <v>244</v>
      </c>
      <c r="R69" s="16">
        <v>20</v>
      </c>
      <c r="S69" s="16" t="s">
        <v>34</v>
      </c>
      <c r="T69" s="16">
        <v>405</v>
      </c>
      <c r="U69" s="16">
        <v>69</v>
      </c>
      <c r="V69" s="17">
        <v>3</v>
      </c>
      <c r="W69" s="32">
        <f t="shared" si="3"/>
        <v>146</v>
      </c>
      <c r="X69" s="32">
        <f t="shared" si="4"/>
        <v>1123</v>
      </c>
      <c r="Y69" s="32">
        <f t="shared" si="5"/>
        <v>802</v>
      </c>
      <c r="Z69" s="34">
        <f t="shared" si="6"/>
        <v>7.03953712632594</v>
      </c>
      <c r="AA69" s="34">
        <f t="shared" si="7"/>
        <v>54.146576663452265</v>
      </c>
      <c r="AB69" s="48">
        <f t="shared" si="8"/>
        <v>38.66923818707811</v>
      </c>
    </row>
    <row r="70" spans="7:28" ht="15.75" customHeight="1">
      <c r="G70" s="37" t="s">
        <v>93</v>
      </c>
      <c r="H70" s="38">
        <v>1253</v>
      </c>
      <c r="I70" s="38">
        <v>28</v>
      </c>
      <c r="J70" s="39">
        <v>25</v>
      </c>
      <c r="K70" s="39" t="s">
        <v>34</v>
      </c>
      <c r="L70" s="39" t="s">
        <v>34</v>
      </c>
      <c r="M70" s="38">
        <v>301</v>
      </c>
      <c r="N70" s="38">
        <v>398</v>
      </c>
      <c r="O70" s="38">
        <v>5</v>
      </c>
      <c r="P70" s="38">
        <v>39</v>
      </c>
      <c r="Q70" s="38">
        <v>139</v>
      </c>
      <c r="R70" s="38">
        <v>10</v>
      </c>
      <c r="S70" s="38">
        <v>1</v>
      </c>
      <c r="T70" s="38">
        <v>244</v>
      </c>
      <c r="U70" s="38">
        <v>63</v>
      </c>
      <c r="V70" s="40" t="s">
        <v>34</v>
      </c>
      <c r="W70" s="41">
        <f t="shared" si="3"/>
        <v>53</v>
      </c>
      <c r="X70" s="41">
        <f t="shared" si="4"/>
        <v>699</v>
      </c>
      <c r="Y70" s="41">
        <f t="shared" si="5"/>
        <v>501</v>
      </c>
      <c r="Z70" s="42">
        <f t="shared" si="6"/>
        <v>4.2298483639265765</v>
      </c>
      <c r="AA70" s="42">
        <f t="shared" si="7"/>
        <v>55.78611332801277</v>
      </c>
      <c r="AB70" s="49">
        <f t="shared" si="8"/>
        <v>39.984038308060654</v>
      </c>
    </row>
    <row r="71" spans="7:28" ht="15.75" customHeight="1">
      <c r="G71" s="36" t="s">
        <v>181</v>
      </c>
      <c r="H71" s="16">
        <f>SUM(H72:H78)</f>
        <v>24086</v>
      </c>
      <c r="I71" s="16">
        <f aca="true" t="shared" si="18" ref="I71:Y71">SUM(I72:I78)</f>
        <v>1230</v>
      </c>
      <c r="J71" s="16">
        <f t="shared" si="18"/>
        <v>240</v>
      </c>
      <c r="K71" s="16">
        <f t="shared" si="18"/>
        <v>25</v>
      </c>
      <c r="L71" s="16">
        <f t="shared" si="18"/>
        <v>102</v>
      </c>
      <c r="M71" s="16">
        <f t="shared" si="18"/>
        <v>4217</v>
      </c>
      <c r="N71" s="16">
        <f t="shared" si="18"/>
        <v>5644</v>
      </c>
      <c r="O71" s="16">
        <f t="shared" si="18"/>
        <v>123</v>
      </c>
      <c r="P71" s="16">
        <f t="shared" si="18"/>
        <v>973</v>
      </c>
      <c r="Q71" s="16">
        <f t="shared" si="18"/>
        <v>4123</v>
      </c>
      <c r="R71" s="16">
        <f t="shared" si="18"/>
        <v>394</v>
      </c>
      <c r="S71" s="16">
        <f t="shared" si="18"/>
        <v>58</v>
      </c>
      <c r="T71" s="16">
        <f t="shared" si="18"/>
        <v>5993</v>
      </c>
      <c r="U71" s="16">
        <f t="shared" si="18"/>
        <v>960</v>
      </c>
      <c r="V71" s="16">
        <f t="shared" si="18"/>
        <v>4</v>
      </c>
      <c r="W71" s="16">
        <f t="shared" si="18"/>
        <v>1495</v>
      </c>
      <c r="X71" s="16">
        <f t="shared" si="18"/>
        <v>9963</v>
      </c>
      <c r="Y71" s="16">
        <f t="shared" si="18"/>
        <v>12624</v>
      </c>
      <c r="Z71" s="34">
        <f>W71/H71*100</f>
        <v>6.2069251847546285</v>
      </c>
      <c r="AA71" s="34">
        <f>X71/H71*100</f>
        <v>41.36427800381965</v>
      </c>
      <c r="AB71" s="48">
        <f>Y71/H71*100</f>
        <v>52.41218965374076</v>
      </c>
    </row>
    <row r="72" spans="7:28" ht="15.75" customHeight="1">
      <c r="G72" s="36" t="s">
        <v>92</v>
      </c>
      <c r="H72" s="16">
        <v>8184</v>
      </c>
      <c r="I72" s="16">
        <v>221</v>
      </c>
      <c r="J72" s="15">
        <v>64</v>
      </c>
      <c r="K72" s="15">
        <v>2</v>
      </c>
      <c r="L72" s="15">
        <v>30</v>
      </c>
      <c r="M72" s="16">
        <v>1188</v>
      </c>
      <c r="N72" s="16">
        <v>2019</v>
      </c>
      <c r="O72" s="16">
        <v>36</v>
      </c>
      <c r="P72" s="16">
        <v>328</v>
      </c>
      <c r="Q72" s="16">
        <v>1595</v>
      </c>
      <c r="R72" s="16">
        <v>193</v>
      </c>
      <c r="S72" s="16">
        <v>19</v>
      </c>
      <c r="T72" s="16">
        <v>2145</v>
      </c>
      <c r="U72" s="16">
        <v>341</v>
      </c>
      <c r="V72" s="17">
        <v>3</v>
      </c>
      <c r="W72" s="32">
        <f t="shared" si="3"/>
        <v>287</v>
      </c>
      <c r="X72" s="32">
        <f t="shared" si="4"/>
        <v>3237</v>
      </c>
      <c r="Y72" s="32">
        <f t="shared" si="5"/>
        <v>4657</v>
      </c>
      <c r="Z72" s="34">
        <f t="shared" si="6"/>
        <v>3.506842619745845</v>
      </c>
      <c r="AA72" s="34">
        <f t="shared" si="7"/>
        <v>39.55278592375366</v>
      </c>
      <c r="AB72" s="48">
        <f t="shared" si="8"/>
        <v>56.90371456500489</v>
      </c>
    </row>
    <row r="73" spans="7:28" ht="15.75" customHeight="1">
      <c r="G73" s="36" t="s">
        <v>91</v>
      </c>
      <c r="H73" s="16">
        <v>3345</v>
      </c>
      <c r="I73" s="16">
        <v>157</v>
      </c>
      <c r="J73" s="15">
        <v>25</v>
      </c>
      <c r="K73" s="15">
        <v>4</v>
      </c>
      <c r="L73" s="15">
        <v>30</v>
      </c>
      <c r="M73" s="16">
        <v>659</v>
      </c>
      <c r="N73" s="16">
        <v>841</v>
      </c>
      <c r="O73" s="16">
        <v>25</v>
      </c>
      <c r="P73" s="16">
        <v>148</v>
      </c>
      <c r="Q73" s="16">
        <v>477</v>
      </c>
      <c r="R73" s="16">
        <v>57</v>
      </c>
      <c r="S73" s="16">
        <v>1</v>
      </c>
      <c r="T73" s="16">
        <v>803</v>
      </c>
      <c r="U73" s="16">
        <v>118</v>
      </c>
      <c r="V73" s="17" t="s">
        <v>34</v>
      </c>
      <c r="W73" s="32">
        <f t="shared" si="3"/>
        <v>186</v>
      </c>
      <c r="X73" s="32">
        <f t="shared" si="4"/>
        <v>1530</v>
      </c>
      <c r="Y73" s="32">
        <f t="shared" si="5"/>
        <v>1629</v>
      </c>
      <c r="Z73" s="34">
        <f t="shared" si="6"/>
        <v>5.560538116591928</v>
      </c>
      <c r="AA73" s="34">
        <f t="shared" si="7"/>
        <v>45.73991031390135</v>
      </c>
      <c r="AB73" s="48">
        <f t="shared" si="8"/>
        <v>48.699551569506724</v>
      </c>
    </row>
    <row r="74" spans="7:28" ht="15.75" customHeight="1">
      <c r="G74" s="36" t="s">
        <v>90</v>
      </c>
      <c r="H74" s="16">
        <v>6191</v>
      </c>
      <c r="I74" s="16">
        <v>298</v>
      </c>
      <c r="J74" s="15">
        <v>76</v>
      </c>
      <c r="K74" s="15">
        <v>7</v>
      </c>
      <c r="L74" s="15">
        <v>18</v>
      </c>
      <c r="M74" s="16">
        <v>1412</v>
      </c>
      <c r="N74" s="16">
        <v>1186</v>
      </c>
      <c r="O74" s="16">
        <v>38</v>
      </c>
      <c r="P74" s="16">
        <v>273</v>
      </c>
      <c r="Q74" s="16">
        <v>1096</v>
      </c>
      <c r="R74" s="16">
        <v>83</v>
      </c>
      <c r="S74" s="16">
        <v>11</v>
      </c>
      <c r="T74" s="16">
        <v>1519</v>
      </c>
      <c r="U74" s="16">
        <v>173</v>
      </c>
      <c r="V74" s="17">
        <v>1</v>
      </c>
      <c r="W74" s="32">
        <f t="shared" si="3"/>
        <v>381</v>
      </c>
      <c r="X74" s="32">
        <f t="shared" si="4"/>
        <v>2616</v>
      </c>
      <c r="Y74" s="32">
        <f t="shared" si="5"/>
        <v>3193</v>
      </c>
      <c r="Z74" s="34">
        <f t="shared" si="6"/>
        <v>6.154094653529317</v>
      </c>
      <c r="AA74" s="34">
        <f t="shared" si="7"/>
        <v>42.25488612502019</v>
      </c>
      <c r="AB74" s="48">
        <f t="shared" si="8"/>
        <v>51.574866742044904</v>
      </c>
    </row>
    <row r="75" spans="7:28" ht="15.75" customHeight="1">
      <c r="G75" s="36" t="s">
        <v>89</v>
      </c>
      <c r="H75" s="16">
        <v>1896</v>
      </c>
      <c r="I75" s="16">
        <v>306</v>
      </c>
      <c r="J75" s="15">
        <v>7</v>
      </c>
      <c r="K75" s="15">
        <v>1</v>
      </c>
      <c r="L75" s="15">
        <v>18</v>
      </c>
      <c r="M75" s="16">
        <v>336</v>
      </c>
      <c r="N75" s="16">
        <v>139</v>
      </c>
      <c r="O75" s="16">
        <v>5</v>
      </c>
      <c r="P75" s="16">
        <v>72</v>
      </c>
      <c r="Q75" s="16">
        <v>344</v>
      </c>
      <c r="R75" s="16">
        <v>10</v>
      </c>
      <c r="S75" s="16">
        <v>24</v>
      </c>
      <c r="T75" s="16">
        <v>557</v>
      </c>
      <c r="U75" s="16">
        <v>77</v>
      </c>
      <c r="V75" s="17" t="s">
        <v>34</v>
      </c>
      <c r="W75" s="32">
        <f aca="true" t="shared" si="19" ref="W75:W125">SUM(I75:K75)</f>
        <v>314</v>
      </c>
      <c r="X75" s="32">
        <f aca="true" t="shared" si="20" ref="X75:X125">SUM(L75:N75)</f>
        <v>493</v>
      </c>
      <c r="Y75" s="32">
        <f aca="true" t="shared" si="21" ref="Y75:Y125">SUM(O75:U75)</f>
        <v>1089</v>
      </c>
      <c r="Z75" s="34">
        <f t="shared" si="6"/>
        <v>16.561181434599156</v>
      </c>
      <c r="AA75" s="34">
        <f t="shared" si="7"/>
        <v>26.002109704641352</v>
      </c>
      <c r="AB75" s="48">
        <f t="shared" si="8"/>
        <v>57.43670886075949</v>
      </c>
    </row>
    <row r="76" spans="7:28" ht="15.75" customHeight="1">
      <c r="G76" s="36" t="s">
        <v>117</v>
      </c>
      <c r="H76" s="16">
        <v>2305</v>
      </c>
      <c r="I76" s="16">
        <v>36</v>
      </c>
      <c r="J76" s="15">
        <v>22</v>
      </c>
      <c r="K76" s="15" t="s">
        <v>34</v>
      </c>
      <c r="L76" s="15" t="s">
        <v>34</v>
      </c>
      <c r="M76" s="16">
        <v>231</v>
      </c>
      <c r="N76" s="16">
        <v>929</v>
      </c>
      <c r="O76" s="16">
        <v>13</v>
      </c>
      <c r="P76" s="16">
        <v>69</v>
      </c>
      <c r="Q76" s="16">
        <v>332</v>
      </c>
      <c r="R76" s="16">
        <v>32</v>
      </c>
      <c r="S76" s="16">
        <v>2</v>
      </c>
      <c r="T76" s="16">
        <v>541</v>
      </c>
      <c r="U76" s="16">
        <v>98</v>
      </c>
      <c r="V76" s="17" t="s">
        <v>34</v>
      </c>
      <c r="W76" s="32">
        <f t="shared" si="19"/>
        <v>58</v>
      </c>
      <c r="X76" s="32">
        <f t="shared" si="20"/>
        <v>1160</v>
      </c>
      <c r="Y76" s="32">
        <f t="shared" si="21"/>
        <v>1087</v>
      </c>
      <c r="Z76" s="34">
        <f t="shared" si="6"/>
        <v>2.516268980477223</v>
      </c>
      <c r="AA76" s="34">
        <f t="shared" si="7"/>
        <v>50.32537960954448</v>
      </c>
      <c r="AB76" s="48">
        <f t="shared" si="8"/>
        <v>47.15835140997831</v>
      </c>
    </row>
    <row r="77" spans="7:28" ht="15.75" customHeight="1">
      <c r="G77" s="36" t="s">
        <v>118</v>
      </c>
      <c r="H77" s="16">
        <v>1045</v>
      </c>
      <c r="I77" s="16">
        <v>129</v>
      </c>
      <c r="J77" s="15">
        <v>22</v>
      </c>
      <c r="K77" s="15">
        <v>10</v>
      </c>
      <c r="L77" s="15">
        <v>1</v>
      </c>
      <c r="M77" s="16">
        <v>218</v>
      </c>
      <c r="N77" s="16">
        <v>180</v>
      </c>
      <c r="O77" s="16" t="s">
        <v>34</v>
      </c>
      <c r="P77" s="16">
        <v>48</v>
      </c>
      <c r="Q77" s="16">
        <v>166</v>
      </c>
      <c r="R77" s="16">
        <v>9</v>
      </c>
      <c r="S77" s="16" t="s">
        <v>34</v>
      </c>
      <c r="T77" s="16">
        <v>184</v>
      </c>
      <c r="U77" s="16">
        <v>78</v>
      </c>
      <c r="V77" s="17" t="s">
        <v>34</v>
      </c>
      <c r="W77" s="32">
        <f t="shared" si="19"/>
        <v>161</v>
      </c>
      <c r="X77" s="32">
        <f t="shared" si="20"/>
        <v>399</v>
      </c>
      <c r="Y77" s="32">
        <f t="shared" si="21"/>
        <v>485</v>
      </c>
      <c r="Z77" s="34">
        <f t="shared" si="6"/>
        <v>15.406698564593302</v>
      </c>
      <c r="AA77" s="34">
        <f t="shared" si="7"/>
        <v>38.18181818181819</v>
      </c>
      <c r="AB77" s="48">
        <f t="shared" si="8"/>
        <v>46.411483253588514</v>
      </c>
    </row>
    <row r="78" spans="7:28" ht="15.75" customHeight="1">
      <c r="G78" s="37" t="s">
        <v>119</v>
      </c>
      <c r="H78" s="38">
        <v>1120</v>
      </c>
      <c r="I78" s="38">
        <v>83</v>
      </c>
      <c r="J78" s="39">
        <v>24</v>
      </c>
      <c r="K78" s="39">
        <v>1</v>
      </c>
      <c r="L78" s="39">
        <v>5</v>
      </c>
      <c r="M78" s="38">
        <v>173</v>
      </c>
      <c r="N78" s="38">
        <v>350</v>
      </c>
      <c r="O78" s="38">
        <v>6</v>
      </c>
      <c r="P78" s="38">
        <v>35</v>
      </c>
      <c r="Q78" s="38">
        <v>113</v>
      </c>
      <c r="R78" s="38">
        <v>10</v>
      </c>
      <c r="S78" s="38">
        <v>1</v>
      </c>
      <c r="T78" s="38">
        <v>244</v>
      </c>
      <c r="U78" s="38">
        <v>75</v>
      </c>
      <c r="V78" s="40" t="s">
        <v>34</v>
      </c>
      <c r="W78" s="41">
        <f t="shared" si="19"/>
        <v>108</v>
      </c>
      <c r="X78" s="41">
        <f t="shared" si="20"/>
        <v>528</v>
      </c>
      <c r="Y78" s="41">
        <f t="shared" si="21"/>
        <v>484</v>
      </c>
      <c r="Z78" s="42">
        <f t="shared" si="6"/>
        <v>9.642857142857144</v>
      </c>
      <c r="AA78" s="42">
        <f t="shared" si="7"/>
        <v>47.14285714285714</v>
      </c>
      <c r="AB78" s="49">
        <f t="shared" si="8"/>
        <v>43.214285714285715</v>
      </c>
    </row>
    <row r="79" spans="7:28" ht="15.75" customHeight="1">
      <c r="G79" s="36" t="s">
        <v>182</v>
      </c>
      <c r="H79" s="16">
        <f>SUM(H80:H86)</f>
        <v>29793</v>
      </c>
      <c r="I79" s="16">
        <f aca="true" t="shared" si="22" ref="I79:Y79">SUM(I80:I86)</f>
        <v>1774</v>
      </c>
      <c r="J79" s="16">
        <f t="shared" si="22"/>
        <v>184</v>
      </c>
      <c r="K79" s="16">
        <f t="shared" si="22"/>
        <v>6</v>
      </c>
      <c r="L79" s="16">
        <f t="shared" si="22"/>
        <v>65</v>
      </c>
      <c r="M79" s="16">
        <f t="shared" si="22"/>
        <v>3939</v>
      </c>
      <c r="N79" s="16">
        <f t="shared" si="22"/>
        <v>10689</v>
      </c>
      <c r="O79" s="16">
        <f t="shared" si="22"/>
        <v>260</v>
      </c>
      <c r="P79" s="16">
        <f t="shared" si="22"/>
        <v>1113</v>
      </c>
      <c r="Q79" s="16">
        <f t="shared" si="22"/>
        <v>4546</v>
      </c>
      <c r="R79" s="16">
        <f t="shared" si="22"/>
        <v>425</v>
      </c>
      <c r="S79" s="16">
        <f t="shared" si="22"/>
        <v>63</v>
      </c>
      <c r="T79" s="16">
        <f t="shared" si="22"/>
        <v>5810</v>
      </c>
      <c r="U79" s="16">
        <f t="shared" si="22"/>
        <v>908</v>
      </c>
      <c r="V79" s="16">
        <f t="shared" si="22"/>
        <v>11</v>
      </c>
      <c r="W79" s="16">
        <f t="shared" si="22"/>
        <v>1964</v>
      </c>
      <c r="X79" s="16">
        <f t="shared" si="22"/>
        <v>14693</v>
      </c>
      <c r="Y79" s="16">
        <f t="shared" si="22"/>
        <v>13125</v>
      </c>
      <c r="Z79" s="34">
        <f>W79/H79*100</f>
        <v>6.592152519048098</v>
      </c>
      <c r="AA79" s="34">
        <f>X79/H79*100</f>
        <v>49.316953646829795</v>
      </c>
      <c r="AB79" s="48">
        <f>Y79/H79*100</f>
        <v>44.053972409626425</v>
      </c>
    </row>
    <row r="80" spans="7:28" ht="15.75" customHeight="1">
      <c r="G80" s="36" t="s">
        <v>120</v>
      </c>
      <c r="H80" s="16">
        <v>4840</v>
      </c>
      <c r="I80" s="16">
        <v>179</v>
      </c>
      <c r="J80" s="15">
        <v>4</v>
      </c>
      <c r="K80" s="15" t="s">
        <v>34</v>
      </c>
      <c r="L80" s="15">
        <v>22</v>
      </c>
      <c r="M80" s="16">
        <v>302</v>
      </c>
      <c r="N80" s="16">
        <v>2228</v>
      </c>
      <c r="O80" s="16">
        <v>20</v>
      </c>
      <c r="P80" s="16">
        <v>228</v>
      </c>
      <c r="Q80" s="16">
        <v>804</v>
      </c>
      <c r="R80" s="16">
        <v>89</v>
      </c>
      <c r="S80" s="16">
        <v>21</v>
      </c>
      <c r="T80" s="16">
        <v>829</v>
      </c>
      <c r="U80" s="16">
        <v>108</v>
      </c>
      <c r="V80" s="17">
        <v>6</v>
      </c>
      <c r="W80" s="32">
        <f t="shared" si="19"/>
        <v>183</v>
      </c>
      <c r="X80" s="32">
        <f t="shared" si="20"/>
        <v>2552</v>
      </c>
      <c r="Y80" s="32">
        <f t="shared" si="21"/>
        <v>2099</v>
      </c>
      <c r="Z80" s="34">
        <f t="shared" si="6"/>
        <v>3.7809917355371905</v>
      </c>
      <c r="AA80" s="34">
        <f t="shared" si="7"/>
        <v>52.72727272727272</v>
      </c>
      <c r="AB80" s="48">
        <f t="shared" si="8"/>
        <v>43.367768595041326</v>
      </c>
    </row>
    <row r="81" spans="7:28" ht="15.75" customHeight="1">
      <c r="G81" s="36" t="s">
        <v>121</v>
      </c>
      <c r="H81" s="16">
        <v>3067</v>
      </c>
      <c r="I81" s="16">
        <v>234</v>
      </c>
      <c r="J81" s="15">
        <v>11</v>
      </c>
      <c r="K81" s="15" t="s">
        <v>34</v>
      </c>
      <c r="L81" s="15" t="s">
        <v>34</v>
      </c>
      <c r="M81" s="16">
        <v>351</v>
      </c>
      <c r="N81" s="16">
        <v>1079</v>
      </c>
      <c r="O81" s="16">
        <v>20</v>
      </c>
      <c r="P81" s="16">
        <v>108</v>
      </c>
      <c r="Q81" s="16">
        <v>438</v>
      </c>
      <c r="R81" s="16">
        <v>56</v>
      </c>
      <c r="S81" s="16">
        <v>6</v>
      </c>
      <c r="T81" s="16">
        <v>657</v>
      </c>
      <c r="U81" s="16">
        <v>106</v>
      </c>
      <c r="V81" s="17">
        <v>1</v>
      </c>
      <c r="W81" s="32">
        <f t="shared" si="19"/>
        <v>245</v>
      </c>
      <c r="X81" s="32">
        <f t="shared" si="20"/>
        <v>1430</v>
      </c>
      <c r="Y81" s="32">
        <f t="shared" si="21"/>
        <v>1391</v>
      </c>
      <c r="Z81" s="34">
        <f t="shared" si="6"/>
        <v>7.988262145418975</v>
      </c>
      <c r="AA81" s="34">
        <f t="shared" si="7"/>
        <v>46.62536680795566</v>
      </c>
      <c r="AB81" s="48">
        <f t="shared" si="8"/>
        <v>45.35376589501141</v>
      </c>
    </row>
    <row r="82" spans="7:28" ht="15.75" customHeight="1">
      <c r="G82" s="36" t="s">
        <v>122</v>
      </c>
      <c r="H82" s="16">
        <v>5652</v>
      </c>
      <c r="I82" s="16">
        <v>243</v>
      </c>
      <c r="J82" s="15">
        <v>3</v>
      </c>
      <c r="K82" s="15">
        <v>1</v>
      </c>
      <c r="L82" s="15">
        <v>14</v>
      </c>
      <c r="M82" s="16">
        <v>617</v>
      </c>
      <c r="N82" s="16">
        <v>2099</v>
      </c>
      <c r="O82" s="16">
        <v>119</v>
      </c>
      <c r="P82" s="16">
        <v>206</v>
      </c>
      <c r="Q82" s="16">
        <v>913</v>
      </c>
      <c r="R82" s="16">
        <v>119</v>
      </c>
      <c r="S82" s="16">
        <v>14</v>
      </c>
      <c r="T82" s="16">
        <v>1116</v>
      </c>
      <c r="U82" s="16">
        <v>187</v>
      </c>
      <c r="V82" s="17">
        <v>1</v>
      </c>
      <c r="W82" s="32">
        <f t="shared" si="19"/>
        <v>247</v>
      </c>
      <c r="X82" s="32">
        <f t="shared" si="20"/>
        <v>2730</v>
      </c>
      <c r="Y82" s="32">
        <f t="shared" si="21"/>
        <v>2674</v>
      </c>
      <c r="Z82" s="34">
        <f t="shared" si="6"/>
        <v>4.370134465675867</v>
      </c>
      <c r="AA82" s="34">
        <f t="shared" si="7"/>
        <v>48.30148619957537</v>
      </c>
      <c r="AB82" s="48">
        <f t="shared" si="8"/>
        <v>47.310686482661005</v>
      </c>
    </row>
    <row r="83" spans="7:28" ht="15.75" customHeight="1">
      <c r="G83" s="36" t="s">
        <v>123</v>
      </c>
      <c r="H83" s="16">
        <v>2475</v>
      </c>
      <c r="I83" s="16">
        <v>96</v>
      </c>
      <c r="J83" s="15">
        <v>22</v>
      </c>
      <c r="K83" s="15">
        <v>2</v>
      </c>
      <c r="L83" s="15">
        <v>2</v>
      </c>
      <c r="M83" s="16">
        <v>405</v>
      </c>
      <c r="N83" s="16">
        <v>867</v>
      </c>
      <c r="O83" s="16">
        <v>15</v>
      </c>
      <c r="P83" s="16">
        <v>108</v>
      </c>
      <c r="Q83" s="16">
        <v>397</v>
      </c>
      <c r="R83" s="16">
        <v>30</v>
      </c>
      <c r="S83" s="16" t="s">
        <v>34</v>
      </c>
      <c r="T83" s="16">
        <v>446</v>
      </c>
      <c r="U83" s="16">
        <v>83</v>
      </c>
      <c r="V83" s="17">
        <v>2</v>
      </c>
      <c r="W83" s="32">
        <f t="shared" si="19"/>
        <v>120</v>
      </c>
      <c r="X83" s="32">
        <f t="shared" si="20"/>
        <v>1274</v>
      </c>
      <c r="Y83" s="32">
        <f t="shared" si="21"/>
        <v>1079</v>
      </c>
      <c r="Z83" s="34">
        <f t="shared" si="6"/>
        <v>4.848484848484849</v>
      </c>
      <c r="AA83" s="34">
        <f t="shared" si="7"/>
        <v>51.474747474747474</v>
      </c>
      <c r="AB83" s="48">
        <f t="shared" si="8"/>
        <v>43.59595959595959</v>
      </c>
    </row>
    <row r="84" spans="7:28" ht="15.75" customHeight="1">
      <c r="G84" s="36" t="s">
        <v>124</v>
      </c>
      <c r="H84" s="16">
        <v>6683</v>
      </c>
      <c r="I84" s="16">
        <v>317</v>
      </c>
      <c r="J84" s="15">
        <v>18</v>
      </c>
      <c r="K84" s="15" t="s">
        <v>34</v>
      </c>
      <c r="L84" s="15">
        <v>9</v>
      </c>
      <c r="M84" s="16">
        <v>723</v>
      </c>
      <c r="N84" s="16">
        <v>2431</v>
      </c>
      <c r="O84" s="16">
        <v>62</v>
      </c>
      <c r="P84" s="16">
        <v>300</v>
      </c>
      <c r="Q84" s="16">
        <v>1065</v>
      </c>
      <c r="R84" s="16">
        <v>104</v>
      </c>
      <c r="S84" s="16">
        <v>13</v>
      </c>
      <c r="T84" s="16">
        <v>1438</v>
      </c>
      <c r="U84" s="16">
        <v>203</v>
      </c>
      <c r="V84" s="17" t="s">
        <v>34</v>
      </c>
      <c r="W84" s="32">
        <f t="shared" si="19"/>
        <v>335</v>
      </c>
      <c r="X84" s="32">
        <f t="shared" si="20"/>
        <v>3163</v>
      </c>
      <c r="Y84" s="32">
        <f t="shared" si="21"/>
        <v>3185</v>
      </c>
      <c r="Z84" s="34">
        <f t="shared" si="6"/>
        <v>5.0127188388448305</v>
      </c>
      <c r="AA84" s="34">
        <f t="shared" si="7"/>
        <v>47.32904384258567</v>
      </c>
      <c r="AB84" s="48">
        <f t="shared" si="8"/>
        <v>47.658237318569505</v>
      </c>
    </row>
    <row r="85" spans="7:28" ht="15.75" customHeight="1">
      <c r="G85" s="36" t="s">
        <v>125</v>
      </c>
      <c r="H85" s="16">
        <v>5409</v>
      </c>
      <c r="I85" s="16">
        <v>439</v>
      </c>
      <c r="J85" s="15">
        <v>100</v>
      </c>
      <c r="K85" s="15">
        <v>3</v>
      </c>
      <c r="L85" s="15">
        <v>16</v>
      </c>
      <c r="M85" s="16">
        <v>1242</v>
      </c>
      <c r="N85" s="16">
        <v>1484</v>
      </c>
      <c r="O85" s="16">
        <v>21</v>
      </c>
      <c r="P85" s="16">
        <v>139</v>
      </c>
      <c r="Q85" s="16">
        <v>727</v>
      </c>
      <c r="R85" s="16">
        <v>27</v>
      </c>
      <c r="S85" s="16">
        <v>8</v>
      </c>
      <c r="T85" s="16">
        <v>1045</v>
      </c>
      <c r="U85" s="16">
        <v>157</v>
      </c>
      <c r="V85" s="17">
        <v>1</v>
      </c>
      <c r="W85" s="32">
        <f t="shared" si="19"/>
        <v>542</v>
      </c>
      <c r="X85" s="32">
        <f t="shared" si="20"/>
        <v>2742</v>
      </c>
      <c r="Y85" s="32">
        <f t="shared" si="21"/>
        <v>2124</v>
      </c>
      <c r="Z85" s="34">
        <f t="shared" si="6"/>
        <v>10.020336476243298</v>
      </c>
      <c r="AA85" s="34">
        <f t="shared" si="7"/>
        <v>50.69328896283971</v>
      </c>
      <c r="AB85" s="48">
        <f t="shared" si="8"/>
        <v>39.267886855241265</v>
      </c>
    </row>
    <row r="86" spans="7:28" ht="15.75" customHeight="1">
      <c r="G86" s="37" t="s">
        <v>126</v>
      </c>
      <c r="H86" s="38">
        <v>1667</v>
      </c>
      <c r="I86" s="38">
        <v>266</v>
      </c>
      <c r="J86" s="39">
        <v>26</v>
      </c>
      <c r="K86" s="39" t="s">
        <v>34</v>
      </c>
      <c r="L86" s="39">
        <v>2</v>
      </c>
      <c r="M86" s="38">
        <v>299</v>
      </c>
      <c r="N86" s="38">
        <v>501</v>
      </c>
      <c r="O86" s="38">
        <v>3</v>
      </c>
      <c r="P86" s="38">
        <v>24</v>
      </c>
      <c r="Q86" s="38">
        <v>202</v>
      </c>
      <c r="R86" s="38" t="s">
        <v>34</v>
      </c>
      <c r="S86" s="38">
        <v>1</v>
      </c>
      <c r="T86" s="38">
        <v>279</v>
      </c>
      <c r="U86" s="38">
        <v>64</v>
      </c>
      <c r="V86" s="40" t="s">
        <v>34</v>
      </c>
      <c r="W86" s="41">
        <f t="shared" si="19"/>
        <v>292</v>
      </c>
      <c r="X86" s="41">
        <f t="shared" si="20"/>
        <v>802</v>
      </c>
      <c r="Y86" s="41">
        <f t="shared" si="21"/>
        <v>573</v>
      </c>
      <c r="Z86" s="42">
        <f aca="true" t="shared" si="23" ref="Z86:Z125">W86/H86*100</f>
        <v>17.516496700659868</v>
      </c>
      <c r="AA86" s="42">
        <f aca="true" t="shared" si="24" ref="AA86:AA125">X86/H86*100</f>
        <v>48.11037792441512</v>
      </c>
      <c r="AB86" s="49">
        <f aca="true" t="shared" si="25" ref="AB86:AB125">Y86/H86*100</f>
        <v>34.37312537492502</v>
      </c>
    </row>
    <row r="87" spans="7:28" ht="15.75" customHeight="1">
      <c r="G87" s="36" t="s">
        <v>183</v>
      </c>
      <c r="H87" s="16">
        <f>SUM(H88:H89)</f>
        <v>10934</v>
      </c>
      <c r="I87" s="16">
        <f aca="true" t="shared" si="26" ref="I87:Y87">SUM(I88:I89)</f>
        <v>382</v>
      </c>
      <c r="J87" s="16">
        <f t="shared" si="26"/>
        <v>4</v>
      </c>
      <c r="K87" s="16">
        <f t="shared" si="26"/>
        <v>0</v>
      </c>
      <c r="L87" s="16">
        <f t="shared" si="26"/>
        <v>17</v>
      </c>
      <c r="M87" s="16">
        <f t="shared" si="26"/>
        <v>1179</v>
      </c>
      <c r="N87" s="16">
        <f t="shared" si="26"/>
        <v>3593</v>
      </c>
      <c r="O87" s="16">
        <f t="shared" si="26"/>
        <v>51</v>
      </c>
      <c r="P87" s="16">
        <f t="shared" si="26"/>
        <v>620</v>
      </c>
      <c r="Q87" s="16">
        <f t="shared" si="26"/>
        <v>2054</v>
      </c>
      <c r="R87" s="16">
        <f t="shared" si="26"/>
        <v>169</v>
      </c>
      <c r="S87" s="16">
        <f t="shared" si="26"/>
        <v>42</v>
      </c>
      <c r="T87" s="16">
        <f t="shared" si="26"/>
        <v>2430</v>
      </c>
      <c r="U87" s="16">
        <f t="shared" si="26"/>
        <v>393</v>
      </c>
      <c r="V87" s="16">
        <f t="shared" si="26"/>
        <v>0</v>
      </c>
      <c r="W87" s="16">
        <f t="shared" si="26"/>
        <v>386</v>
      </c>
      <c r="X87" s="16">
        <f t="shared" si="26"/>
        <v>4789</v>
      </c>
      <c r="Y87" s="16">
        <f t="shared" si="26"/>
        <v>5759</v>
      </c>
      <c r="Z87" s="34">
        <f t="shared" si="23"/>
        <v>3.5302725443570515</v>
      </c>
      <c r="AA87" s="34">
        <f t="shared" si="24"/>
        <v>43.79915858789098</v>
      </c>
      <c r="AB87" s="48">
        <f t="shared" si="25"/>
        <v>52.67056886775197</v>
      </c>
    </row>
    <row r="88" spans="7:28" ht="15.75" customHeight="1">
      <c r="G88" s="36" t="s">
        <v>127</v>
      </c>
      <c r="H88" s="16">
        <v>10062</v>
      </c>
      <c r="I88" s="16">
        <v>368</v>
      </c>
      <c r="J88" s="15">
        <v>4</v>
      </c>
      <c r="K88" s="15" t="s">
        <v>34</v>
      </c>
      <c r="L88" s="15">
        <v>16</v>
      </c>
      <c r="M88" s="16">
        <v>1093</v>
      </c>
      <c r="N88" s="16">
        <v>3347</v>
      </c>
      <c r="O88" s="16">
        <v>49</v>
      </c>
      <c r="P88" s="16">
        <v>578</v>
      </c>
      <c r="Q88" s="16">
        <v>1861</v>
      </c>
      <c r="R88" s="16">
        <v>151</v>
      </c>
      <c r="S88" s="16">
        <v>41</v>
      </c>
      <c r="T88" s="16">
        <v>2212</v>
      </c>
      <c r="U88" s="16">
        <v>342</v>
      </c>
      <c r="V88" s="17" t="s">
        <v>34</v>
      </c>
      <c r="W88" s="32">
        <f t="shared" si="19"/>
        <v>372</v>
      </c>
      <c r="X88" s="32">
        <f t="shared" si="20"/>
        <v>4456</v>
      </c>
      <c r="Y88" s="32">
        <f t="shared" si="21"/>
        <v>5234</v>
      </c>
      <c r="Z88" s="34">
        <f t="shared" si="23"/>
        <v>3.697078115682767</v>
      </c>
      <c r="AA88" s="34">
        <f t="shared" si="24"/>
        <v>44.28543033194196</v>
      </c>
      <c r="AB88" s="48">
        <f t="shared" si="25"/>
        <v>52.017491552375276</v>
      </c>
    </row>
    <row r="89" spans="7:28" ht="15.75" customHeight="1">
      <c r="G89" s="37" t="s">
        <v>128</v>
      </c>
      <c r="H89" s="38">
        <v>872</v>
      </c>
      <c r="I89" s="38">
        <v>14</v>
      </c>
      <c r="J89" s="39" t="s">
        <v>34</v>
      </c>
      <c r="K89" s="39" t="s">
        <v>34</v>
      </c>
      <c r="L89" s="39">
        <v>1</v>
      </c>
      <c r="M89" s="38">
        <v>86</v>
      </c>
      <c r="N89" s="38">
        <v>246</v>
      </c>
      <c r="O89" s="38">
        <v>2</v>
      </c>
      <c r="P89" s="38">
        <v>42</v>
      </c>
      <c r="Q89" s="38">
        <v>193</v>
      </c>
      <c r="R89" s="38">
        <v>18</v>
      </c>
      <c r="S89" s="38">
        <v>1</v>
      </c>
      <c r="T89" s="38">
        <v>218</v>
      </c>
      <c r="U89" s="38">
        <v>51</v>
      </c>
      <c r="V89" s="40" t="s">
        <v>34</v>
      </c>
      <c r="W89" s="41">
        <f t="shared" si="19"/>
        <v>14</v>
      </c>
      <c r="X89" s="41">
        <f t="shared" si="20"/>
        <v>333</v>
      </c>
      <c r="Y89" s="41">
        <f t="shared" si="21"/>
        <v>525</v>
      </c>
      <c r="Z89" s="42">
        <f t="shared" si="23"/>
        <v>1.6055045871559634</v>
      </c>
      <c r="AA89" s="42">
        <f t="shared" si="24"/>
        <v>38.18807339449541</v>
      </c>
      <c r="AB89" s="49">
        <f t="shared" si="25"/>
        <v>60.206422018348626</v>
      </c>
    </row>
    <row r="90" spans="7:28" ht="15.75" customHeight="1">
      <c r="G90" s="36" t="s">
        <v>184</v>
      </c>
      <c r="H90" s="16">
        <f>SUM(H91:H91)</f>
        <v>6509</v>
      </c>
      <c r="I90" s="16">
        <f aca="true" t="shared" si="27" ref="I90:Y90">SUM(I91:I91)</f>
        <v>24</v>
      </c>
      <c r="J90" s="16">
        <f t="shared" si="27"/>
        <v>2</v>
      </c>
      <c r="K90" s="16">
        <f t="shared" si="27"/>
        <v>0</v>
      </c>
      <c r="L90" s="16">
        <f t="shared" si="27"/>
        <v>9</v>
      </c>
      <c r="M90" s="16">
        <f t="shared" si="27"/>
        <v>520</v>
      </c>
      <c r="N90" s="16">
        <f t="shared" si="27"/>
        <v>3004</v>
      </c>
      <c r="O90" s="16">
        <f t="shared" si="27"/>
        <v>18</v>
      </c>
      <c r="P90" s="16">
        <f t="shared" si="27"/>
        <v>287</v>
      </c>
      <c r="Q90" s="16">
        <f t="shared" si="27"/>
        <v>1347</v>
      </c>
      <c r="R90" s="16">
        <f t="shared" si="27"/>
        <v>117</v>
      </c>
      <c r="S90" s="16">
        <f t="shared" si="27"/>
        <v>22</v>
      </c>
      <c r="T90" s="16">
        <f t="shared" si="27"/>
        <v>1014</v>
      </c>
      <c r="U90" s="16">
        <f t="shared" si="27"/>
        <v>145</v>
      </c>
      <c r="V90" s="16">
        <f t="shared" si="27"/>
        <v>0</v>
      </c>
      <c r="W90" s="16">
        <f t="shared" si="27"/>
        <v>26</v>
      </c>
      <c r="X90" s="16">
        <f t="shared" si="27"/>
        <v>3533</v>
      </c>
      <c r="Y90" s="16">
        <f t="shared" si="27"/>
        <v>2950</v>
      </c>
      <c r="Z90" s="34">
        <f t="shared" si="23"/>
        <v>0.39944691964971574</v>
      </c>
      <c r="AA90" s="34">
        <f t="shared" si="24"/>
        <v>54.27869104317099</v>
      </c>
      <c r="AB90" s="48">
        <f t="shared" si="25"/>
        <v>45.32186203717929</v>
      </c>
    </row>
    <row r="91" spans="7:28" ht="15.75" customHeight="1">
      <c r="G91" s="37" t="s">
        <v>129</v>
      </c>
      <c r="H91" s="38">
        <v>6509</v>
      </c>
      <c r="I91" s="38">
        <v>24</v>
      </c>
      <c r="J91" s="39">
        <v>2</v>
      </c>
      <c r="K91" s="39" t="s">
        <v>34</v>
      </c>
      <c r="L91" s="39">
        <v>9</v>
      </c>
      <c r="M91" s="38">
        <v>520</v>
      </c>
      <c r="N91" s="38">
        <v>3004</v>
      </c>
      <c r="O91" s="38">
        <v>18</v>
      </c>
      <c r="P91" s="38">
        <v>287</v>
      </c>
      <c r="Q91" s="38">
        <v>1347</v>
      </c>
      <c r="R91" s="38">
        <v>117</v>
      </c>
      <c r="S91" s="38">
        <v>22</v>
      </c>
      <c r="T91" s="38">
        <v>1014</v>
      </c>
      <c r="U91" s="38">
        <v>145</v>
      </c>
      <c r="V91" s="40" t="s">
        <v>34</v>
      </c>
      <c r="W91" s="41">
        <f t="shared" si="19"/>
        <v>26</v>
      </c>
      <c r="X91" s="41">
        <f t="shared" si="20"/>
        <v>3533</v>
      </c>
      <c r="Y91" s="41">
        <f t="shared" si="21"/>
        <v>2950</v>
      </c>
      <c r="Z91" s="42">
        <f t="shared" si="23"/>
        <v>0.39944691964971574</v>
      </c>
      <c r="AA91" s="42">
        <f t="shared" si="24"/>
        <v>54.27869104317099</v>
      </c>
      <c r="AB91" s="49">
        <f t="shared" si="25"/>
        <v>45.32186203717929</v>
      </c>
    </row>
    <row r="92" spans="7:28" ht="15.75" customHeight="1">
      <c r="G92" s="36" t="s">
        <v>185</v>
      </c>
      <c r="H92" s="16">
        <f>SUM(H93:H103)</f>
        <v>25405</v>
      </c>
      <c r="I92" s="16">
        <f aca="true" t="shared" si="28" ref="I92:Y92">SUM(I93:I103)</f>
        <v>1995</v>
      </c>
      <c r="J92" s="16">
        <f t="shared" si="28"/>
        <v>232</v>
      </c>
      <c r="K92" s="16">
        <f t="shared" si="28"/>
        <v>6</v>
      </c>
      <c r="L92" s="16">
        <f t="shared" si="28"/>
        <v>111</v>
      </c>
      <c r="M92" s="16">
        <f t="shared" si="28"/>
        <v>3697</v>
      </c>
      <c r="N92" s="16">
        <f t="shared" si="28"/>
        <v>7484</v>
      </c>
      <c r="O92" s="16">
        <f t="shared" si="28"/>
        <v>112</v>
      </c>
      <c r="P92" s="16">
        <f t="shared" si="28"/>
        <v>1060</v>
      </c>
      <c r="Q92" s="16">
        <f t="shared" si="28"/>
        <v>4118</v>
      </c>
      <c r="R92" s="16">
        <f t="shared" si="28"/>
        <v>282</v>
      </c>
      <c r="S92" s="16">
        <f t="shared" si="28"/>
        <v>37</v>
      </c>
      <c r="T92" s="16">
        <f t="shared" si="28"/>
        <v>5342</v>
      </c>
      <c r="U92" s="16">
        <f t="shared" si="28"/>
        <v>924</v>
      </c>
      <c r="V92" s="16">
        <f t="shared" si="28"/>
        <v>5</v>
      </c>
      <c r="W92" s="16">
        <f t="shared" si="28"/>
        <v>2233</v>
      </c>
      <c r="X92" s="16">
        <f t="shared" si="28"/>
        <v>11292</v>
      </c>
      <c r="Y92" s="16">
        <f t="shared" si="28"/>
        <v>11875</v>
      </c>
      <c r="Z92" s="34">
        <f t="shared" si="23"/>
        <v>8.789608344814013</v>
      </c>
      <c r="AA92" s="34">
        <f t="shared" si="24"/>
        <v>44.44794331824444</v>
      </c>
      <c r="AB92" s="48">
        <f t="shared" si="25"/>
        <v>46.742767171816574</v>
      </c>
    </row>
    <row r="93" spans="7:28" ht="15.75" customHeight="1">
      <c r="G93" s="36" t="s">
        <v>130</v>
      </c>
      <c r="H93" s="16">
        <v>2872</v>
      </c>
      <c r="I93" s="16">
        <v>214</v>
      </c>
      <c r="J93" s="15">
        <v>20</v>
      </c>
      <c r="K93" s="15" t="s">
        <v>34</v>
      </c>
      <c r="L93" s="15">
        <v>5</v>
      </c>
      <c r="M93" s="16">
        <v>364</v>
      </c>
      <c r="N93" s="16">
        <v>779</v>
      </c>
      <c r="O93" s="16">
        <v>31</v>
      </c>
      <c r="P93" s="16">
        <v>134</v>
      </c>
      <c r="Q93" s="16">
        <v>554</v>
      </c>
      <c r="R93" s="16">
        <v>37</v>
      </c>
      <c r="S93" s="16">
        <v>9</v>
      </c>
      <c r="T93" s="16">
        <v>634</v>
      </c>
      <c r="U93" s="16">
        <v>91</v>
      </c>
      <c r="V93" s="17" t="s">
        <v>34</v>
      </c>
      <c r="W93" s="32">
        <f t="shared" si="19"/>
        <v>234</v>
      </c>
      <c r="X93" s="32">
        <f t="shared" si="20"/>
        <v>1148</v>
      </c>
      <c r="Y93" s="32">
        <f t="shared" si="21"/>
        <v>1490</v>
      </c>
      <c r="Z93" s="34">
        <f t="shared" si="23"/>
        <v>8.147632311977716</v>
      </c>
      <c r="AA93" s="34">
        <f t="shared" si="24"/>
        <v>39.97214484679666</v>
      </c>
      <c r="AB93" s="48">
        <f t="shared" si="25"/>
        <v>51.88022284122563</v>
      </c>
    </row>
    <row r="94" spans="7:28" ht="15.75" customHeight="1">
      <c r="G94" s="36" t="s">
        <v>131</v>
      </c>
      <c r="H94" s="16">
        <v>482</v>
      </c>
      <c r="I94" s="16">
        <v>58</v>
      </c>
      <c r="J94" s="15">
        <v>12</v>
      </c>
      <c r="K94" s="15" t="s">
        <v>34</v>
      </c>
      <c r="L94" s="15" t="s">
        <v>34</v>
      </c>
      <c r="M94" s="16">
        <v>45</v>
      </c>
      <c r="N94" s="16">
        <v>112</v>
      </c>
      <c r="O94" s="16">
        <v>1</v>
      </c>
      <c r="P94" s="16">
        <v>13</v>
      </c>
      <c r="Q94" s="16">
        <v>62</v>
      </c>
      <c r="R94" s="16">
        <v>5</v>
      </c>
      <c r="S94" s="16" t="s">
        <v>34</v>
      </c>
      <c r="T94" s="16">
        <v>135</v>
      </c>
      <c r="U94" s="16">
        <v>39</v>
      </c>
      <c r="V94" s="17" t="s">
        <v>34</v>
      </c>
      <c r="W94" s="32">
        <f t="shared" si="19"/>
        <v>70</v>
      </c>
      <c r="X94" s="32">
        <f t="shared" si="20"/>
        <v>157</v>
      </c>
      <c r="Y94" s="32">
        <f t="shared" si="21"/>
        <v>255</v>
      </c>
      <c r="Z94" s="34">
        <f t="shared" si="23"/>
        <v>14.522821576763487</v>
      </c>
      <c r="AA94" s="34">
        <f t="shared" si="24"/>
        <v>32.572614107883815</v>
      </c>
      <c r="AB94" s="48">
        <f t="shared" si="25"/>
        <v>52.9045643153527</v>
      </c>
    </row>
    <row r="95" spans="7:28" ht="15.75" customHeight="1">
      <c r="G95" s="36" t="s">
        <v>132</v>
      </c>
      <c r="H95" s="16">
        <v>1835</v>
      </c>
      <c r="I95" s="16">
        <v>241</v>
      </c>
      <c r="J95" s="15">
        <v>72</v>
      </c>
      <c r="K95" s="15" t="s">
        <v>34</v>
      </c>
      <c r="L95" s="15">
        <v>1</v>
      </c>
      <c r="M95" s="16">
        <v>327</v>
      </c>
      <c r="N95" s="16">
        <v>484</v>
      </c>
      <c r="O95" s="16">
        <v>3</v>
      </c>
      <c r="P95" s="16">
        <v>53</v>
      </c>
      <c r="Q95" s="16">
        <v>227</v>
      </c>
      <c r="R95" s="16">
        <v>9</v>
      </c>
      <c r="S95" s="16">
        <v>1</v>
      </c>
      <c r="T95" s="16">
        <v>352</v>
      </c>
      <c r="U95" s="16">
        <v>65</v>
      </c>
      <c r="V95" s="17" t="s">
        <v>34</v>
      </c>
      <c r="W95" s="32">
        <f t="shared" si="19"/>
        <v>313</v>
      </c>
      <c r="X95" s="32">
        <f t="shared" si="20"/>
        <v>812</v>
      </c>
      <c r="Y95" s="32">
        <f t="shared" si="21"/>
        <v>710</v>
      </c>
      <c r="Z95" s="34">
        <f t="shared" si="23"/>
        <v>17.057220708446867</v>
      </c>
      <c r="AA95" s="34">
        <f t="shared" si="24"/>
        <v>44.25068119891008</v>
      </c>
      <c r="AB95" s="48">
        <f t="shared" si="25"/>
        <v>38.69209809264305</v>
      </c>
    </row>
    <row r="96" spans="7:28" ht="15.75" customHeight="1">
      <c r="G96" s="36" t="s">
        <v>133</v>
      </c>
      <c r="H96" s="16">
        <v>3502</v>
      </c>
      <c r="I96" s="16">
        <v>106</v>
      </c>
      <c r="J96" s="15">
        <v>62</v>
      </c>
      <c r="K96" s="15">
        <v>3</v>
      </c>
      <c r="L96" s="15">
        <v>13</v>
      </c>
      <c r="M96" s="16">
        <v>705</v>
      </c>
      <c r="N96" s="16">
        <v>1183</v>
      </c>
      <c r="O96" s="16">
        <v>14</v>
      </c>
      <c r="P96" s="16">
        <v>104</v>
      </c>
      <c r="Q96" s="16">
        <v>567</v>
      </c>
      <c r="R96" s="16">
        <v>49</v>
      </c>
      <c r="S96" s="16">
        <v>3</v>
      </c>
      <c r="T96" s="16">
        <v>593</v>
      </c>
      <c r="U96" s="16">
        <v>99</v>
      </c>
      <c r="V96" s="17">
        <v>1</v>
      </c>
      <c r="W96" s="32">
        <f t="shared" si="19"/>
        <v>171</v>
      </c>
      <c r="X96" s="32">
        <f t="shared" si="20"/>
        <v>1901</v>
      </c>
      <c r="Y96" s="32">
        <f t="shared" si="21"/>
        <v>1429</v>
      </c>
      <c r="Z96" s="34">
        <f t="shared" si="23"/>
        <v>4.882924043403769</v>
      </c>
      <c r="AA96" s="34">
        <f t="shared" si="24"/>
        <v>54.28326670474015</v>
      </c>
      <c r="AB96" s="48">
        <f t="shared" si="25"/>
        <v>40.80525414049115</v>
      </c>
    </row>
    <row r="97" spans="7:28" ht="15.75" customHeight="1">
      <c r="G97" s="36" t="s">
        <v>134</v>
      </c>
      <c r="H97" s="16">
        <v>3749</v>
      </c>
      <c r="I97" s="16">
        <v>378</v>
      </c>
      <c r="J97" s="15">
        <v>15</v>
      </c>
      <c r="K97" s="15" t="s">
        <v>34</v>
      </c>
      <c r="L97" s="15">
        <v>12</v>
      </c>
      <c r="M97" s="16">
        <v>559</v>
      </c>
      <c r="N97" s="16">
        <v>1135</v>
      </c>
      <c r="O97" s="16">
        <v>22</v>
      </c>
      <c r="P97" s="16">
        <v>138</v>
      </c>
      <c r="Q97" s="16">
        <v>602</v>
      </c>
      <c r="R97" s="16">
        <v>27</v>
      </c>
      <c r="S97" s="16">
        <v>3</v>
      </c>
      <c r="T97" s="16">
        <v>748</v>
      </c>
      <c r="U97" s="16">
        <v>107</v>
      </c>
      <c r="V97" s="17">
        <v>3</v>
      </c>
      <c r="W97" s="32">
        <f t="shared" si="19"/>
        <v>393</v>
      </c>
      <c r="X97" s="32">
        <f t="shared" si="20"/>
        <v>1706</v>
      </c>
      <c r="Y97" s="32">
        <f t="shared" si="21"/>
        <v>1647</v>
      </c>
      <c r="Z97" s="34">
        <f t="shared" si="23"/>
        <v>10.482795412109896</v>
      </c>
      <c r="AA97" s="34">
        <f t="shared" si="24"/>
        <v>45.505468124833286</v>
      </c>
      <c r="AB97" s="48">
        <f t="shared" si="25"/>
        <v>43.931715124033076</v>
      </c>
    </row>
    <row r="98" spans="7:28" ht="15.75" customHeight="1">
      <c r="G98" s="36" t="s">
        <v>135</v>
      </c>
      <c r="H98" s="16">
        <v>1996</v>
      </c>
      <c r="I98" s="16">
        <v>142</v>
      </c>
      <c r="J98" s="15">
        <v>2</v>
      </c>
      <c r="K98" s="15">
        <v>1</v>
      </c>
      <c r="L98" s="15">
        <v>22</v>
      </c>
      <c r="M98" s="16">
        <v>272</v>
      </c>
      <c r="N98" s="16">
        <v>609</v>
      </c>
      <c r="O98" s="16">
        <v>7</v>
      </c>
      <c r="P98" s="16">
        <v>79</v>
      </c>
      <c r="Q98" s="16">
        <v>326</v>
      </c>
      <c r="R98" s="16">
        <v>16</v>
      </c>
      <c r="S98" s="16">
        <v>3</v>
      </c>
      <c r="T98" s="16">
        <v>439</v>
      </c>
      <c r="U98" s="16">
        <v>78</v>
      </c>
      <c r="V98" s="17" t="s">
        <v>34</v>
      </c>
      <c r="W98" s="32">
        <f t="shared" si="19"/>
        <v>145</v>
      </c>
      <c r="X98" s="32">
        <f t="shared" si="20"/>
        <v>903</v>
      </c>
      <c r="Y98" s="32">
        <f t="shared" si="21"/>
        <v>948</v>
      </c>
      <c r="Z98" s="34">
        <f t="shared" si="23"/>
        <v>7.264529058116233</v>
      </c>
      <c r="AA98" s="34">
        <f t="shared" si="24"/>
        <v>45.24048096192384</v>
      </c>
      <c r="AB98" s="48">
        <f t="shared" si="25"/>
        <v>47.49498997995992</v>
      </c>
    </row>
    <row r="99" spans="7:28" ht="15.75" customHeight="1">
      <c r="G99" s="36" t="s">
        <v>136</v>
      </c>
      <c r="H99" s="16">
        <v>2739</v>
      </c>
      <c r="I99" s="16">
        <v>212</v>
      </c>
      <c r="J99" s="15">
        <v>2</v>
      </c>
      <c r="K99" s="15" t="s">
        <v>34</v>
      </c>
      <c r="L99" s="15">
        <v>4</v>
      </c>
      <c r="M99" s="16">
        <v>323</v>
      </c>
      <c r="N99" s="16">
        <v>735</v>
      </c>
      <c r="O99" s="16">
        <v>14</v>
      </c>
      <c r="P99" s="16">
        <v>129</v>
      </c>
      <c r="Q99" s="16">
        <v>556</v>
      </c>
      <c r="R99" s="16">
        <v>39</v>
      </c>
      <c r="S99" s="16">
        <v>6</v>
      </c>
      <c r="T99" s="16">
        <v>597</v>
      </c>
      <c r="U99" s="16">
        <v>122</v>
      </c>
      <c r="V99" s="17" t="s">
        <v>34</v>
      </c>
      <c r="W99" s="32">
        <f t="shared" si="19"/>
        <v>214</v>
      </c>
      <c r="X99" s="32">
        <f t="shared" si="20"/>
        <v>1062</v>
      </c>
      <c r="Y99" s="32">
        <f t="shared" si="21"/>
        <v>1463</v>
      </c>
      <c r="Z99" s="34">
        <f t="shared" si="23"/>
        <v>7.813070463672873</v>
      </c>
      <c r="AA99" s="34">
        <f t="shared" si="24"/>
        <v>38.77327491785323</v>
      </c>
      <c r="AB99" s="48">
        <f t="shared" si="25"/>
        <v>53.41365461847389</v>
      </c>
    </row>
    <row r="100" spans="7:28" ht="15.75" customHeight="1">
      <c r="G100" s="36" t="s">
        <v>137</v>
      </c>
      <c r="H100" s="16">
        <v>2866</v>
      </c>
      <c r="I100" s="16">
        <v>258</v>
      </c>
      <c r="J100" s="15">
        <v>3</v>
      </c>
      <c r="K100" s="15" t="s">
        <v>34</v>
      </c>
      <c r="L100" s="15">
        <v>21</v>
      </c>
      <c r="M100" s="16">
        <v>401</v>
      </c>
      <c r="N100" s="16">
        <v>922</v>
      </c>
      <c r="O100" s="16">
        <v>4</v>
      </c>
      <c r="P100" s="16">
        <v>170</v>
      </c>
      <c r="Q100" s="16">
        <v>354</v>
      </c>
      <c r="R100" s="16">
        <v>40</v>
      </c>
      <c r="S100" s="16">
        <v>4</v>
      </c>
      <c r="T100" s="16">
        <v>585</v>
      </c>
      <c r="U100" s="16">
        <v>103</v>
      </c>
      <c r="V100" s="17">
        <v>1</v>
      </c>
      <c r="W100" s="32">
        <f t="shared" si="19"/>
        <v>261</v>
      </c>
      <c r="X100" s="32">
        <f t="shared" si="20"/>
        <v>1344</v>
      </c>
      <c r="Y100" s="32">
        <f t="shared" si="21"/>
        <v>1260</v>
      </c>
      <c r="Z100" s="34">
        <f t="shared" si="23"/>
        <v>9.106769016050244</v>
      </c>
      <c r="AA100" s="34">
        <f t="shared" si="24"/>
        <v>46.894626657362174</v>
      </c>
      <c r="AB100" s="48">
        <f t="shared" si="25"/>
        <v>43.96371249127704</v>
      </c>
    </row>
    <row r="101" spans="7:28" ht="15.75" customHeight="1">
      <c r="G101" s="36" t="s">
        <v>138</v>
      </c>
      <c r="H101" s="16">
        <v>3560</v>
      </c>
      <c r="I101" s="16">
        <v>219</v>
      </c>
      <c r="J101" s="15">
        <v>16</v>
      </c>
      <c r="K101" s="15">
        <v>2</v>
      </c>
      <c r="L101" s="15">
        <v>18</v>
      </c>
      <c r="M101" s="16">
        <v>458</v>
      </c>
      <c r="N101" s="16">
        <v>1079</v>
      </c>
      <c r="O101" s="16">
        <v>10</v>
      </c>
      <c r="P101" s="16">
        <v>165</v>
      </c>
      <c r="Q101" s="16">
        <v>671</v>
      </c>
      <c r="R101" s="16">
        <v>51</v>
      </c>
      <c r="S101" s="16">
        <v>5</v>
      </c>
      <c r="T101" s="16">
        <v>765</v>
      </c>
      <c r="U101" s="16">
        <v>101</v>
      </c>
      <c r="V101" s="17" t="s">
        <v>34</v>
      </c>
      <c r="W101" s="32">
        <f t="shared" si="19"/>
        <v>237</v>
      </c>
      <c r="X101" s="32">
        <f t="shared" si="20"/>
        <v>1555</v>
      </c>
      <c r="Y101" s="32">
        <f t="shared" si="21"/>
        <v>1768</v>
      </c>
      <c r="Z101" s="34">
        <f t="shared" si="23"/>
        <v>6.657303370786518</v>
      </c>
      <c r="AA101" s="34">
        <f t="shared" si="24"/>
        <v>43.67977528089887</v>
      </c>
      <c r="AB101" s="48">
        <f t="shared" si="25"/>
        <v>49.66292134831461</v>
      </c>
    </row>
    <row r="102" spans="7:28" ht="15.75" customHeight="1">
      <c r="G102" s="36" t="s">
        <v>139</v>
      </c>
      <c r="H102" s="16">
        <v>529</v>
      </c>
      <c r="I102" s="16">
        <v>92</v>
      </c>
      <c r="J102" s="15">
        <v>9</v>
      </c>
      <c r="K102" s="15" t="s">
        <v>34</v>
      </c>
      <c r="L102" s="15">
        <v>1</v>
      </c>
      <c r="M102" s="16">
        <v>73</v>
      </c>
      <c r="N102" s="16">
        <v>110</v>
      </c>
      <c r="O102" s="16">
        <v>1</v>
      </c>
      <c r="P102" s="16">
        <v>15</v>
      </c>
      <c r="Q102" s="16">
        <v>57</v>
      </c>
      <c r="R102" s="16">
        <v>2</v>
      </c>
      <c r="S102" s="16">
        <v>1</v>
      </c>
      <c r="T102" s="16">
        <v>119</v>
      </c>
      <c r="U102" s="16">
        <v>49</v>
      </c>
      <c r="V102" s="17" t="s">
        <v>34</v>
      </c>
      <c r="W102" s="32">
        <f t="shared" si="19"/>
        <v>101</v>
      </c>
      <c r="X102" s="32">
        <f t="shared" si="20"/>
        <v>184</v>
      </c>
      <c r="Y102" s="32">
        <f t="shared" si="21"/>
        <v>244</v>
      </c>
      <c r="Z102" s="34">
        <f t="shared" si="23"/>
        <v>19.092627599243855</v>
      </c>
      <c r="AA102" s="34">
        <f t="shared" si="24"/>
        <v>34.78260869565217</v>
      </c>
      <c r="AB102" s="48">
        <f t="shared" si="25"/>
        <v>46.12476370510397</v>
      </c>
    </row>
    <row r="103" spans="7:28" ht="15.75" customHeight="1">
      <c r="G103" s="37" t="s">
        <v>140</v>
      </c>
      <c r="H103" s="38">
        <v>1275</v>
      </c>
      <c r="I103" s="38">
        <v>75</v>
      </c>
      <c r="J103" s="39">
        <v>19</v>
      </c>
      <c r="K103" s="39" t="s">
        <v>34</v>
      </c>
      <c r="L103" s="39">
        <v>14</v>
      </c>
      <c r="M103" s="38">
        <v>170</v>
      </c>
      <c r="N103" s="38">
        <v>336</v>
      </c>
      <c r="O103" s="38">
        <v>5</v>
      </c>
      <c r="P103" s="38">
        <v>60</v>
      </c>
      <c r="Q103" s="38">
        <v>142</v>
      </c>
      <c r="R103" s="38">
        <v>7</v>
      </c>
      <c r="S103" s="38">
        <v>2</v>
      </c>
      <c r="T103" s="38">
        <v>375</v>
      </c>
      <c r="U103" s="38">
        <v>70</v>
      </c>
      <c r="V103" s="40" t="s">
        <v>34</v>
      </c>
      <c r="W103" s="41">
        <f t="shared" si="19"/>
        <v>94</v>
      </c>
      <c r="X103" s="41">
        <f t="shared" si="20"/>
        <v>520</v>
      </c>
      <c r="Y103" s="41">
        <f t="shared" si="21"/>
        <v>661</v>
      </c>
      <c r="Z103" s="42">
        <f t="shared" si="23"/>
        <v>7.372549019607844</v>
      </c>
      <c r="AA103" s="42">
        <f t="shared" si="24"/>
        <v>40.78431372549019</v>
      </c>
      <c r="AB103" s="49">
        <f t="shared" si="25"/>
        <v>51.84313725490196</v>
      </c>
    </row>
    <row r="104" spans="7:28" ht="15.75" customHeight="1">
      <c r="G104" s="36" t="s">
        <v>186</v>
      </c>
      <c r="H104" s="16">
        <f>SUM(H105:H109)</f>
        <v>20895</v>
      </c>
      <c r="I104" s="16">
        <f aca="true" t="shared" si="29" ref="I104:Y104">SUM(I105:I109)</f>
        <v>804</v>
      </c>
      <c r="J104" s="16">
        <f t="shared" si="29"/>
        <v>194</v>
      </c>
      <c r="K104" s="16">
        <f t="shared" si="29"/>
        <v>35</v>
      </c>
      <c r="L104" s="16">
        <f t="shared" si="29"/>
        <v>39</v>
      </c>
      <c r="M104" s="16">
        <f t="shared" si="29"/>
        <v>3264</v>
      </c>
      <c r="N104" s="16">
        <f t="shared" si="29"/>
        <v>4046</v>
      </c>
      <c r="O104" s="16">
        <f t="shared" si="29"/>
        <v>184</v>
      </c>
      <c r="P104" s="16">
        <f t="shared" si="29"/>
        <v>710</v>
      </c>
      <c r="Q104" s="16">
        <f t="shared" si="29"/>
        <v>3862</v>
      </c>
      <c r="R104" s="16">
        <f t="shared" si="29"/>
        <v>266</v>
      </c>
      <c r="S104" s="16">
        <f t="shared" si="29"/>
        <v>37</v>
      </c>
      <c r="T104" s="16">
        <f t="shared" si="29"/>
        <v>6724</v>
      </c>
      <c r="U104" s="16">
        <f t="shared" si="29"/>
        <v>725</v>
      </c>
      <c r="V104" s="16">
        <f t="shared" si="29"/>
        <v>5</v>
      </c>
      <c r="W104" s="16">
        <f t="shared" si="29"/>
        <v>1033</v>
      </c>
      <c r="X104" s="16">
        <f t="shared" si="29"/>
        <v>7349</v>
      </c>
      <c r="Y104" s="16">
        <f t="shared" si="29"/>
        <v>12508</v>
      </c>
      <c r="Z104" s="34">
        <f t="shared" si="23"/>
        <v>4.94376645130414</v>
      </c>
      <c r="AA104" s="34">
        <f t="shared" si="24"/>
        <v>35.17109356305336</v>
      </c>
      <c r="AB104" s="48">
        <f t="shared" si="25"/>
        <v>59.86121081598469</v>
      </c>
    </row>
    <row r="105" spans="7:28" ht="15.75" customHeight="1">
      <c r="G105" s="36" t="s">
        <v>141</v>
      </c>
      <c r="H105" s="16">
        <v>6094</v>
      </c>
      <c r="I105" s="16">
        <v>268</v>
      </c>
      <c r="J105" s="15">
        <v>40</v>
      </c>
      <c r="K105" s="15">
        <v>2</v>
      </c>
      <c r="L105" s="15">
        <v>30</v>
      </c>
      <c r="M105" s="16">
        <v>1108</v>
      </c>
      <c r="N105" s="16">
        <v>1175</v>
      </c>
      <c r="O105" s="16">
        <v>30</v>
      </c>
      <c r="P105" s="16">
        <v>200</v>
      </c>
      <c r="Q105" s="16">
        <v>1002</v>
      </c>
      <c r="R105" s="16">
        <v>93</v>
      </c>
      <c r="S105" s="16">
        <v>13</v>
      </c>
      <c r="T105" s="16">
        <v>1895</v>
      </c>
      <c r="U105" s="16">
        <v>234</v>
      </c>
      <c r="V105" s="17">
        <v>4</v>
      </c>
      <c r="W105" s="32">
        <f t="shared" si="19"/>
        <v>310</v>
      </c>
      <c r="X105" s="32">
        <f t="shared" si="20"/>
        <v>2313</v>
      </c>
      <c r="Y105" s="32">
        <f t="shared" si="21"/>
        <v>3467</v>
      </c>
      <c r="Z105" s="34">
        <f t="shared" si="23"/>
        <v>5.08697079094191</v>
      </c>
      <c r="AA105" s="34">
        <f t="shared" si="24"/>
        <v>37.95536593370528</v>
      </c>
      <c r="AB105" s="48">
        <f t="shared" si="25"/>
        <v>56.89202494256646</v>
      </c>
    </row>
    <row r="106" spans="7:28" ht="15.75" customHeight="1">
      <c r="G106" s="36" t="s">
        <v>142</v>
      </c>
      <c r="H106" s="16">
        <v>2040</v>
      </c>
      <c r="I106" s="16">
        <v>81</v>
      </c>
      <c r="J106" s="15">
        <v>60</v>
      </c>
      <c r="K106" s="15">
        <v>13</v>
      </c>
      <c r="L106" s="15">
        <v>1</v>
      </c>
      <c r="M106" s="16">
        <v>342</v>
      </c>
      <c r="N106" s="16">
        <v>321</v>
      </c>
      <c r="O106" s="16">
        <v>69</v>
      </c>
      <c r="P106" s="16">
        <v>77</v>
      </c>
      <c r="Q106" s="16">
        <v>330</v>
      </c>
      <c r="R106" s="16">
        <v>24</v>
      </c>
      <c r="S106" s="16" t="s">
        <v>34</v>
      </c>
      <c r="T106" s="16">
        <v>621</v>
      </c>
      <c r="U106" s="16">
        <v>101</v>
      </c>
      <c r="V106" s="17" t="s">
        <v>34</v>
      </c>
      <c r="W106" s="32">
        <f t="shared" si="19"/>
        <v>154</v>
      </c>
      <c r="X106" s="32">
        <f t="shared" si="20"/>
        <v>664</v>
      </c>
      <c r="Y106" s="32">
        <f t="shared" si="21"/>
        <v>1222</v>
      </c>
      <c r="Z106" s="34">
        <f t="shared" si="23"/>
        <v>7.549019607843137</v>
      </c>
      <c r="AA106" s="34">
        <f t="shared" si="24"/>
        <v>32.549019607843135</v>
      </c>
      <c r="AB106" s="48">
        <f t="shared" si="25"/>
        <v>59.90196078431372</v>
      </c>
    </row>
    <row r="107" spans="7:28" ht="15.75" customHeight="1">
      <c r="G107" s="36" t="s">
        <v>143</v>
      </c>
      <c r="H107" s="16">
        <v>8103</v>
      </c>
      <c r="I107" s="16">
        <v>270</v>
      </c>
      <c r="J107" s="15">
        <v>58</v>
      </c>
      <c r="K107" s="15">
        <v>10</v>
      </c>
      <c r="L107" s="15" t="s">
        <v>34</v>
      </c>
      <c r="M107" s="16">
        <v>1123</v>
      </c>
      <c r="N107" s="16">
        <v>1236</v>
      </c>
      <c r="O107" s="16">
        <v>52</v>
      </c>
      <c r="P107" s="16">
        <v>259</v>
      </c>
      <c r="Q107" s="16">
        <v>1677</v>
      </c>
      <c r="R107" s="16">
        <v>107</v>
      </c>
      <c r="S107" s="16">
        <v>19</v>
      </c>
      <c r="T107" s="16">
        <v>3114</v>
      </c>
      <c r="U107" s="16">
        <v>177</v>
      </c>
      <c r="V107" s="17">
        <v>1</v>
      </c>
      <c r="W107" s="32">
        <f t="shared" si="19"/>
        <v>338</v>
      </c>
      <c r="X107" s="32">
        <f t="shared" si="20"/>
        <v>2359</v>
      </c>
      <c r="Y107" s="32">
        <f t="shared" si="21"/>
        <v>5405</v>
      </c>
      <c r="Z107" s="34">
        <f t="shared" si="23"/>
        <v>4.171294582253486</v>
      </c>
      <c r="AA107" s="34">
        <f t="shared" si="24"/>
        <v>29.11267431815377</v>
      </c>
      <c r="AB107" s="48">
        <f t="shared" si="25"/>
        <v>66.70368999136123</v>
      </c>
    </row>
    <row r="108" spans="7:28" ht="15.75" customHeight="1">
      <c r="G108" s="36" t="s">
        <v>144</v>
      </c>
      <c r="H108" s="16">
        <v>3895</v>
      </c>
      <c r="I108" s="16">
        <v>105</v>
      </c>
      <c r="J108" s="15">
        <v>27</v>
      </c>
      <c r="K108" s="15">
        <v>1</v>
      </c>
      <c r="L108" s="15">
        <v>5</v>
      </c>
      <c r="M108" s="16">
        <v>549</v>
      </c>
      <c r="N108" s="16">
        <v>1195</v>
      </c>
      <c r="O108" s="16">
        <v>27</v>
      </c>
      <c r="P108" s="16">
        <v>146</v>
      </c>
      <c r="Q108" s="16">
        <v>764</v>
      </c>
      <c r="R108" s="16">
        <v>36</v>
      </c>
      <c r="S108" s="16">
        <v>4</v>
      </c>
      <c r="T108" s="16">
        <v>884</v>
      </c>
      <c r="U108" s="16">
        <v>152</v>
      </c>
      <c r="V108" s="17" t="s">
        <v>34</v>
      </c>
      <c r="W108" s="32">
        <f t="shared" si="19"/>
        <v>133</v>
      </c>
      <c r="X108" s="32">
        <f t="shared" si="20"/>
        <v>1749</v>
      </c>
      <c r="Y108" s="32">
        <f t="shared" si="21"/>
        <v>2013</v>
      </c>
      <c r="Z108" s="34">
        <f t="shared" si="23"/>
        <v>3.414634146341464</v>
      </c>
      <c r="AA108" s="34">
        <f t="shared" si="24"/>
        <v>44.90372272143774</v>
      </c>
      <c r="AB108" s="48">
        <f t="shared" si="25"/>
        <v>51.6816431322208</v>
      </c>
    </row>
    <row r="109" spans="7:28" ht="15.75" customHeight="1">
      <c r="G109" s="37" t="s">
        <v>145</v>
      </c>
      <c r="H109" s="38">
        <v>763</v>
      </c>
      <c r="I109" s="38">
        <v>80</v>
      </c>
      <c r="J109" s="39">
        <v>9</v>
      </c>
      <c r="K109" s="39">
        <v>9</v>
      </c>
      <c r="L109" s="39">
        <v>3</v>
      </c>
      <c r="M109" s="38">
        <v>142</v>
      </c>
      <c r="N109" s="38">
        <v>119</v>
      </c>
      <c r="O109" s="38">
        <v>6</v>
      </c>
      <c r="P109" s="38">
        <v>28</v>
      </c>
      <c r="Q109" s="38">
        <v>89</v>
      </c>
      <c r="R109" s="38">
        <v>6</v>
      </c>
      <c r="S109" s="38">
        <v>1</v>
      </c>
      <c r="T109" s="38">
        <v>210</v>
      </c>
      <c r="U109" s="38">
        <v>61</v>
      </c>
      <c r="V109" s="40" t="s">
        <v>34</v>
      </c>
      <c r="W109" s="41">
        <f t="shared" si="19"/>
        <v>98</v>
      </c>
      <c r="X109" s="41">
        <f t="shared" si="20"/>
        <v>264</v>
      </c>
      <c r="Y109" s="41">
        <f t="shared" si="21"/>
        <v>401</v>
      </c>
      <c r="Z109" s="42">
        <f t="shared" si="23"/>
        <v>12.844036697247708</v>
      </c>
      <c r="AA109" s="42">
        <f t="shared" si="24"/>
        <v>34.60026212319791</v>
      </c>
      <c r="AB109" s="49">
        <f t="shared" si="25"/>
        <v>52.55570117955439</v>
      </c>
    </row>
    <row r="110" spans="7:28" ht="15.75" customHeight="1">
      <c r="G110" s="36" t="s">
        <v>187</v>
      </c>
      <c r="H110" s="16">
        <f>SUM(H111:H118)</f>
        <v>12069</v>
      </c>
      <c r="I110" s="16">
        <f aca="true" t="shared" si="30" ref="I110:Y110">SUM(I111:I118)</f>
        <v>2237</v>
      </c>
      <c r="J110" s="16">
        <f t="shared" si="30"/>
        <v>177</v>
      </c>
      <c r="K110" s="16">
        <f t="shared" si="30"/>
        <v>14</v>
      </c>
      <c r="L110" s="16">
        <f t="shared" si="30"/>
        <v>28</v>
      </c>
      <c r="M110" s="16">
        <f t="shared" si="30"/>
        <v>2241</v>
      </c>
      <c r="N110" s="16">
        <f t="shared" si="30"/>
        <v>1307</v>
      </c>
      <c r="O110" s="16">
        <f t="shared" si="30"/>
        <v>92</v>
      </c>
      <c r="P110" s="16">
        <f t="shared" si="30"/>
        <v>439</v>
      </c>
      <c r="Q110" s="16">
        <f t="shared" si="30"/>
        <v>1773</v>
      </c>
      <c r="R110" s="16">
        <f t="shared" si="30"/>
        <v>133</v>
      </c>
      <c r="S110" s="16">
        <f t="shared" si="30"/>
        <v>24</v>
      </c>
      <c r="T110" s="16">
        <f t="shared" si="30"/>
        <v>3030</v>
      </c>
      <c r="U110" s="16">
        <f t="shared" si="30"/>
        <v>562</v>
      </c>
      <c r="V110" s="16">
        <f t="shared" si="30"/>
        <v>12</v>
      </c>
      <c r="W110" s="16">
        <f t="shared" si="30"/>
        <v>2428</v>
      </c>
      <c r="X110" s="16">
        <f t="shared" si="30"/>
        <v>3576</v>
      </c>
      <c r="Y110" s="16">
        <f t="shared" si="30"/>
        <v>6053</v>
      </c>
      <c r="Z110" s="34">
        <f t="shared" si="23"/>
        <v>20.11765680669484</v>
      </c>
      <c r="AA110" s="34">
        <f t="shared" si="24"/>
        <v>29.629629629629626</v>
      </c>
      <c r="AB110" s="48">
        <f t="shared" si="25"/>
        <v>50.153285276327786</v>
      </c>
    </row>
    <row r="111" spans="7:28" ht="15.75" customHeight="1">
      <c r="G111" s="36" t="s">
        <v>146</v>
      </c>
      <c r="H111" s="16">
        <v>2878</v>
      </c>
      <c r="I111" s="16">
        <v>947</v>
      </c>
      <c r="J111" s="15">
        <v>36</v>
      </c>
      <c r="K111" s="15">
        <v>2</v>
      </c>
      <c r="L111" s="15">
        <v>3</v>
      </c>
      <c r="M111" s="16">
        <v>382</v>
      </c>
      <c r="N111" s="16">
        <v>291</v>
      </c>
      <c r="O111" s="16">
        <v>18</v>
      </c>
      <c r="P111" s="16">
        <v>90</v>
      </c>
      <c r="Q111" s="16">
        <v>372</v>
      </c>
      <c r="R111" s="16">
        <v>38</v>
      </c>
      <c r="S111" s="16">
        <v>3</v>
      </c>
      <c r="T111" s="16">
        <v>613</v>
      </c>
      <c r="U111" s="16">
        <v>82</v>
      </c>
      <c r="V111" s="17">
        <v>1</v>
      </c>
      <c r="W111" s="32">
        <f t="shared" si="19"/>
        <v>985</v>
      </c>
      <c r="X111" s="32">
        <f t="shared" si="20"/>
        <v>676</v>
      </c>
      <c r="Y111" s="32">
        <f t="shared" si="21"/>
        <v>1216</v>
      </c>
      <c r="Z111" s="34">
        <f t="shared" si="23"/>
        <v>34.225156358582346</v>
      </c>
      <c r="AA111" s="34">
        <f t="shared" si="24"/>
        <v>23.488533703961085</v>
      </c>
      <c r="AB111" s="48">
        <f t="shared" si="25"/>
        <v>42.25156358582349</v>
      </c>
    </row>
    <row r="112" spans="7:28" ht="15.75" customHeight="1">
      <c r="G112" s="36" t="s">
        <v>147</v>
      </c>
      <c r="H112" s="16">
        <v>1640</v>
      </c>
      <c r="I112" s="16">
        <v>378</v>
      </c>
      <c r="J112" s="15">
        <v>48</v>
      </c>
      <c r="K112" s="15" t="s">
        <v>34</v>
      </c>
      <c r="L112" s="15">
        <v>8</v>
      </c>
      <c r="M112" s="16">
        <v>297</v>
      </c>
      <c r="N112" s="16">
        <v>179</v>
      </c>
      <c r="O112" s="16">
        <v>2</v>
      </c>
      <c r="P112" s="16">
        <v>72</v>
      </c>
      <c r="Q112" s="16">
        <v>254</v>
      </c>
      <c r="R112" s="16">
        <v>23</v>
      </c>
      <c r="S112" s="16">
        <v>3</v>
      </c>
      <c r="T112" s="16">
        <v>303</v>
      </c>
      <c r="U112" s="16">
        <v>73</v>
      </c>
      <c r="V112" s="17" t="s">
        <v>34</v>
      </c>
      <c r="W112" s="32">
        <f t="shared" si="19"/>
        <v>426</v>
      </c>
      <c r="X112" s="32">
        <f t="shared" si="20"/>
        <v>484</v>
      </c>
      <c r="Y112" s="32">
        <f t="shared" si="21"/>
        <v>730</v>
      </c>
      <c r="Z112" s="34">
        <f t="shared" si="23"/>
        <v>25.975609756097562</v>
      </c>
      <c r="AA112" s="34">
        <f t="shared" si="24"/>
        <v>29.51219512195122</v>
      </c>
      <c r="AB112" s="48">
        <f t="shared" si="25"/>
        <v>44.51219512195122</v>
      </c>
    </row>
    <row r="113" spans="7:28" ht="15.75" customHeight="1">
      <c r="G113" s="36" t="s">
        <v>148</v>
      </c>
      <c r="H113" s="16">
        <v>806</v>
      </c>
      <c r="I113" s="16">
        <v>80</v>
      </c>
      <c r="J113" s="15">
        <v>27</v>
      </c>
      <c r="K113" s="15">
        <v>4</v>
      </c>
      <c r="L113" s="15" t="s">
        <v>34</v>
      </c>
      <c r="M113" s="16">
        <v>118</v>
      </c>
      <c r="N113" s="16">
        <v>53</v>
      </c>
      <c r="O113" s="16">
        <v>6</v>
      </c>
      <c r="P113" s="16">
        <v>25</v>
      </c>
      <c r="Q113" s="16">
        <v>113</v>
      </c>
      <c r="R113" s="16">
        <v>1</v>
      </c>
      <c r="S113" s="16">
        <v>7</v>
      </c>
      <c r="T113" s="16">
        <v>307</v>
      </c>
      <c r="U113" s="16">
        <v>65</v>
      </c>
      <c r="V113" s="17" t="s">
        <v>34</v>
      </c>
      <c r="W113" s="32">
        <f t="shared" si="19"/>
        <v>111</v>
      </c>
      <c r="X113" s="32">
        <f t="shared" si="20"/>
        <v>171</v>
      </c>
      <c r="Y113" s="32">
        <f t="shared" si="21"/>
        <v>524</v>
      </c>
      <c r="Z113" s="34">
        <f t="shared" si="23"/>
        <v>13.771712158808933</v>
      </c>
      <c r="AA113" s="34">
        <f t="shared" si="24"/>
        <v>21.21588089330025</v>
      </c>
      <c r="AB113" s="48">
        <f t="shared" si="25"/>
        <v>65.01240694789082</v>
      </c>
    </row>
    <row r="114" spans="7:28" ht="15.75" customHeight="1">
      <c r="G114" s="36" t="s">
        <v>149</v>
      </c>
      <c r="H114" s="16">
        <v>1435</v>
      </c>
      <c r="I114" s="16">
        <v>14</v>
      </c>
      <c r="J114" s="15">
        <v>4</v>
      </c>
      <c r="K114" s="15">
        <v>2</v>
      </c>
      <c r="L114" s="15">
        <v>16</v>
      </c>
      <c r="M114" s="16">
        <v>577</v>
      </c>
      <c r="N114" s="16">
        <v>119</v>
      </c>
      <c r="O114" s="16">
        <v>34</v>
      </c>
      <c r="P114" s="16">
        <v>54</v>
      </c>
      <c r="Q114" s="16">
        <v>208</v>
      </c>
      <c r="R114" s="16">
        <v>7</v>
      </c>
      <c r="S114" s="16">
        <v>1</v>
      </c>
      <c r="T114" s="16">
        <v>330</v>
      </c>
      <c r="U114" s="16">
        <v>69</v>
      </c>
      <c r="V114" s="17" t="s">
        <v>34</v>
      </c>
      <c r="W114" s="32">
        <f t="shared" si="19"/>
        <v>20</v>
      </c>
      <c r="X114" s="32">
        <f t="shared" si="20"/>
        <v>712</v>
      </c>
      <c r="Y114" s="32">
        <f t="shared" si="21"/>
        <v>703</v>
      </c>
      <c r="Z114" s="34">
        <f t="shared" si="23"/>
        <v>1.3937282229965158</v>
      </c>
      <c r="AA114" s="34">
        <f t="shared" si="24"/>
        <v>49.61672473867596</v>
      </c>
      <c r="AB114" s="48">
        <f t="shared" si="25"/>
        <v>48.98954703832752</v>
      </c>
    </row>
    <row r="115" spans="7:28" ht="15.75" customHeight="1">
      <c r="G115" s="36" t="s">
        <v>150</v>
      </c>
      <c r="H115" s="16">
        <v>1444</v>
      </c>
      <c r="I115" s="16">
        <v>104</v>
      </c>
      <c r="J115" s="15">
        <v>24</v>
      </c>
      <c r="K115" s="15">
        <v>4</v>
      </c>
      <c r="L115" s="15" t="s">
        <v>34</v>
      </c>
      <c r="M115" s="16">
        <v>233</v>
      </c>
      <c r="N115" s="16">
        <v>196</v>
      </c>
      <c r="O115" s="16">
        <v>3</v>
      </c>
      <c r="P115" s="16">
        <v>63</v>
      </c>
      <c r="Q115" s="16">
        <v>294</v>
      </c>
      <c r="R115" s="16">
        <v>23</v>
      </c>
      <c r="S115" s="16">
        <v>3</v>
      </c>
      <c r="T115" s="16">
        <v>422</v>
      </c>
      <c r="U115" s="16">
        <v>64</v>
      </c>
      <c r="V115" s="17">
        <v>11</v>
      </c>
      <c r="W115" s="32">
        <f t="shared" si="19"/>
        <v>132</v>
      </c>
      <c r="X115" s="32">
        <f t="shared" si="20"/>
        <v>429</v>
      </c>
      <c r="Y115" s="32">
        <f t="shared" si="21"/>
        <v>872</v>
      </c>
      <c r="Z115" s="34">
        <f t="shared" si="23"/>
        <v>9.141274238227147</v>
      </c>
      <c r="AA115" s="34">
        <f t="shared" si="24"/>
        <v>29.709141274238227</v>
      </c>
      <c r="AB115" s="48">
        <f t="shared" si="25"/>
        <v>60.387811634349035</v>
      </c>
    </row>
    <row r="116" spans="7:28" ht="15.75" customHeight="1">
      <c r="G116" s="36" t="s">
        <v>151</v>
      </c>
      <c r="H116" s="16">
        <v>2280</v>
      </c>
      <c r="I116" s="16">
        <v>393</v>
      </c>
      <c r="J116" s="15">
        <v>14</v>
      </c>
      <c r="K116" s="15">
        <v>2</v>
      </c>
      <c r="L116" s="15" t="s">
        <v>34</v>
      </c>
      <c r="M116" s="16">
        <v>337</v>
      </c>
      <c r="N116" s="16">
        <v>344</v>
      </c>
      <c r="O116" s="16">
        <v>11</v>
      </c>
      <c r="P116" s="16">
        <v>94</v>
      </c>
      <c r="Q116" s="16">
        <v>368</v>
      </c>
      <c r="R116" s="16">
        <v>36</v>
      </c>
      <c r="S116" s="16">
        <v>3</v>
      </c>
      <c r="T116" s="16">
        <v>584</v>
      </c>
      <c r="U116" s="16">
        <v>94</v>
      </c>
      <c r="V116" s="17" t="s">
        <v>34</v>
      </c>
      <c r="W116" s="32">
        <f t="shared" si="19"/>
        <v>409</v>
      </c>
      <c r="X116" s="32">
        <f t="shared" si="20"/>
        <v>681</v>
      </c>
      <c r="Y116" s="32">
        <f t="shared" si="21"/>
        <v>1190</v>
      </c>
      <c r="Z116" s="34">
        <f t="shared" si="23"/>
        <v>17.938596491228072</v>
      </c>
      <c r="AA116" s="34">
        <f t="shared" si="24"/>
        <v>29.86842105263158</v>
      </c>
      <c r="AB116" s="48">
        <f t="shared" si="25"/>
        <v>52.19298245614035</v>
      </c>
    </row>
    <row r="117" spans="7:28" ht="15.75" customHeight="1">
      <c r="G117" s="36" t="s">
        <v>152</v>
      </c>
      <c r="H117" s="16">
        <v>1146</v>
      </c>
      <c r="I117" s="16">
        <v>248</v>
      </c>
      <c r="J117" s="15">
        <v>15</v>
      </c>
      <c r="K117" s="15" t="s">
        <v>34</v>
      </c>
      <c r="L117" s="15">
        <v>1</v>
      </c>
      <c r="M117" s="16">
        <v>209</v>
      </c>
      <c r="N117" s="16">
        <v>89</v>
      </c>
      <c r="O117" s="16">
        <v>12</v>
      </c>
      <c r="P117" s="16">
        <v>32</v>
      </c>
      <c r="Q117" s="16">
        <v>131</v>
      </c>
      <c r="R117" s="16">
        <v>4</v>
      </c>
      <c r="S117" s="16">
        <v>1</v>
      </c>
      <c r="T117" s="16">
        <v>337</v>
      </c>
      <c r="U117" s="16">
        <v>67</v>
      </c>
      <c r="V117" s="17" t="s">
        <v>34</v>
      </c>
      <c r="W117" s="32">
        <f t="shared" si="19"/>
        <v>263</v>
      </c>
      <c r="X117" s="32">
        <f t="shared" si="20"/>
        <v>299</v>
      </c>
      <c r="Y117" s="32">
        <f t="shared" si="21"/>
        <v>584</v>
      </c>
      <c r="Z117" s="34">
        <f t="shared" si="23"/>
        <v>22.949389179755673</v>
      </c>
      <c r="AA117" s="34">
        <f t="shared" si="24"/>
        <v>26.090750436300176</v>
      </c>
      <c r="AB117" s="48">
        <f t="shared" si="25"/>
        <v>50.959860383944154</v>
      </c>
    </row>
    <row r="118" spans="7:28" ht="15.75" customHeight="1">
      <c r="G118" s="37" t="s">
        <v>153</v>
      </c>
      <c r="H118" s="38">
        <v>440</v>
      </c>
      <c r="I118" s="38">
        <v>73</v>
      </c>
      <c r="J118" s="39">
        <v>9</v>
      </c>
      <c r="K118" s="39" t="s">
        <v>34</v>
      </c>
      <c r="L118" s="39" t="s">
        <v>34</v>
      </c>
      <c r="M118" s="38">
        <v>88</v>
      </c>
      <c r="N118" s="38">
        <v>36</v>
      </c>
      <c r="O118" s="38">
        <v>6</v>
      </c>
      <c r="P118" s="38">
        <v>9</v>
      </c>
      <c r="Q118" s="38">
        <v>33</v>
      </c>
      <c r="R118" s="38">
        <v>1</v>
      </c>
      <c r="S118" s="38">
        <v>3</v>
      </c>
      <c r="T118" s="38">
        <v>134</v>
      </c>
      <c r="U118" s="38">
        <v>48</v>
      </c>
      <c r="V118" s="40" t="s">
        <v>34</v>
      </c>
      <c r="W118" s="41">
        <f t="shared" si="19"/>
        <v>82</v>
      </c>
      <c r="X118" s="41">
        <f t="shared" si="20"/>
        <v>124</v>
      </c>
      <c r="Y118" s="41">
        <f t="shared" si="21"/>
        <v>234</v>
      </c>
      <c r="Z118" s="42">
        <f t="shared" si="23"/>
        <v>18.636363636363637</v>
      </c>
      <c r="AA118" s="42">
        <f t="shared" si="24"/>
        <v>28.18181818181818</v>
      </c>
      <c r="AB118" s="49">
        <f t="shared" si="25"/>
        <v>53.18181818181819</v>
      </c>
    </row>
    <row r="119" spans="7:28" ht="15.75" customHeight="1">
      <c r="G119" s="36" t="s">
        <v>188</v>
      </c>
      <c r="H119" s="16">
        <f>SUM(H120:H125)</f>
        <v>23169</v>
      </c>
      <c r="I119" s="16">
        <f aca="true" t="shared" si="31" ref="I119:Y119">SUM(I120:I125)</f>
        <v>2176</v>
      </c>
      <c r="J119" s="16">
        <f t="shared" si="31"/>
        <v>135</v>
      </c>
      <c r="K119" s="16">
        <f t="shared" si="31"/>
        <v>53</v>
      </c>
      <c r="L119" s="16">
        <f t="shared" si="31"/>
        <v>535</v>
      </c>
      <c r="M119" s="16">
        <f t="shared" si="31"/>
        <v>3600</v>
      </c>
      <c r="N119" s="16">
        <f t="shared" si="31"/>
        <v>4706</v>
      </c>
      <c r="O119" s="16">
        <f t="shared" si="31"/>
        <v>138</v>
      </c>
      <c r="P119" s="16">
        <f t="shared" si="31"/>
        <v>826</v>
      </c>
      <c r="Q119" s="16">
        <f t="shared" si="31"/>
        <v>3595</v>
      </c>
      <c r="R119" s="16">
        <f t="shared" si="31"/>
        <v>325</v>
      </c>
      <c r="S119" s="16">
        <f t="shared" si="31"/>
        <v>15</v>
      </c>
      <c r="T119" s="16">
        <f t="shared" si="31"/>
        <v>6210</v>
      </c>
      <c r="U119" s="16">
        <f t="shared" si="31"/>
        <v>849</v>
      </c>
      <c r="V119" s="16">
        <f t="shared" si="31"/>
        <v>6</v>
      </c>
      <c r="W119" s="16">
        <f t="shared" si="31"/>
        <v>2364</v>
      </c>
      <c r="X119" s="16">
        <f t="shared" si="31"/>
        <v>8841</v>
      </c>
      <c r="Y119" s="16">
        <f t="shared" si="31"/>
        <v>11958</v>
      </c>
      <c r="Z119" s="34">
        <f t="shared" si="23"/>
        <v>10.203288877379258</v>
      </c>
      <c r="AA119" s="34">
        <f t="shared" si="24"/>
        <v>38.158746601061765</v>
      </c>
      <c r="AB119" s="48">
        <f t="shared" si="25"/>
        <v>51.61206784928136</v>
      </c>
    </row>
    <row r="120" spans="7:28" ht="15.75" customHeight="1">
      <c r="G120" s="36" t="s">
        <v>154</v>
      </c>
      <c r="H120" s="16">
        <v>8821</v>
      </c>
      <c r="I120" s="16">
        <v>716</v>
      </c>
      <c r="J120" s="15">
        <v>40</v>
      </c>
      <c r="K120" s="15">
        <v>4</v>
      </c>
      <c r="L120" s="15">
        <v>28</v>
      </c>
      <c r="M120" s="16">
        <v>1391</v>
      </c>
      <c r="N120" s="16">
        <v>2068</v>
      </c>
      <c r="O120" s="16">
        <v>28</v>
      </c>
      <c r="P120" s="16">
        <v>292</v>
      </c>
      <c r="Q120" s="16">
        <v>1665</v>
      </c>
      <c r="R120" s="16">
        <v>118</v>
      </c>
      <c r="S120" s="16">
        <v>11</v>
      </c>
      <c r="T120" s="16">
        <v>2178</v>
      </c>
      <c r="U120" s="16">
        <v>281</v>
      </c>
      <c r="V120" s="17">
        <v>1</v>
      </c>
      <c r="W120" s="32">
        <f t="shared" si="19"/>
        <v>760</v>
      </c>
      <c r="X120" s="32">
        <f t="shared" si="20"/>
        <v>3487</v>
      </c>
      <c r="Y120" s="32">
        <f t="shared" si="21"/>
        <v>4573</v>
      </c>
      <c r="Z120" s="34">
        <f t="shared" si="23"/>
        <v>8.615803196916449</v>
      </c>
      <c r="AA120" s="34">
        <f t="shared" si="24"/>
        <v>39.53066545743113</v>
      </c>
      <c r="AB120" s="48">
        <f t="shared" si="25"/>
        <v>51.842194762498586</v>
      </c>
    </row>
    <row r="121" spans="7:28" ht="15.75" customHeight="1">
      <c r="G121" s="36" t="s">
        <v>155</v>
      </c>
      <c r="H121" s="16">
        <v>4373</v>
      </c>
      <c r="I121" s="16">
        <v>682</v>
      </c>
      <c r="J121" s="15">
        <v>20</v>
      </c>
      <c r="K121" s="15">
        <v>7</v>
      </c>
      <c r="L121" s="15">
        <v>10</v>
      </c>
      <c r="M121" s="16">
        <v>625</v>
      </c>
      <c r="N121" s="16">
        <v>959</v>
      </c>
      <c r="O121" s="16">
        <v>23</v>
      </c>
      <c r="P121" s="16">
        <v>155</v>
      </c>
      <c r="Q121" s="16">
        <v>673</v>
      </c>
      <c r="R121" s="16">
        <v>74</v>
      </c>
      <c r="S121" s="16">
        <v>3</v>
      </c>
      <c r="T121" s="16">
        <v>990</v>
      </c>
      <c r="U121" s="16">
        <v>147</v>
      </c>
      <c r="V121" s="17">
        <v>5</v>
      </c>
      <c r="W121" s="32">
        <f t="shared" si="19"/>
        <v>709</v>
      </c>
      <c r="X121" s="32">
        <f t="shared" si="20"/>
        <v>1594</v>
      </c>
      <c r="Y121" s="32">
        <f t="shared" si="21"/>
        <v>2065</v>
      </c>
      <c r="Z121" s="34">
        <f t="shared" si="23"/>
        <v>16.21312600045735</v>
      </c>
      <c r="AA121" s="34">
        <f t="shared" si="24"/>
        <v>36.450949005259545</v>
      </c>
      <c r="AB121" s="48">
        <f t="shared" si="25"/>
        <v>47.22158701120512</v>
      </c>
    </row>
    <row r="122" spans="7:28" ht="15.75" customHeight="1">
      <c r="G122" s="36" t="s">
        <v>156</v>
      </c>
      <c r="H122" s="16">
        <v>896</v>
      </c>
      <c r="I122" s="16">
        <v>124</v>
      </c>
      <c r="J122" s="15">
        <v>9</v>
      </c>
      <c r="K122" s="15">
        <v>14</v>
      </c>
      <c r="L122" s="15">
        <v>3</v>
      </c>
      <c r="M122" s="16">
        <v>258</v>
      </c>
      <c r="N122" s="16">
        <v>130</v>
      </c>
      <c r="O122" s="16">
        <v>7</v>
      </c>
      <c r="P122" s="16">
        <v>28</v>
      </c>
      <c r="Q122" s="16">
        <v>66</v>
      </c>
      <c r="R122" s="16">
        <v>11</v>
      </c>
      <c r="S122" s="16" t="s">
        <v>34</v>
      </c>
      <c r="T122" s="16">
        <v>187</v>
      </c>
      <c r="U122" s="16">
        <v>59</v>
      </c>
      <c r="V122" s="17" t="s">
        <v>34</v>
      </c>
      <c r="W122" s="32">
        <f t="shared" si="19"/>
        <v>147</v>
      </c>
      <c r="X122" s="32">
        <f t="shared" si="20"/>
        <v>391</v>
      </c>
      <c r="Y122" s="32">
        <f t="shared" si="21"/>
        <v>358</v>
      </c>
      <c r="Z122" s="34">
        <f t="shared" si="23"/>
        <v>16.40625</v>
      </c>
      <c r="AA122" s="34">
        <f t="shared" si="24"/>
        <v>43.638392857142854</v>
      </c>
      <c r="AB122" s="48">
        <f t="shared" si="25"/>
        <v>39.955357142857146</v>
      </c>
    </row>
    <row r="123" spans="7:28" ht="15.75" customHeight="1">
      <c r="G123" s="36" t="s">
        <v>157</v>
      </c>
      <c r="H123" s="16">
        <v>643</v>
      </c>
      <c r="I123" s="16">
        <v>113</v>
      </c>
      <c r="J123" s="15">
        <v>9</v>
      </c>
      <c r="K123" s="15">
        <v>9</v>
      </c>
      <c r="L123" s="15">
        <v>4</v>
      </c>
      <c r="M123" s="16">
        <v>109</v>
      </c>
      <c r="N123" s="16">
        <v>75</v>
      </c>
      <c r="O123" s="16">
        <v>7</v>
      </c>
      <c r="P123" s="16">
        <v>21</v>
      </c>
      <c r="Q123" s="16">
        <v>54</v>
      </c>
      <c r="R123" s="16">
        <v>2</v>
      </c>
      <c r="S123" s="16" t="s">
        <v>34</v>
      </c>
      <c r="T123" s="16">
        <v>181</v>
      </c>
      <c r="U123" s="16">
        <v>59</v>
      </c>
      <c r="V123" s="17" t="s">
        <v>34</v>
      </c>
      <c r="W123" s="32">
        <f t="shared" si="19"/>
        <v>131</v>
      </c>
      <c r="X123" s="32">
        <f t="shared" si="20"/>
        <v>188</v>
      </c>
      <c r="Y123" s="32">
        <f t="shared" si="21"/>
        <v>324</v>
      </c>
      <c r="Z123" s="34">
        <f t="shared" si="23"/>
        <v>20.37325038880249</v>
      </c>
      <c r="AA123" s="34">
        <f t="shared" si="24"/>
        <v>29.237947122861584</v>
      </c>
      <c r="AB123" s="48">
        <f t="shared" si="25"/>
        <v>50.38880248833593</v>
      </c>
    </row>
    <row r="124" spans="7:28" ht="15.75" customHeight="1">
      <c r="G124" s="36" t="s">
        <v>158</v>
      </c>
      <c r="H124" s="16">
        <v>5895</v>
      </c>
      <c r="I124" s="16">
        <v>290</v>
      </c>
      <c r="J124" s="15">
        <v>35</v>
      </c>
      <c r="K124" s="15">
        <v>9</v>
      </c>
      <c r="L124" s="15">
        <v>434</v>
      </c>
      <c r="M124" s="16">
        <v>824</v>
      </c>
      <c r="N124" s="16">
        <v>1293</v>
      </c>
      <c r="O124" s="16">
        <v>56</v>
      </c>
      <c r="P124" s="16">
        <v>246</v>
      </c>
      <c r="Q124" s="16">
        <v>914</v>
      </c>
      <c r="R124" s="16">
        <v>103</v>
      </c>
      <c r="S124" s="16" t="s">
        <v>34</v>
      </c>
      <c r="T124" s="16">
        <v>1497</v>
      </c>
      <c r="U124" s="16">
        <v>194</v>
      </c>
      <c r="V124" s="17" t="s">
        <v>34</v>
      </c>
      <c r="W124" s="32">
        <f t="shared" si="19"/>
        <v>334</v>
      </c>
      <c r="X124" s="32">
        <f t="shared" si="20"/>
        <v>2551</v>
      </c>
      <c r="Y124" s="32">
        <f t="shared" si="21"/>
        <v>3010</v>
      </c>
      <c r="Z124" s="34">
        <f t="shared" si="23"/>
        <v>5.665818490245971</v>
      </c>
      <c r="AA124" s="34">
        <f t="shared" si="24"/>
        <v>43.27396098388465</v>
      </c>
      <c r="AB124" s="48">
        <f t="shared" si="25"/>
        <v>51.06022052586938</v>
      </c>
    </row>
    <row r="125" spans="7:28" ht="15.75" customHeight="1">
      <c r="G125" s="37" t="s">
        <v>159</v>
      </c>
      <c r="H125" s="38">
        <v>2541</v>
      </c>
      <c r="I125" s="38">
        <v>251</v>
      </c>
      <c r="J125" s="39">
        <v>22</v>
      </c>
      <c r="K125" s="39">
        <v>10</v>
      </c>
      <c r="L125" s="39">
        <v>56</v>
      </c>
      <c r="M125" s="38">
        <v>393</v>
      </c>
      <c r="N125" s="38">
        <v>181</v>
      </c>
      <c r="O125" s="38">
        <v>17</v>
      </c>
      <c r="P125" s="38">
        <v>84</v>
      </c>
      <c r="Q125" s="38">
        <v>223</v>
      </c>
      <c r="R125" s="38">
        <v>17</v>
      </c>
      <c r="S125" s="38">
        <v>1</v>
      </c>
      <c r="T125" s="38">
        <v>1177</v>
      </c>
      <c r="U125" s="38">
        <v>109</v>
      </c>
      <c r="V125" s="40" t="s">
        <v>34</v>
      </c>
      <c r="W125" s="41">
        <f t="shared" si="19"/>
        <v>283</v>
      </c>
      <c r="X125" s="41">
        <f t="shared" si="20"/>
        <v>630</v>
      </c>
      <c r="Y125" s="41">
        <f t="shared" si="21"/>
        <v>1628</v>
      </c>
      <c r="Z125" s="42">
        <f t="shared" si="23"/>
        <v>11.137347500983864</v>
      </c>
      <c r="AA125" s="42">
        <f t="shared" si="24"/>
        <v>24.793388429752067</v>
      </c>
      <c r="AB125" s="49">
        <f t="shared" si="25"/>
        <v>64.06926406926407</v>
      </c>
    </row>
    <row r="126" spans="7:22" ht="12" customHeight="1">
      <c r="G126" s="14"/>
      <c r="H126" s="20"/>
      <c r="I126" s="21"/>
      <c r="J126" s="22"/>
      <c r="K126" s="21"/>
      <c r="L126" s="22"/>
      <c r="M126" s="23"/>
      <c r="N126" s="23"/>
      <c r="O126" s="22"/>
      <c r="P126" s="21"/>
      <c r="Q126" s="23"/>
      <c r="R126" s="23"/>
      <c r="S126" s="21"/>
      <c r="T126" s="23"/>
      <c r="U126" s="22"/>
      <c r="V126" s="21"/>
    </row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</sheetData>
  <mergeCells count="2">
    <mergeCell ref="W4:Y4"/>
    <mergeCell ref="Z4:AB4"/>
  </mergeCells>
  <printOptions/>
  <pageMargins left="1.1811023622047245" right="0" top="0.5905511811023623" bottom="0.3937007874015748" header="0.5118110236220472" footer="0.5118110236220472"/>
  <pageSetup horizontalDpi="400" verticalDpi="400" orientation="portrait" paperSize="9" scale="75" r:id="rId1"/>
  <rowBreaks count="27" manualBreakCount="27">
    <brk id="64" max="27" man="1"/>
    <brk id="294" max="65535" man="1"/>
    <brk id="391" max="65535" man="1"/>
    <brk id="488" max="65535" man="1"/>
    <brk id="585" max="65535" man="1"/>
    <brk id="682" max="65535" man="1"/>
    <brk id="779" max="65535" man="1"/>
    <brk id="876" max="65535" man="1"/>
    <brk id="973" max="65535" man="1"/>
    <brk id="1070" max="65535" man="1"/>
    <brk id="1167" max="65535" man="1"/>
    <brk id="1264" max="65535" man="1"/>
    <brk id="1361" max="65535" man="1"/>
    <brk id="1458" max="65535" man="1"/>
    <brk id="1555" max="65535" man="1"/>
    <brk id="1652" max="65535" man="1"/>
    <brk id="1749" max="65535" man="1"/>
    <brk id="1846" max="65535" man="1"/>
    <brk id="1943" max="65535" man="1"/>
    <brk id="2040" max="65535" man="1"/>
    <brk id="2137" max="65535" man="1"/>
    <brk id="2234" max="65535" man="1"/>
    <brk id="2331" max="65535" man="1"/>
    <brk id="2428" max="65535" man="1"/>
    <brk id="2525" max="65535" man="1"/>
    <brk id="2622" max="65535" man="1"/>
    <brk id="2719" max="6553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p20015</cp:lastModifiedBy>
  <cp:lastPrinted>2002-01-04T02:33:23Z</cp:lastPrinted>
  <dcterms:modified xsi:type="dcterms:W3CDTF">2002-01-11T01:05:15Z</dcterms:modified>
  <cp:category/>
  <cp:version/>
  <cp:contentType/>
  <cp:contentStatus/>
</cp:coreProperties>
</file>