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940" windowHeight="787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DAT1">#N/A</definedName>
    <definedName name="DAT2">#N/A</definedName>
    <definedName name="HED1">#N/A</definedName>
    <definedName name="HED2">#N/A</definedName>
    <definedName name="_xlnm.Print_Area" localSheetId="0">'表１'!$A$1:$G$108</definedName>
    <definedName name="_xlnm.Print_Area" localSheetId="1">'表２'!$A$2:$M$98</definedName>
    <definedName name="_xlnm.Print_Area" localSheetId="3">'表７'!$A$1:$M$61</definedName>
  </definedNames>
  <calcPr fullCalcOnLoad="1"/>
</workbook>
</file>

<file path=xl/sharedStrings.xml><?xml version="1.0" encoding="utf-8"?>
<sst xmlns="http://schemas.openxmlformats.org/spreadsheetml/2006/main" count="526" uniqueCount="370">
  <si>
    <t>表１　岐阜県推計人口・世帯数の推移</t>
  </si>
  <si>
    <t>年月</t>
  </si>
  <si>
    <t>世帯数</t>
  </si>
  <si>
    <t>人口</t>
  </si>
  <si>
    <t>性比</t>
  </si>
  <si>
    <t>年月</t>
  </si>
  <si>
    <t>総数</t>
  </si>
  <si>
    <t>男</t>
  </si>
  <si>
    <t>女</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</si>
  <si>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</si>
  <si>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</si>
  <si>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</si>
  <si>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</si>
  <si>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</si>
  <si>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</si>
  <si>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</si>
  <si>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</si>
  <si>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</si>
  <si>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</si>
  <si>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</si>
  <si>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</si>
  <si>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</si>
  <si>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</si>
  <si>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</si>
  <si>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</si>
  <si>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</si>
  <si>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</si>
  <si>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</si>
  <si>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</si>
  <si>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</si>
  <si>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</si>
  <si>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</si>
  <si>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</si>
  <si>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</si>
  <si>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</si>
  <si>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</si>
  <si>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</si>
  <si>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</si>
  <si>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</si>
  <si>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</si>
  <si>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</si>
  <si>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</si>
  <si>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</si>
  <si>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</si>
  <si>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</si>
  <si>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</si>
  <si>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</si>
  <si>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</si>
  <si>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</si>
  <si>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</si>
  <si>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</si>
  <si>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</si>
  <si>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</si>
  <si>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</si>
  <si>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</si>
  <si>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</si>
  <si>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</si>
  <si>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</si>
  <si>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</si>
  <si>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６年10月</t>
  </si>
  <si>
    <t>1994.10</t>
  </si>
  <si>
    <t>７年10月</t>
  </si>
  <si>
    <t>1995.10</t>
  </si>
  <si>
    <t>８年10月</t>
  </si>
  <si>
    <t>1996.10</t>
  </si>
  <si>
    <t>９年10月</t>
  </si>
  <si>
    <t>1997.10</t>
  </si>
  <si>
    <t>10年10月</t>
  </si>
  <si>
    <t>1998.10</t>
  </si>
  <si>
    <t>11年10月</t>
  </si>
  <si>
    <t>1999.10</t>
  </si>
  <si>
    <t>12年10月</t>
  </si>
  <si>
    <t>2000.10</t>
  </si>
  <si>
    <t>13年10月</t>
  </si>
  <si>
    <t>2001.10</t>
  </si>
  <si>
    <t>14年10月</t>
  </si>
  <si>
    <t>2002.10</t>
  </si>
  <si>
    <t>15年10月</t>
  </si>
  <si>
    <t>2003.10</t>
  </si>
  <si>
    <t>16年10月</t>
  </si>
  <si>
    <t>2004.10</t>
  </si>
  <si>
    <t>17年10月</t>
  </si>
  <si>
    <t>2005.10</t>
  </si>
  <si>
    <t>18年10月</t>
  </si>
  <si>
    <t>2006.10</t>
  </si>
  <si>
    <t>19年10月</t>
  </si>
  <si>
    <t>2007.10</t>
  </si>
  <si>
    <t>20年10月</t>
  </si>
  <si>
    <t>2008.10</t>
  </si>
  <si>
    <t>平成17年10月</t>
  </si>
  <si>
    <t>11月</t>
  </si>
  <si>
    <t>11</t>
  </si>
  <si>
    <t>12月</t>
  </si>
  <si>
    <t>12</t>
  </si>
  <si>
    <t>平成18年１月</t>
  </si>
  <si>
    <t>2006.１</t>
  </si>
  <si>
    <t>２月</t>
  </si>
  <si>
    <t>2</t>
  </si>
  <si>
    <t>３月</t>
  </si>
  <si>
    <t>3</t>
  </si>
  <si>
    <t>４月</t>
  </si>
  <si>
    <t>4</t>
  </si>
  <si>
    <t>５月</t>
  </si>
  <si>
    <t>5</t>
  </si>
  <si>
    <t>６月</t>
  </si>
  <si>
    <t>6</t>
  </si>
  <si>
    <t>７月</t>
  </si>
  <si>
    <t>7</t>
  </si>
  <si>
    <t>８月</t>
  </si>
  <si>
    <t>8</t>
  </si>
  <si>
    <t>９月</t>
  </si>
  <si>
    <t>9</t>
  </si>
  <si>
    <t>平成18年10月</t>
  </si>
  <si>
    <t>11月</t>
  </si>
  <si>
    <t>11</t>
  </si>
  <si>
    <t>12月</t>
  </si>
  <si>
    <t>12</t>
  </si>
  <si>
    <t>平成19年１月</t>
  </si>
  <si>
    <t>2007. 1</t>
  </si>
  <si>
    <t>3</t>
  </si>
  <si>
    <t>6</t>
  </si>
  <si>
    <t>8</t>
  </si>
  <si>
    <t>9</t>
  </si>
  <si>
    <t>平成19年10月</t>
  </si>
  <si>
    <t>平成20年１月</t>
  </si>
  <si>
    <t>2008．1</t>
  </si>
  <si>
    <t>4</t>
  </si>
  <si>
    <t>7</t>
  </si>
  <si>
    <t>平成20年10月</t>
  </si>
  <si>
    <t>2008.10</t>
  </si>
  <si>
    <t>平成21年１月</t>
  </si>
  <si>
    <t>2009. 1</t>
  </si>
  <si>
    <t xml:space="preserve"> 2</t>
  </si>
  <si>
    <t>平成21年10月</t>
  </si>
  <si>
    <t>2009.10</t>
  </si>
  <si>
    <t>平成22年１月</t>
  </si>
  <si>
    <t>2010. 1</t>
  </si>
  <si>
    <t>2</t>
  </si>
  <si>
    <t>３月</t>
  </si>
  <si>
    <t>４月</t>
  </si>
  <si>
    <t>６月</t>
  </si>
  <si>
    <t>注意１）推計人口・世帯数は国勢調査結果を基準値として、住民基本台帳法及び戸籍法による届出、外国人登録法による申請による</t>
  </si>
  <si>
    <t xml:space="preserve">    ２）大正９年から昭和55年までと、昭和60年、平成２年、平成７年、平成12年、平成17年は、国勢調査結果による常住人口・世帯数。</t>
  </si>
  <si>
    <t xml:space="preserve">    ３）昭和55年国勢調査から世帯の定義が一部変更になった（会社等の単身者の寮が１棟１世帯から１人１世帯に変更）。</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</si>
  <si>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</si>
  <si>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</si>
  <si>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</si>
  <si>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</si>
  <si>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</si>
  <si>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</si>
  <si>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</si>
  <si>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</si>
  <si>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</si>
  <si>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</si>
  <si>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</si>
  <si>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</si>
  <si>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</si>
  <si>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</si>
  <si>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</si>
  <si>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</si>
  <si>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</si>
  <si>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</si>
  <si>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</si>
  <si>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</si>
  <si>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</si>
  <si>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</si>
  <si>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</si>
  <si>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</si>
  <si>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</si>
  <si>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</si>
  <si>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</si>
  <si>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</si>
  <si>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</si>
  <si>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</si>
  <si>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</si>
  <si>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</si>
  <si>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</si>
  <si>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</si>
  <si>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</si>
  <si>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</si>
  <si>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</si>
  <si>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</si>
  <si>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</si>
  <si>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</si>
  <si>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</si>
  <si>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</si>
  <si>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</si>
  <si>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</si>
  <si>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</si>
  <si>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</si>
  <si>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</si>
  <si>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</si>
  <si>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</si>
  <si>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</si>
  <si>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</si>
  <si>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</si>
  <si>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</si>
  <si>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</si>
  <si>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</si>
  <si>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</si>
  <si>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</si>
  <si>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</si>
  <si>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</si>
  <si>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</si>
  <si>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</si>
  <si>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</si>
  <si>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</si>
  <si>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</si>
  <si>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</si>
  <si>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</si>
  <si>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</si>
  <si>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</si>
  <si>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</si>
  <si>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</si>
  <si>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</si>
  <si>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</si>
  <si>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</si>
  <si>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</si>
  <si>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</si>
  <si>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</si>
  <si>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</si>
  <si>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</si>
  <si>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</si>
  <si>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</si>
  <si>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</si>
  <si>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</si>
  <si>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</si>
  <si>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</si>
  <si>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</si>
  <si>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</si>
  <si>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</si>
  <si>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</si>
  <si>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　429</t>
  </si>
  <si>
    <t>△　631</t>
  </si>
  <si>
    <t>△ 1060</t>
  </si>
  <si>
    <t>2 082 792</t>
  </si>
  <si>
    <t>５月</t>
  </si>
  <si>
    <t>･･･</t>
  </si>
  <si>
    <t>注意１）推計人口は、国勢調査結果を基準値として住民基本台帳法及び戸籍法による届出、外国人登録法による申請による毎月の動態数を加減して</t>
  </si>
  <si>
    <t>　　２）各年の動態は、前年10月１日から当年９月30日までの１年間の合計である。</t>
  </si>
  <si>
    <t xml:space="preserve">    ３）推計人口の昭和55年、昭和60年、平成２年、平成７年、平成12年、平成17年は、国勢調査結果による常住人口。</t>
  </si>
  <si>
    <t>表３　　転入理由と転入の様子</t>
  </si>
  <si>
    <t>年　月</t>
  </si>
  <si>
    <t>転入
者数</t>
  </si>
  <si>
    <t>転　　　　　　　　　入　　　　　　　　　理　　　　　　　　　由</t>
  </si>
  <si>
    <t>転　　　入　　　の　　　様　　　子</t>
  </si>
  <si>
    <t>職業上</t>
  </si>
  <si>
    <t>学業上</t>
  </si>
  <si>
    <t>結婚・
離婚・
縁　組　　</t>
  </si>
  <si>
    <t>生　活
環境の
利便性</t>
  </si>
  <si>
    <t>自 然
環境上</t>
  </si>
  <si>
    <t>交通の
利便性</t>
  </si>
  <si>
    <t>住宅
事情</t>
  </si>
  <si>
    <t>その他</t>
  </si>
  <si>
    <t>不　詳</t>
  </si>
  <si>
    <t>世　帯
ぐるみ</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</si>
  <si>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</si>
  <si>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</si>
  <si>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</si>
  <si>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</si>
  <si>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</si>
  <si>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</si>
  <si>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</si>
  <si>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</si>
  <si>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</si>
  <si>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</si>
  <si>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</si>
  <si>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</si>
  <si>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</si>
  <si>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世帯員
の　み</t>
  </si>
  <si>
    <t>不  詳</t>
  </si>
  <si>
    <t>表５　　県外からの転入理由</t>
  </si>
  <si>
    <t>年　月　　</t>
  </si>
  <si>
    <t>転　　　　　　　　　入　　　　　　　　　理　　　　　　　　　由</t>
  </si>
  <si>
    <t>結婚・
離婚・
縁　　組　　</t>
  </si>
  <si>
    <t>自　然
環境上</t>
  </si>
  <si>
    <t>　表６　　県外への転出理由</t>
  </si>
  <si>
    <t>〈移動の様子の定義〉</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</si>
  <si>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</si>
  <si>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</si>
  <si>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</si>
  <si>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</si>
  <si>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</si>
  <si>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</si>
  <si>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</si>
  <si>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</si>
  <si>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</si>
  <si>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</si>
  <si>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１世帯の世帯員全員が転出した場合</t>
  </si>
  <si>
    <t>　世帯員のみ</t>
  </si>
  <si>
    <t>１世帯の世帯員の一部が転出した場合</t>
  </si>
  <si>
    <t>平成22年5月分</t>
  </si>
  <si>
    <t>(単位：世帯、人)</t>
  </si>
  <si>
    <t>市町村</t>
  </si>
  <si>
    <t>世帯数</t>
  </si>
  <si>
    <t>人　　口</t>
  </si>
  <si>
    <t>自   然   動   態</t>
  </si>
  <si>
    <t>社   会   動   態</t>
  </si>
  <si>
    <t>差引計</t>
  </si>
  <si>
    <t>総数</t>
  </si>
  <si>
    <t>男</t>
  </si>
  <si>
    <t>女</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</si>
  <si>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</si>
  <si>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</si>
  <si>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</si>
  <si>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</si>
  <si>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</si>
  <si>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</si>
  <si>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</si>
  <si>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</si>
  <si>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</si>
  <si>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</si>
  <si>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</si>
  <si>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</si>
  <si>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</si>
  <si>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</si>
  <si>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</si>
  <si>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</si>
  <si>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</si>
  <si>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</si>
  <si>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</si>
  <si>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</si>
  <si>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</si>
  <si>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</si>
  <si>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</si>
  <si>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</si>
  <si>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</si>
  <si>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</si>
  <si>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</si>
  <si>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</si>
  <si>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</si>
  <si>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</si>
  <si>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</si>
  <si>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</si>
  <si>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</si>
  <si>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</si>
  <si>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</si>
  <si>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</si>
  <si>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</si>
  <si>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</si>
  <si>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</si>
  <si>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</si>
  <si>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</si>
  <si>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</si>
  <si>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</si>
  <si>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</si>
  <si>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</si>
  <si>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</si>
  <si>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</si>
  <si>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</si>
  <si>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</si>
  <si>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</si>
  <si>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</si>
  <si>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</si>
  <si>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</si>
  <si>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</si>
  <si>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</si>
  <si>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</si>
  <si>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</si>
  <si>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</si>
  <si>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</si>
  <si>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　　注意　人口及び世帯数については、平成１７年国勢調査結果を基準値とした、6月１日現在の推計値です。</t>
  </si>
  <si>
    <t>　　　　　社会動態（転入及び転出）は、県内の市町村間移動を含む。</t>
  </si>
  <si>
    <t>表７　　市町村別推計人口世帯数・人口動態</t>
  </si>
  <si>
    <t xml:space="preserve">    ４）「増減の計」の＊印は、国勢調査人口と岐阜県人口動態統計調査推計人口との差を含む。</t>
  </si>
  <si>
    <t>　　　　毎月の動態数を加減して算出したものである。</t>
  </si>
  <si>
    <t>　　　　算出したものである。</t>
  </si>
  <si>
    <t>平成21年5月中</t>
  </si>
  <si>
    <t>平成22年4月中</t>
  </si>
  <si>
    <t>平成22年5月中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</si>
</sst>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s>
  <fonts count="56">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11"/>
      <name val="ＭＳ Ｐ明朝"/>
      <family val="1"/>
    </font>
    <font>
      <sz val="14"/>
      <name val="ＭＳ 明朝"/>
      <family val="1"/>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0"/>
      <name val="ＭＳ 明朝"/>
      <family val="1"/>
    </font>
    <font>
      <b/>
      <sz val="18"/>
      <name val="ＭＳ 明朝"/>
      <family val="1"/>
    </font>
    <font>
      <sz val="7"/>
      <name val="ＭＳ Ｐ明朝"/>
      <family val="1"/>
    </font>
    <font>
      <sz val="12"/>
      <name val="ＭＳ Ｐ明朝"/>
      <family val="1"/>
    </font>
    <font>
      <b/>
      <sz val="9"/>
      <name val="ＭＳ 明朝"/>
      <family val="1"/>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color indexed="8"/>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style="double"/>
      <bottom style="thin"/>
    </border>
  </borders>
  <cellStyleXfs count="6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10" fillId="0" borderId="0">
      <alignment/>
      <protection/>
    </xf>
    <xf numFmtId="0" fontId="55" fillId="32" borderId="0" applyNumberFormat="0" applyBorder="0" applyAlignment="0" applyProtection="0"/>
  </cellStyleXfs>
  <cellXfs count="232">
    <xf numFmtId="0" fontId="0" fillId="0" borderId="0" xfId="0"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horizontal="righ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horizontal="center" vertical="center"/>
    </xf>
    <xf numFmtId="49" fontId="5" fillId="0" borderId="12" xfId="0" applyNumberFormat="1"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49" fontId="4" fillId="0" borderId="13" xfId="0" applyNumberFormat="1" applyFont="1" applyBorder="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0" fontId="4" fillId="0" borderId="0" xfId="0"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178" fontId="4" fillId="0" borderId="14" xfId="0" applyNumberFormat="1" applyFont="1" applyBorder="1" applyAlignment="1">
      <alignment horizontal="right" vertical="center"/>
    </xf>
    <xf numFmtId="49" fontId="7" fillId="0" borderId="0" xfId="0" applyNumberFormat="1" applyFont="1" applyBorder="1" applyAlignment="1">
      <alignment vertical="center"/>
    </xf>
    <xf numFmtId="0" fontId="7" fillId="0" borderId="0"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8" fillId="0" borderId="15" xfId="0" applyNumberFormat="1" applyFont="1" applyBorder="1" applyAlignment="1">
      <alignment horizontal="right" vertical="center"/>
    </xf>
    <xf numFmtId="178" fontId="8" fillId="0" borderId="16" xfId="0" applyNumberFormat="1" applyFont="1" applyBorder="1" applyAlignment="1">
      <alignment horizontal="right" vertical="center"/>
    </xf>
    <xf numFmtId="177" fontId="8" fillId="0" borderId="16" xfId="0" applyNumberFormat="1" applyFont="1" applyBorder="1" applyAlignment="1">
      <alignment horizontal="right" vertical="center"/>
    </xf>
    <xf numFmtId="49" fontId="8" fillId="0" borderId="16" xfId="0" applyNumberFormat="1" applyFont="1" applyBorder="1" applyAlignment="1">
      <alignment horizontal="right" vertical="center"/>
    </xf>
    <xf numFmtId="49" fontId="5" fillId="0" borderId="17" xfId="0" applyNumberFormat="1" applyFont="1" applyBorder="1" applyAlignment="1">
      <alignment vertical="center"/>
    </xf>
    <xf numFmtId="49" fontId="5" fillId="0" borderId="17"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5" fillId="0" borderId="0" xfId="0" applyNumberFormat="1" applyFont="1" applyBorder="1" applyAlignment="1">
      <alignment horizontal="left" vertical="top" wrapText="1"/>
    </xf>
    <xf numFmtId="49" fontId="0" fillId="0" borderId="0" xfId="61" applyNumberFormat="1" applyFont="1">
      <alignment vertical="center"/>
      <protection/>
    </xf>
    <xf numFmtId="0" fontId="0" fillId="0" borderId="0" xfId="61"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178" fontId="0" fillId="0" borderId="0" xfId="0" applyNumberFormat="1" applyFont="1" applyAlignment="1">
      <alignment horizontal="right" vertical="center"/>
    </xf>
    <xf numFmtId="0" fontId="11" fillId="0" borderId="0" xfId="0" applyFont="1" applyAlignment="1">
      <alignment vertical="center"/>
    </xf>
    <xf numFmtId="0" fontId="0" fillId="0" borderId="10" xfId="0" applyFont="1" applyBorder="1" applyAlignment="1">
      <alignment vertical="center"/>
    </xf>
    <xf numFmtId="0" fontId="4" fillId="0" borderId="0" xfId="61" applyFont="1">
      <alignment vertical="center"/>
      <protection/>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3" xfId="0" applyFont="1" applyBorder="1" applyAlignment="1">
      <alignment horizontal="right" vertical="center"/>
    </xf>
    <xf numFmtId="176" fontId="12" fillId="0" borderId="0" xfId="0" applyNumberFormat="1" applyFont="1" applyAlignment="1">
      <alignment horizontal="right" vertical="center"/>
    </xf>
    <xf numFmtId="0" fontId="4" fillId="0" borderId="14"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12" fillId="0" borderId="0" xfId="0" applyNumberFormat="1" applyFont="1" applyFill="1" applyAlignment="1">
      <alignment horizontal="right" vertical="center"/>
    </xf>
    <xf numFmtId="3" fontId="4" fillId="0" borderId="22" xfId="62" applyNumberFormat="1" applyFont="1" applyBorder="1" applyAlignment="1" applyProtection="1">
      <alignment horizontal="right" vertical="center"/>
      <protection locked="0"/>
    </xf>
    <xf numFmtId="180" fontId="13" fillId="0" borderId="0" xfId="62" applyNumberFormat="1" applyFont="1" applyBorder="1" applyAlignment="1">
      <alignment horizontal="right" vertical="center"/>
      <protection/>
    </xf>
    <xf numFmtId="181" fontId="13" fillId="0" borderId="0" xfId="62" applyNumberFormat="1" applyFont="1" applyBorder="1" applyAlignment="1" applyProtection="1">
      <alignment horizontal="right" vertical="center"/>
      <protection locked="0"/>
    </xf>
    <xf numFmtId="181" fontId="4"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4" fillId="0" borderId="0" xfId="0" applyNumberFormat="1" applyFont="1" applyBorder="1" applyAlignment="1">
      <alignment horizontal="right" vertical="center"/>
    </xf>
    <xf numFmtId="0" fontId="4" fillId="0" borderId="14" xfId="0" applyFont="1" applyBorder="1" applyAlignment="1" quotePrefix="1">
      <alignment horizontal="right" vertical="center"/>
    </xf>
    <xf numFmtId="176" fontId="12"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14" xfId="0" applyFont="1" applyBorder="1" applyAlignment="1">
      <alignment vertical="center"/>
    </xf>
    <xf numFmtId="176" fontId="4"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0" fontId="4" fillId="0" borderId="14" xfId="0" applyFont="1" applyBorder="1" applyAlignment="1" quotePrefix="1">
      <alignment vertical="center"/>
    </xf>
    <xf numFmtId="180" fontId="4" fillId="0" borderId="0" xfId="50" applyNumberFormat="1" applyFont="1" applyBorder="1" applyAlignment="1">
      <alignment horizontal="right" vertical="center"/>
    </xf>
    <xf numFmtId="0" fontId="4" fillId="0" borderId="0" xfId="0" applyFont="1" applyBorder="1" applyAlignment="1">
      <alignment vertical="center"/>
    </xf>
    <xf numFmtId="49" fontId="4" fillId="0" borderId="14" xfId="0" applyNumberFormat="1" applyFont="1" applyBorder="1" applyAlignment="1">
      <alignment horizontal="right" vertical="center"/>
    </xf>
    <xf numFmtId="0" fontId="4" fillId="0" borderId="14" xfId="0" applyFont="1" applyBorder="1" applyAlignment="1">
      <alignment horizontal="right" vertical="center"/>
    </xf>
    <xf numFmtId="178" fontId="4" fillId="0" borderId="0" xfId="0" applyNumberFormat="1" applyFont="1" applyFill="1" applyBorder="1" applyAlignment="1">
      <alignment horizontal="right" vertical="center"/>
    </xf>
    <xf numFmtId="0" fontId="15" fillId="0" borderId="0" xfId="0" applyFont="1" applyBorder="1" applyAlignment="1">
      <alignment vertical="center"/>
    </xf>
    <xf numFmtId="176" fontId="8" fillId="0" borderId="16" xfId="0" applyNumberFormat="1" applyFont="1" applyBorder="1" applyAlignment="1">
      <alignment horizontal="right" vertical="center"/>
    </xf>
    <xf numFmtId="176" fontId="16" fillId="0" borderId="16" xfId="0" applyNumberFormat="1" applyFont="1" applyBorder="1" applyAlignment="1">
      <alignment horizontal="right" vertical="center"/>
    </xf>
    <xf numFmtId="178" fontId="8" fillId="0" borderId="16" xfId="0" applyNumberFormat="1" applyFont="1" applyFill="1" applyBorder="1" applyAlignment="1">
      <alignment horizontal="right" vertical="center"/>
    </xf>
    <xf numFmtId="0" fontId="8" fillId="0" borderId="23" xfId="0" applyFont="1" applyBorder="1" applyAlignment="1">
      <alignment horizontal="right" vertical="center"/>
    </xf>
    <xf numFmtId="49" fontId="5" fillId="0" borderId="0" xfId="0" applyNumberFormat="1" applyFont="1" applyBorder="1" applyAlignment="1">
      <alignment vertical="center"/>
    </xf>
    <xf numFmtId="178" fontId="8" fillId="0" borderId="0" xfId="0" applyNumberFormat="1" applyFont="1" applyFill="1" applyBorder="1" applyAlignment="1">
      <alignment horizontal="right" vertical="center"/>
    </xf>
    <xf numFmtId="176" fontId="8" fillId="0" borderId="0" xfId="0" applyNumberFormat="1" applyFont="1" applyBorder="1" applyAlignment="1">
      <alignment horizontal="right" vertical="center"/>
    </xf>
    <xf numFmtId="176" fontId="16" fillId="0" borderId="0" xfId="0" applyNumberFormat="1" applyFont="1" applyBorder="1" applyAlignment="1">
      <alignment horizontal="right" vertical="center"/>
    </xf>
    <xf numFmtId="0" fontId="14" fillId="0" borderId="0" xfId="0" applyFont="1" applyBorder="1" applyAlignment="1">
      <alignment horizontal="right" vertical="center"/>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9" fillId="0" borderId="0" xfId="0" applyFont="1" applyBorder="1" applyAlignment="1">
      <alignment horizontal="right" vertical="center"/>
    </xf>
    <xf numFmtId="0" fontId="9" fillId="0" borderId="0" xfId="0" applyFont="1" applyAlignment="1">
      <alignment horizontal="center" vertical="center"/>
    </xf>
    <xf numFmtId="0" fontId="4" fillId="0" borderId="13" xfId="0" applyFont="1" applyBorder="1" applyAlignment="1" applyProtection="1">
      <alignment horizontal="center" vertical="center"/>
      <protection/>
    </xf>
    <xf numFmtId="0" fontId="4" fillId="0" borderId="24"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4"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4"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16"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16"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lignment vertical="center"/>
    </xf>
    <xf numFmtId="0" fontId="4"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9" fillId="0" borderId="0" xfId="0" applyFont="1" applyBorder="1" applyAlignment="1" applyProtection="1">
      <alignment vertical="center"/>
      <protection/>
    </xf>
    <xf numFmtId="0" fontId="18" fillId="0" borderId="10" xfId="0" applyFont="1" applyBorder="1" applyAlignment="1" applyProtection="1">
      <alignment vertical="center"/>
      <protection/>
    </xf>
    <xf numFmtId="0" fontId="9" fillId="0" borderId="0" xfId="0" applyFont="1" applyFill="1" applyBorder="1" applyAlignment="1" applyProtection="1">
      <alignment vertical="center"/>
      <protection/>
    </xf>
    <xf numFmtId="181" fontId="9" fillId="0" borderId="0" xfId="0" applyNumberFormat="1" applyFont="1" applyFill="1" applyBorder="1" applyAlignment="1" applyProtection="1">
      <alignment vertical="center"/>
      <protection/>
    </xf>
    <xf numFmtId="0" fontId="4" fillId="0" borderId="25" xfId="0" applyFont="1" applyBorder="1" applyAlignment="1" applyProtection="1">
      <alignment vertical="center"/>
      <protection/>
    </xf>
    <xf numFmtId="0" fontId="4" fillId="0" borderId="26"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6" xfId="0" applyFont="1" applyFill="1" applyBorder="1" applyAlignment="1" applyProtection="1">
      <alignment vertical="center"/>
      <protection/>
    </xf>
    <xf numFmtId="0" fontId="9" fillId="0" borderId="27" xfId="0" applyFont="1" applyFill="1" applyBorder="1" applyAlignment="1" applyProtection="1">
      <alignment vertical="center"/>
      <protection/>
    </xf>
    <xf numFmtId="0" fontId="9" fillId="0" borderId="28" xfId="0" applyFont="1" applyBorder="1" applyAlignment="1" applyProtection="1">
      <alignment vertical="center"/>
      <protection/>
    </xf>
    <xf numFmtId="0" fontId="14" fillId="0" borderId="0" xfId="0" applyFont="1" applyBorder="1" applyAlignment="1" applyProtection="1">
      <alignment vertical="center"/>
      <protection/>
    </xf>
    <xf numFmtId="0" fontId="9" fillId="0" borderId="29"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8" xfId="0" applyNumberFormat="1" applyFont="1" applyBorder="1" applyAlignment="1" applyProtection="1">
      <alignment vertical="center"/>
      <protection/>
    </xf>
    <xf numFmtId="0" fontId="4" fillId="0" borderId="28" xfId="0" applyFont="1" applyBorder="1" applyAlignment="1" applyProtection="1">
      <alignment vertical="center"/>
      <protection/>
    </xf>
    <xf numFmtId="0" fontId="9" fillId="0" borderId="29"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32" xfId="0" applyFont="1" applyBorder="1" applyAlignment="1" applyProtection="1">
      <alignment vertical="center"/>
      <protection/>
    </xf>
    <xf numFmtId="181" fontId="4" fillId="0" borderId="0" xfId="63" applyNumberFormat="1" applyFont="1">
      <alignment/>
      <protection/>
    </xf>
    <xf numFmtId="181" fontId="4" fillId="0" borderId="10" xfId="63" applyNumberFormat="1" applyFont="1" applyBorder="1" applyAlignment="1">
      <alignment/>
      <protection/>
    </xf>
    <xf numFmtId="0" fontId="20" fillId="0" borderId="10" xfId="0" applyFont="1" applyBorder="1" applyAlignment="1">
      <alignment/>
    </xf>
    <xf numFmtId="181" fontId="14" fillId="0" borderId="10" xfId="63" applyNumberFormat="1" applyFont="1" applyBorder="1" applyAlignment="1" applyProtection="1">
      <alignment/>
      <protection/>
    </xf>
    <xf numFmtId="181" fontId="4" fillId="0" borderId="10" xfId="63" applyNumberFormat="1" applyFont="1" applyBorder="1" applyAlignment="1" applyProtection="1">
      <alignment/>
      <protection/>
    </xf>
    <xf numFmtId="0" fontId="0" fillId="0" borderId="0" xfId="0" applyFont="1" applyAlignment="1">
      <alignment/>
    </xf>
    <xf numFmtId="181" fontId="4" fillId="0" borderId="33" xfId="63" applyNumberFormat="1" applyFont="1" applyBorder="1" applyAlignment="1" applyProtection="1">
      <alignment vertical="center"/>
      <protection locked="0"/>
    </xf>
    <xf numFmtId="181" fontId="4" fillId="0" borderId="34" xfId="63" applyNumberFormat="1" applyFont="1" applyBorder="1" applyAlignment="1">
      <alignment horizontal="center" vertical="center"/>
      <protection/>
    </xf>
    <xf numFmtId="181" fontId="4" fillId="0" borderId="35" xfId="63" applyNumberFormat="1" applyFont="1" applyBorder="1" applyAlignment="1">
      <alignment vertical="center"/>
      <protection/>
    </xf>
    <xf numFmtId="181" fontId="4" fillId="0" borderId="19" xfId="63" applyNumberFormat="1" applyFont="1" applyBorder="1" applyAlignment="1" applyProtection="1">
      <alignment horizontal="center" vertical="center"/>
      <protection/>
    </xf>
    <xf numFmtId="181" fontId="4" fillId="0" borderId="36" xfId="63" applyNumberFormat="1" applyFont="1" applyBorder="1" applyAlignment="1" applyProtection="1">
      <alignment horizontal="center" vertical="center"/>
      <protection/>
    </xf>
    <xf numFmtId="181" fontId="4" fillId="0" borderId="20" xfId="63" applyNumberFormat="1" applyFont="1" applyBorder="1" applyAlignment="1" applyProtection="1">
      <alignment horizontal="center" vertical="center"/>
      <protection/>
    </xf>
    <xf numFmtId="181" fontId="4" fillId="0" borderId="19" xfId="63" applyNumberFormat="1" applyFont="1" applyBorder="1" applyAlignment="1">
      <alignment horizontal="center" vertical="center"/>
      <protection/>
    </xf>
    <xf numFmtId="181" fontId="4" fillId="0" borderId="11" xfId="63" applyNumberFormat="1" applyFont="1" applyBorder="1" applyAlignment="1">
      <alignment horizontal="center" vertical="center"/>
      <protection/>
    </xf>
    <xf numFmtId="176" fontId="14" fillId="0" borderId="24" xfId="63" applyNumberFormat="1" applyFont="1" applyBorder="1" applyAlignment="1" applyProtection="1">
      <alignment vertical="center"/>
      <protection/>
    </xf>
    <xf numFmtId="176" fontId="14" fillId="0" borderId="0" xfId="63" applyNumberFormat="1" applyFont="1" applyBorder="1" applyAlignment="1" applyProtection="1">
      <alignment vertical="center"/>
      <protection/>
    </xf>
    <xf numFmtId="0" fontId="0" fillId="0" borderId="0" xfId="0" applyFont="1" applyAlignment="1">
      <alignment vertical="center"/>
    </xf>
    <xf numFmtId="176" fontId="14" fillId="0" borderId="14" xfId="63" applyNumberFormat="1" applyFont="1" applyBorder="1" applyAlignment="1" applyProtection="1">
      <alignment vertical="center"/>
      <protection/>
    </xf>
    <xf numFmtId="181" fontId="4" fillId="0" borderId="0" xfId="63" applyNumberFormat="1" applyFont="1" applyBorder="1" applyAlignment="1">
      <alignment vertical="center"/>
      <protection/>
    </xf>
    <xf numFmtId="181" fontId="4" fillId="0" borderId="0" xfId="63" applyNumberFormat="1" applyFont="1" applyAlignment="1">
      <alignment vertical="center"/>
      <protection/>
    </xf>
    <xf numFmtId="176" fontId="4" fillId="0" borderId="14" xfId="63" applyNumberFormat="1" applyFont="1" applyBorder="1" applyAlignment="1" applyProtection="1">
      <alignment vertical="center"/>
      <protection/>
    </xf>
    <xf numFmtId="176" fontId="4" fillId="0" borderId="0" xfId="63" applyNumberFormat="1" applyFont="1" applyBorder="1" applyAlignment="1" applyProtection="1">
      <alignment vertical="center"/>
      <protection/>
    </xf>
    <xf numFmtId="181" fontId="4" fillId="0" borderId="0" xfId="63" applyNumberFormat="1" applyFont="1" applyBorder="1" applyAlignment="1" applyProtection="1">
      <alignment vertical="center"/>
      <protection/>
    </xf>
    <xf numFmtId="181" fontId="4" fillId="0" borderId="16" xfId="63" applyNumberFormat="1" applyFont="1" applyBorder="1" applyAlignment="1">
      <alignment vertical="center"/>
      <protection/>
    </xf>
    <xf numFmtId="176" fontId="4" fillId="0" borderId="23" xfId="63" applyNumberFormat="1" applyFont="1" applyBorder="1" applyAlignment="1" applyProtection="1">
      <alignment vertical="center"/>
      <protection/>
    </xf>
    <xf numFmtId="176" fontId="4" fillId="0" borderId="16" xfId="63" applyNumberFormat="1" applyFont="1" applyBorder="1" applyAlignment="1" applyProtection="1">
      <alignment vertical="center"/>
      <protection/>
    </xf>
    <xf numFmtId="181" fontId="5" fillId="0" borderId="0" xfId="63" applyNumberFormat="1" applyFont="1" applyBorder="1">
      <alignment/>
      <protection/>
    </xf>
    <xf numFmtId="181" fontId="17" fillId="0" borderId="0" xfId="63" applyNumberFormat="1" applyFont="1" applyBorder="1" applyAlignment="1" applyProtection="1">
      <alignment horizontal="left"/>
      <protection/>
    </xf>
    <xf numFmtId="181" fontId="5" fillId="0" borderId="0" xfId="63" applyNumberFormat="1" applyFont="1" applyBorder="1" applyAlignment="1">
      <alignment horizontal="right"/>
      <protection/>
    </xf>
    <xf numFmtId="181" fontId="5" fillId="0" borderId="0" xfId="63" applyNumberFormat="1" applyFont="1" applyAlignment="1">
      <alignment horizontal="right"/>
      <protection/>
    </xf>
    <xf numFmtId="181" fontId="5" fillId="0" borderId="0" xfId="63" applyNumberFormat="1" applyFont="1" applyBorder="1" applyAlignment="1" applyProtection="1">
      <alignment horizontal="right"/>
      <protection/>
    </xf>
    <xf numFmtId="181" fontId="5" fillId="0" borderId="0" xfId="63" applyNumberFormat="1" applyFont="1">
      <alignment/>
      <protection/>
    </xf>
    <xf numFmtId="181" fontId="21" fillId="0" borderId="0" xfId="63" applyNumberFormat="1" applyFont="1" applyProtection="1">
      <alignment/>
      <protection/>
    </xf>
    <xf numFmtId="181" fontId="5" fillId="0" borderId="0" xfId="63" applyNumberFormat="1" applyFont="1" applyBorder="1" applyAlignment="1" applyProtection="1">
      <alignment horizontal="left"/>
      <protection/>
    </xf>
    <xf numFmtId="0" fontId="3" fillId="0" borderId="10"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49" fontId="4" fillId="0" borderId="38"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39"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xf>
    <xf numFmtId="0" fontId="6" fillId="0" borderId="10" xfId="0" applyFont="1" applyBorder="1" applyAlignment="1">
      <alignment horizont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pplyProtection="1">
      <alignment horizontal="left" vertical="top" wrapText="1"/>
      <protection/>
    </xf>
    <xf numFmtId="0" fontId="4" fillId="0" borderId="29" xfId="0" applyFont="1" applyBorder="1" applyAlignment="1" applyProtection="1">
      <alignment horizontal="left" vertical="top" wrapText="1"/>
      <protection/>
    </xf>
    <xf numFmtId="0" fontId="4" fillId="0" borderId="20" xfId="0" applyFont="1" applyBorder="1" applyAlignment="1" applyProtection="1">
      <alignment horizontal="distributed" vertical="center" wrapText="1"/>
      <protection/>
    </xf>
    <xf numFmtId="0" fontId="4" fillId="0" borderId="20"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3" fillId="0" borderId="10" xfId="61" applyFont="1" applyBorder="1" applyAlignment="1" applyProtection="1">
      <alignment horizontal="center" vertical="center"/>
      <protection/>
    </xf>
    <xf numFmtId="0" fontId="4" fillId="0" borderId="38"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9" xfId="0" applyFont="1" applyBorder="1" applyAlignment="1" applyProtection="1">
      <alignment horizontal="center" vertical="distributed"/>
      <protection/>
    </xf>
    <xf numFmtId="0" fontId="4" fillId="0" borderId="41" xfId="0" applyFont="1" applyBorder="1" applyAlignment="1" applyProtection="1">
      <alignment horizontal="distributed" vertical="center" wrapText="1"/>
      <protection/>
    </xf>
    <xf numFmtId="0" fontId="4" fillId="0" borderId="42" xfId="0" applyFont="1" applyBorder="1" applyAlignment="1" applyProtection="1">
      <alignment horizontal="distributed" vertical="center"/>
      <protection/>
    </xf>
    <xf numFmtId="0" fontId="4" fillId="0" borderId="36"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24"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0" fontId="4" fillId="0" borderId="40" xfId="0" applyFont="1" applyBorder="1" applyAlignment="1" applyProtection="1">
      <alignment horizontal="distributed" vertical="center"/>
      <protection/>
    </xf>
    <xf numFmtId="0" fontId="4" fillId="0" borderId="45"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17" fillId="0" borderId="20" xfId="0" applyFont="1" applyBorder="1" applyAlignment="1" applyProtection="1">
      <alignment horizontal="distributed" vertical="center" wrapText="1"/>
      <protection/>
    </xf>
    <xf numFmtId="0" fontId="17" fillId="0" borderId="20" xfId="0" applyFont="1" applyBorder="1" applyAlignment="1" applyProtection="1">
      <alignment horizontal="distributed" vertical="center"/>
      <protection/>
    </xf>
    <xf numFmtId="0" fontId="4" fillId="0" borderId="3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181" fontId="14" fillId="0" borderId="0" xfId="63" applyNumberFormat="1" applyFont="1" applyAlignment="1">
      <alignment horizontal="center" vertical="center"/>
      <protection/>
    </xf>
    <xf numFmtId="181" fontId="14" fillId="0" borderId="0" xfId="63" applyNumberFormat="1" applyFont="1" applyBorder="1" applyAlignment="1">
      <alignment horizontal="center" vertical="center"/>
      <protection/>
    </xf>
    <xf numFmtId="181" fontId="14" fillId="0" borderId="18" xfId="63" applyNumberFormat="1" applyFont="1" applyBorder="1" applyAlignment="1">
      <alignment horizontal="center" vertical="center"/>
      <protection/>
    </xf>
    <xf numFmtId="181" fontId="22" fillId="0" borderId="0" xfId="63" applyNumberFormat="1" applyFont="1" applyAlignment="1">
      <alignment horizontal="center"/>
      <protection/>
    </xf>
    <xf numFmtId="181" fontId="4" fillId="0" borderId="38" xfId="63" applyNumberFormat="1" applyFont="1" applyBorder="1" applyAlignment="1" applyProtection="1">
      <alignment horizontal="center" vertical="center"/>
      <protection/>
    </xf>
    <xf numFmtId="181" fontId="4" fillId="0" borderId="37" xfId="63" applyNumberFormat="1" applyFont="1" applyBorder="1" applyAlignment="1" applyProtection="1">
      <alignment horizontal="center" vertical="center"/>
      <protection/>
    </xf>
    <xf numFmtId="181" fontId="4" fillId="0" borderId="19" xfId="63" applyNumberFormat="1" applyFont="1" applyBorder="1" applyAlignment="1" applyProtection="1">
      <alignment horizontal="center" vertical="center"/>
      <protection/>
    </xf>
    <xf numFmtId="181" fontId="4" fillId="0" borderId="21" xfId="63" applyNumberFormat="1" applyFont="1" applyBorder="1" applyAlignment="1" applyProtection="1">
      <alignment horizontal="center" vertical="center"/>
      <protection/>
    </xf>
    <xf numFmtId="181" fontId="4" fillId="0" borderId="41" xfId="63" applyNumberFormat="1" applyFont="1" applyBorder="1" applyAlignment="1" applyProtection="1">
      <alignment horizontal="center" vertical="center"/>
      <protection/>
    </xf>
    <xf numFmtId="181" fontId="4" fillId="0" borderId="36" xfId="63" applyNumberFormat="1" applyFont="1" applyBorder="1" applyAlignment="1" applyProtection="1">
      <alignment horizontal="center" vertical="center"/>
      <protection/>
    </xf>
    <xf numFmtId="181" fontId="4" fillId="0" borderId="33" xfId="63" applyNumberFormat="1" applyFont="1" applyBorder="1" applyAlignment="1" applyProtection="1">
      <alignment horizontal="center" vertical="center"/>
      <protection/>
    </xf>
    <xf numFmtId="181" fontId="4" fillId="0" borderId="34" xfId="63" applyNumberFormat="1" applyFont="1" applyBorder="1" applyAlignment="1" applyProtection="1">
      <alignment horizontal="center" vertical="center"/>
      <protection/>
    </xf>
    <xf numFmtId="181" fontId="4" fillId="0" borderId="35" xfId="63" applyNumberFormat="1" applyFont="1" applyBorder="1" applyAlignment="1" applyProtection="1">
      <alignment horizontal="center" vertical="center"/>
      <protection/>
    </xf>
    <xf numFmtId="181" fontId="4" fillId="0" borderId="39" xfId="63" applyNumberFormat="1" applyFont="1" applyBorder="1" applyAlignment="1">
      <alignment horizontal="center" vertical="center"/>
      <protection/>
    </xf>
    <xf numFmtId="181" fontId="4" fillId="0" borderId="40" xfId="63"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08"/>
  <sheetViews>
    <sheetView tabSelected="1" zoomScaleSheetLayoutView="100" zoomScalePageLayoutView="0" workbookViewId="0" topLeftCell="A1">
      <pane xSplit="1" ySplit="4" topLeftCell="B4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625" style="3" customWidth="1"/>
    <col min="2" max="2" width="15.625" style="43" customWidth="1"/>
    <col min="3" max="5" width="16.125" style="43" customWidth="1"/>
    <col min="6" max="6" width="11.625" style="4" customWidth="1"/>
    <col min="7" max="7" width="11.125" style="44" customWidth="1"/>
    <col min="8" max="8" width="9.00390625" style="3" customWidth="1"/>
    <col min="9" max="16384" width="9.00390625" style="4" customWidth="1"/>
  </cols>
  <sheetData>
    <row r="1" spans="1:7" ht="36" customHeight="1" thickBot="1">
      <c r="A1" s="1"/>
      <c r="B1" s="170" t="s">
        <v>0</v>
      </c>
      <c r="C1" s="170"/>
      <c r="D1" s="170"/>
      <c r="E1" s="170"/>
      <c r="F1" s="170"/>
      <c r="G1" s="2"/>
    </row>
    <row r="2" spans="1:7" ht="13.5" customHeight="1" thickTop="1">
      <c r="A2" s="171" t="s">
        <v>1</v>
      </c>
      <c r="B2" s="173" t="s">
        <v>2</v>
      </c>
      <c r="C2" s="175" t="s">
        <v>3</v>
      </c>
      <c r="D2" s="175"/>
      <c r="E2" s="174"/>
      <c r="F2" s="173" t="s">
        <v>4</v>
      </c>
      <c r="G2" s="176" t="s">
        <v>5</v>
      </c>
    </row>
    <row r="3" spans="1:7" ht="13.5" customHeight="1">
      <c r="A3" s="172"/>
      <c r="B3" s="174"/>
      <c r="C3" s="5" t="s">
        <v>6</v>
      </c>
      <c r="D3" s="5" t="s">
        <v>7</v>
      </c>
      <c r="E3" s="5" t="s">
        <v>8</v>
      </c>
      <c r="F3" s="174"/>
      <c r="G3" s="177"/>
    </row>
    <row r="4" spans="1:8" s="11" customFormat="1" ht="11.25" customHeight="1">
      <c r="A4" s="6"/>
      <c r="B4" s="7" t="s">
        <v>9</v>
      </c>
      <c r="C4" s="7" t="s">
        <v>10</v>
      </c>
      <c r="D4" s="7" t="s">
        <v>10</v>
      </c>
      <c r="E4" s="7" t="s">
        <v>10</v>
      </c>
      <c r="F4" s="8"/>
      <c r="G4" s="9"/>
      <c r="H4" s="10"/>
    </row>
    <row r="5" spans="1:7" ht="18.75" customHeight="1">
      <c r="A5" s="12" t="s">
        <v>11</v>
      </c>
      <c r="B5" s="13">
        <v>218943</v>
      </c>
      <c r="C5" s="13">
        <v>1070407</v>
      </c>
      <c r="D5" s="13">
        <v>536334</v>
      </c>
      <c r="E5" s="13">
        <v>534073</v>
      </c>
      <c r="F5" s="14">
        <v>100.4</v>
      </c>
      <c r="G5" s="15" t="s">
        <v>12</v>
      </c>
    </row>
    <row r="6" spans="1:7" ht="18.75" customHeight="1">
      <c r="A6" s="12" t="s">
        <v>13</v>
      </c>
      <c r="B6" s="13">
        <v>235122</v>
      </c>
      <c r="C6" s="13">
        <v>1178405</v>
      </c>
      <c r="D6" s="13">
        <v>591049</v>
      </c>
      <c r="E6" s="13">
        <v>587356</v>
      </c>
      <c r="F6" s="14">
        <v>100.6</v>
      </c>
      <c r="G6" s="15" t="s">
        <v>14</v>
      </c>
    </row>
    <row r="7" spans="1:7" ht="18.75" customHeight="1">
      <c r="A7" s="12" t="s">
        <v>15</v>
      </c>
      <c r="B7" s="13">
        <v>248815</v>
      </c>
      <c r="C7" s="13">
        <v>1265024</v>
      </c>
      <c r="D7" s="13">
        <v>632820</v>
      </c>
      <c r="E7" s="13">
        <v>632204</v>
      </c>
      <c r="F7" s="14">
        <v>100.1</v>
      </c>
      <c r="G7" s="15" t="s">
        <v>16</v>
      </c>
    </row>
    <row r="8" spans="1:7" ht="18.75" customHeight="1">
      <c r="A8" s="12" t="s">
        <v>17</v>
      </c>
      <c r="B8" s="13">
        <v>297934</v>
      </c>
      <c r="C8" s="13">
        <v>1493644</v>
      </c>
      <c r="D8" s="13">
        <v>731798</v>
      </c>
      <c r="E8" s="13">
        <v>761846</v>
      </c>
      <c r="F8" s="14">
        <v>96.1</v>
      </c>
      <c r="G8" s="15" t="s">
        <v>18</v>
      </c>
    </row>
    <row r="9" spans="1:7" ht="18.75" customHeight="1">
      <c r="A9" s="12" t="s">
        <v>19</v>
      </c>
      <c r="B9" s="13">
        <v>300502</v>
      </c>
      <c r="C9" s="13">
        <v>1544538</v>
      </c>
      <c r="D9" s="13">
        <v>762295</v>
      </c>
      <c r="E9" s="13">
        <v>782243</v>
      </c>
      <c r="F9" s="14">
        <v>97.4</v>
      </c>
      <c r="G9" s="15" t="s">
        <v>20</v>
      </c>
    </row>
    <row r="10" spans="1:7" ht="18.75" customHeight="1">
      <c r="A10" s="12" t="s">
        <v>21</v>
      </c>
      <c r="B10" s="13">
        <v>314923</v>
      </c>
      <c r="C10" s="13">
        <v>1583605</v>
      </c>
      <c r="D10" s="13">
        <v>774062</v>
      </c>
      <c r="E10" s="13">
        <v>809543</v>
      </c>
      <c r="F10" s="14">
        <v>95.6</v>
      </c>
      <c r="G10" s="15" t="s">
        <v>22</v>
      </c>
    </row>
    <row r="11" spans="1:7" ht="18.75" customHeight="1">
      <c r="A11" s="12" t="s">
        <v>23</v>
      </c>
      <c r="B11" s="13">
        <v>347302</v>
      </c>
      <c r="C11" s="13">
        <v>1638399</v>
      </c>
      <c r="D11" s="13">
        <v>796825</v>
      </c>
      <c r="E11" s="13">
        <v>841574</v>
      </c>
      <c r="F11" s="14">
        <v>94.7</v>
      </c>
      <c r="G11" s="15" t="s">
        <v>24</v>
      </c>
    </row>
    <row r="12" spans="1:7" ht="18.75" customHeight="1">
      <c r="A12" s="12" t="s">
        <v>25</v>
      </c>
      <c r="B12" s="13">
        <v>390610</v>
      </c>
      <c r="C12" s="13">
        <v>1700365</v>
      </c>
      <c r="D12" s="13">
        <v>821444</v>
      </c>
      <c r="E12" s="13">
        <v>878921</v>
      </c>
      <c r="F12" s="14">
        <v>93.5</v>
      </c>
      <c r="G12" s="15" t="s">
        <v>26</v>
      </c>
    </row>
    <row r="13" spans="1:7" ht="18.75" customHeight="1">
      <c r="A13" s="12" t="s">
        <v>27</v>
      </c>
      <c r="B13" s="13">
        <v>433394</v>
      </c>
      <c r="C13" s="13">
        <v>1758954</v>
      </c>
      <c r="D13" s="13">
        <v>848786</v>
      </c>
      <c r="E13" s="13">
        <v>910168</v>
      </c>
      <c r="F13" s="14">
        <v>93.3</v>
      </c>
      <c r="G13" s="15" t="s">
        <v>28</v>
      </c>
    </row>
    <row r="14" spans="1:7" ht="18.75" customHeight="1">
      <c r="A14" s="12" t="s">
        <v>29</v>
      </c>
      <c r="B14" s="13">
        <v>483766</v>
      </c>
      <c r="C14" s="13">
        <v>1867978</v>
      </c>
      <c r="D14" s="13">
        <v>907382</v>
      </c>
      <c r="E14" s="13">
        <v>960596</v>
      </c>
      <c r="F14" s="14">
        <v>94.5</v>
      </c>
      <c r="G14" s="15" t="s">
        <v>30</v>
      </c>
    </row>
    <row r="15" spans="1:7" ht="18.75" customHeight="1">
      <c r="A15" s="12" t="s">
        <v>31</v>
      </c>
      <c r="B15" s="13">
        <v>539740</v>
      </c>
      <c r="C15" s="13">
        <v>1960107</v>
      </c>
      <c r="D15" s="13">
        <v>954018</v>
      </c>
      <c r="E15" s="13">
        <v>1006089</v>
      </c>
      <c r="F15" s="14">
        <v>94.8</v>
      </c>
      <c r="G15" s="15" t="s">
        <v>32</v>
      </c>
    </row>
    <row r="16" spans="1:7" ht="18.75" customHeight="1">
      <c r="A16" s="12" t="s">
        <v>33</v>
      </c>
      <c r="B16" s="13">
        <v>546052</v>
      </c>
      <c r="C16" s="13">
        <v>1974066</v>
      </c>
      <c r="D16" s="13">
        <v>960068</v>
      </c>
      <c r="E16" s="13">
        <v>1013998</v>
      </c>
      <c r="F16" s="14">
        <v>94.7</v>
      </c>
      <c r="G16" s="15" t="s">
        <v>34</v>
      </c>
    </row>
    <row r="17" spans="1:7" ht="18.75" customHeight="1">
      <c r="A17" s="12" t="s">
        <v>35</v>
      </c>
      <c r="B17" s="13">
        <v>552382</v>
      </c>
      <c r="C17" s="13">
        <v>1987984</v>
      </c>
      <c r="D17" s="13">
        <v>966416</v>
      </c>
      <c r="E17" s="13">
        <v>1021568</v>
      </c>
      <c r="F17" s="14">
        <v>94.6</v>
      </c>
      <c r="G17" s="15" t="s">
        <v>36</v>
      </c>
    </row>
    <row r="18" spans="1:7" ht="18.75" customHeight="1">
      <c r="A18" s="12" t="s">
        <v>37</v>
      </c>
      <c r="B18" s="13">
        <v>557456</v>
      </c>
      <c r="C18" s="13">
        <v>2000525</v>
      </c>
      <c r="D18" s="13">
        <v>972137</v>
      </c>
      <c r="E18" s="13">
        <v>1028388</v>
      </c>
      <c r="F18" s="14">
        <v>94.5</v>
      </c>
      <c r="G18" s="15" t="s">
        <v>38</v>
      </c>
    </row>
    <row r="19" spans="1:7" ht="18.75" customHeight="1">
      <c r="A19" s="12" t="s">
        <v>39</v>
      </c>
      <c r="B19" s="13">
        <v>562375</v>
      </c>
      <c r="C19" s="13">
        <v>2012370</v>
      </c>
      <c r="D19" s="13">
        <v>978113</v>
      </c>
      <c r="E19" s="13">
        <v>1034257</v>
      </c>
      <c r="F19" s="14">
        <v>94.6</v>
      </c>
      <c r="G19" s="15" t="s">
        <v>40</v>
      </c>
    </row>
    <row r="20" spans="1:7" ht="18.75" customHeight="1">
      <c r="A20" s="12" t="s">
        <v>41</v>
      </c>
      <c r="B20" s="13">
        <v>567946</v>
      </c>
      <c r="C20" s="13">
        <v>2028536</v>
      </c>
      <c r="D20" s="13">
        <v>986919</v>
      </c>
      <c r="E20" s="13">
        <v>1041617</v>
      </c>
      <c r="F20" s="14">
        <v>94.7</v>
      </c>
      <c r="G20" s="15" t="s">
        <v>42</v>
      </c>
    </row>
    <row r="21" spans="1:7" ht="18.75" customHeight="1">
      <c r="A21" s="12" t="s">
        <v>43</v>
      </c>
      <c r="B21" s="13">
        <v>572410</v>
      </c>
      <c r="C21" s="13">
        <v>2036440</v>
      </c>
      <c r="D21" s="13">
        <v>990386</v>
      </c>
      <c r="E21" s="13">
        <v>1046054</v>
      </c>
      <c r="F21" s="14">
        <v>94.7</v>
      </c>
      <c r="G21" s="15" t="s">
        <v>44</v>
      </c>
    </row>
    <row r="22" spans="1:7" ht="18.75" customHeight="1">
      <c r="A22" s="12" t="s">
        <v>45</v>
      </c>
      <c r="B22" s="13">
        <v>577187</v>
      </c>
      <c r="C22" s="13">
        <v>2045375</v>
      </c>
      <c r="D22" s="13">
        <v>994558</v>
      </c>
      <c r="E22" s="13">
        <v>1050817</v>
      </c>
      <c r="F22" s="14">
        <v>94.6</v>
      </c>
      <c r="G22" s="15" t="s">
        <v>46</v>
      </c>
    </row>
    <row r="23" spans="1:7" ht="18.75" customHeight="1">
      <c r="A23" s="12" t="s">
        <v>47</v>
      </c>
      <c r="B23" s="13">
        <v>581795</v>
      </c>
      <c r="C23" s="13">
        <v>2054306</v>
      </c>
      <c r="D23" s="13">
        <v>998745</v>
      </c>
      <c r="E23" s="13">
        <v>1055561</v>
      </c>
      <c r="F23" s="14">
        <v>94.6</v>
      </c>
      <c r="G23" s="15" t="s">
        <v>48</v>
      </c>
    </row>
    <row r="24" spans="1:7" ht="18.75" customHeight="1">
      <c r="A24" s="12" t="s">
        <v>49</v>
      </c>
      <c r="B24" s="13">
        <v>587547</v>
      </c>
      <c r="C24" s="13">
        <v>2062297</v>
      </c>
      <c r="D24" s="13">
        <v>1002196</v>
      </c>
      <c r="E24" s="13">
        <v>1060101</v>
      </c>
      <c r="F24" s="14">
        <v>94.5</v>
      </c>
      <c r="G24" s="15" t="s">
        <v>50</v>
      </c>
    </row>
    <row r="25" spans="1:7" ht="18.75" customHeight="1">
      <c r="A25" s="12" t="s">
        <v>51</v>
      </c>
      <c r="B25" s="13">
        <v>602906</v>
      </c>
      <c r="C25" s="13">
        <v>2066569</v>
      </c>
      <c r="D25" s="13">
        <v>1003933</v>
      </c>
      <c r="E25" s="13">
        <v>1062636</v>
      </c>
      <c r="F25" s="14">
        <v>94.5</v>
      </c>
      <c r="G25" s="15" t="s">
        <v>52</v>
      </c>
    </row>
    <row r="26" spans="1:7" ht="18.75" customHeight="1">
      <c r="A26" s="12" t="s">
        <v>53</v>
      </c>
      <c r="B26" s="13">
        <v>612589</v>
      </c>
      <c r="C26" s="13">
        <v>2077689</v>
      </c>
      <c r="D26" s="13">
        <v>1009118</v>
      </c>
      <c r="E26" s="13">
        <v>1068571</v>
      </c>
      <c r="F26" s="14">
        <v>94.4</v>
      </c>
      <c r="G26" s="15" t="s">
        <v>54</v>
      </c>
    </row>
    <row r="27" spans="1:7" ht="18.75" customHeight="1">
      <c r="A27" s="12" t="s">
        <v>55</v>
      </c>
      <c r="B27" s="13">
        <v>621494</v>
      </c>
      <c r="C27" s="13">
        <v>2087097</v>
      </c>
      <c r="D27" s="13">
        <v>1013477</v>
      </c>
      <c r="E27" s="13">
        <v>1073620</v>
      </c>
      <c r="F27" s="14">
        <v>94.4</v>
      </c>
      <c r="G27" s="15" t="s">
        <v>56</v>
      </c>
    </row>
    <row r="28" spans="1:7" ht="18.75" customHeight="1">
      <c r="A28" s="12" t="s">
        <v>57</v>
      </c>
      <c r="B28" s="13">
        <v>627899</v>
      </c>
      <c r="C28" s="13">
        <v>2094129</v>
      </c>
      <c r="D28" s="13">
        <v>1016604</v>
      </c>
      <c r="E28" s="13">
        <v>1077525</v>
      </c>
      <c r="F28" s="14">
        <v>94.3</v>
      </c>
      <c r="G28" s="15" t="s">
        <v>58</v>
      </c>
    </row>
    <row r="29" spans="1:7" ht="18.75" customHeight="1">
      <c r="A29" s="12" t="s">
        <v>59</v>
      </c>
      <c r="B29" s="13">
        <v>633754</v>
      </c>
      <c r="C29" s="13">
        <v>2100206</v>
      </c>
      <c r="D29" s="13">
        <v>1019593</v>
      </c>
      <c r="E29" s="13">
        <v>1080613</v>
      </c>
      <c r="F29" s="14">
        <v>94.4</v>
      </c>
      <c r="G29" s="15" t="s">
        <v>60</v>
      </c>
    </row>
    <row r="30" spans="1:7" ht="18.75" customHeight="1">
      <c r="A30" s="12" t="s">
        <v>61</v>
      </c>
      <c r="B30" s="13">
        <v>645341</v>
      </c>
      <c r="C30" s="13">
        <v>2100315</v>
      </c>
      <c r="D30" s="13">
        <v>1019549</v>
      </c>
      <c r="E30" s="13">
        <v>1080766</v>
      </c>
      <c r="F30" s="14">
        <v>94.3</v>
      </c>
      <c r="G30" s="15" t="s">
        <v>62</v>
      </c>
    </row>
    <row r="31" spans="1:7" ht="18.75" customHeight="1">
      <c r="A31" s="12" t="s">
        <v>63</v>
      </c>
      <c r="B31" s="13">
        <v>652377</v>
      </c>
      <c r="C31" s="13">
        <v>2106399</v>
      </c>
      <c r="D31" s="13">
        <v>1022521</v>
      </c>
      <c r="E31" s="13">
        <v>1083878</v>
      </c>
      <c r="F31" s="14">
        <v>94.3</v>
      </c>
      <c r="G31" s="15" t="s">
        <v>64</v>
      </c>
    </row>
    <row r="32" spans="1:7" ht="18.75" customHeight="1">
      <c r="A32" s="12" t="s">
        <v>65</v>
      </c>
      <c r="B32" s="13">
        <v>661072</v>
      </c>
      <c r="C32" s="13">
        <v>2113688</v>
      </c>
      <c r="D32" s="13">
        <v>1026200</v>
      </c>
      <c r="E32" s="13">
        <v>1087488</v>
      </c>
      <c r="F32" s="14">
        <v>94.4</v>
      </c>
      <c r="G32" s="15" t="s">
        <v>66</v>
      </c>
    </row>
    <row r="33" spans="1:7" ht="18.75" customHeight="1">
      <c r="A33" s="12" t="s">
        <v>67</v>
      </c>
      <c r="B33" s="13">
        <v>668248</v>
      </c>
      <c r="C33" s="13">
        <v>2117768</v>
      </c>
      <c r="D33" s="13">
        <v>1027650</v>
      </c>
      <c r="E33" s="13">
        <v>1090118</v>
      </c>
      <c r="F33" s="14">
        <v>94.3</v>
      </c>
      <c r="G33" s="15" t="s">
        <v>68</v>
      </c>
    </row>
    <row r="34" spans="1:7" ht="18.75" customHeight="1">
      <c r="A34" s="12" t="s">
        <v>69</v>
      </c>
      <c r="B34" s="13">
        <v>674320</v>
      </c>
      <c r="C34" s="13">
        <v>2119577</v>
      </c>
      <c r="D34" s="13">
        <v>1027816</v>
      </c>
      <c r="E34" s="13">
        <v>1091761</v>
      </c>
      <c r="F34" s="14">
        <v>94.1</v>
      </c>
      <c r="G34" s="15" t="s">
        <v>70</v>
      </c>
    </row>
    <row r="35" spans="1:7" ht="18.75" customHeight="1">
      <c r="A35" s="12" t="s">
        <v>71</v>
      </c>
      <c r="B35" s="13">
        <v>680317</v>
      </c>
      <c r="C35" s="13">
        <v>2107700</v>
      </c>
      <c r="D35" s="13">
        <v>1022186</v>
      </c>
      <c r="E35" s="13">
        <v>1085514</v>
      </c>
      <c r="F35" s="14">
        <v>94.2</v>
      </c>
      <c r="G35" s="15" t="s">
        <v>72</v>
      </c>
    </row>
    <row r="36" spans="1:7" ht="18.75" customHeight="1">
      <c r="A36" s="12" t="s">
        <v>73</v>
      </c>
      <c r="B36" s="13">
        <v>688816</v>
      </c>
      <c r="C36" s="13">
        <v>2111893</v>
      </c>
      <c r="D36" s="13">
        <v>1024009</v>
      </c>
      <c r="E36" s="13">
        <v>1087884</v>
      </c>
      <c r="F36" s="14">
        <v>94.1</v>
      </c>
      <c r="G36" s="15" t="s">
        <v>74</v>
      </c>
    </row>
    <row r="37" spans="1:7" ht="18.75" customHeight="1">
      <c r="A37" s="12" t="s">
        <v>75</v>
      </c>
      <c r="B37" s="13">
        <v>695773</v>
      </c>
      <c r="C37" s="13">
        <v>2113611</v>
      </c>
      <c r="D37" s="13">
        <v>1024688</v>
      </c>
      <c r="E37" s="13">
        <v>1088923</v>
      </c>
      <c r="F37" s="14">
        <v>94.1</v>
      </c>
      <c r="G37" s="15" t="s">
        <v>76</v>
      </c>
    </row>
    <row r="38" spans="1:7" ht="18.75" customHeight="1">
      <c r="A38" s="12" t="s">
        <v>77</v>
      </c>
      <c r="B38" s="13">
        <v>702465</v>
      </c>
      <c r="C38" s="13">
        <v>2115336</v>
      </c>
      <c r="D38" s="13">
        <v>1025329</v>
      </c>
      <c r="E38" s="13">
        <v>1090007</v>
      </c>
      <c r="F38" s="14">
        <v>94.1</v>
      </c>
      <c r="G38" s="15" t="s">
        <v>78</v>
      </c>
    </row>
    <row r="39" spans="1:7" ht="18.75" customHeight="1">
      <c r="A39" s="12" t="s">
        <v>79</v>
      </c>
      <c r="B39" s="13">
        <v>710772</v>
      </c>
      <c r="C39" s="13">
        <v>2117998</v>
      </c>
      <c r="D39" s="13">
        <v>1025665</v>
      </c>
      <c r="E39" s="13">
        <v>1092333</v>
      </c>
      <c r="F39" s="14">
        <v>93.9</v>
      </c>
      <c r="G39" s="15" t="s">
        <v>80</v>
      </c>
    </row>
    <row r="40" spans="1:7" ht="18.75" customHeight="1">
      <c r="A40" s="12" t="s">
        <v>81</v>
      </c>
      <c r="B40" s="13">
        <v>713452</v>
      </c>
      <c r="C40" s="13">
        <v>2107226</v>
      </c>
      <c r="D40" s="13">
        <v>1020570</v>
      </c>
      <c r="E40" s="13">
        <v>1086656</v>
      </c>
      <c r="F40" s="14">
        <f>D40/E40*100</f>
        <v>93.918406561046</v>
      </c>
      <c r="G40" s="15" t="s">
        <v>82</v>
      </c>
    </row>
    <row r="41" spans="1:7" ht="18.75" customHeight="1">
      <c r="A41" s="12" t="s">
        <v>83</v>
      </c>
      <c r="B41" s="16">
        <v>719278</v>
      </c>
      <c r="C41" s="17">
        <v>2104361</v>
      </c>
      <c r="D41" s="16">
        <v>1019285</v>
      </c>
      <c r="E41" s="16">
        <v>1085076</v>
      </c>
      <c r="F41" s="18">
        <f>D41/E41*100</f>
        <v>93.93673807180326</v>
      </c>
      <c r="G41" s="19" t="s">
        <v>84</v>
      </c>
    </row>
    <row r="42" spans="1:8" s="21" customFormat="1" ht="18.75" customHeight="1">
      <c r="A42" s="12" t="s">
        <v>85</v>
      </c>
      <c r="B42" s="16">
        <v>725175</v>
      </c>
      <c r="C42" s="16">
        <v>2102259</v>
      </c>
      <c r="D42" s="16">
        <v>1018531</v>
      </c>
      <c r="E42" s="16">
        <v>1083728</v>
      </c>
      <c r="F42" s="18">
        <f>D42/E42*100</f>
        <v>93.98400705712135</v>
      </c>
      <c r="G42" s="19" t="s">
        <v>86</v>
      </c>
      <c r="H42" s="20"/>
    </row>
    <row r="43" spans="1:8" s="21" customFormat="1" ht="18.75" customHeight="1">
      <c r="A43" s="12" t="s">
        <v>87</v>
      </c>
      <c r="B43" s="16">
        <v>730388</v>
      </c>
      <c r="C43" s="16">
        <v>2098131</v>
      </c>
      <c r="D43" s="16">
        <v>1016666</v>
      </c>
      <c r="E43" s="16">
        <v>1081465</v>
      </c>
      <c r="F43" s="18">
        <v>94.00822033075504</v>
      </c>
      <c r="G43" s="19" t="s">
        <v>88</v>
      </c>
      <c r="H43" s="20"/>
    </row>
    <row r="44" spans="1:7" ht="6.75" customHeight="1">
      <c r="A44" s="12"/>
      <c r="B44" s="13"/>
      <c r="C44" s="13"/>
      <c r="D44" s="13"/>
      <c r="E44" s="13"/>
      <c r="F44" s="14"/>
      <c r="G44" s="15"/>
    </row>
    <row r="45" spans="1:7" ht="18" customHeight="1" hidden="1">
      <c r="A45" s="12" t="s">
        <v>89</v>
      </c>
      <c r="B45" s="17">
        <v>713452</v>
      </c>
      <c r="C45" s="17">
        <f aca="true" t="shared" si="0" ref="C45:C56">D45+E45</f>
        <v>2107226</v>
      </c>
      <c r="D45" s="17">
        <v>1020570</v>
      </c>
      <c r="E45" s="17">
        <v>1086656</v>
      </c>
      <c r="F45" s="18">
        <f aca="true" t="shared" si="1" ref="F45:F62">ROUND(D45/E45,3)*100</f>
        <v>93.89999999999999</v>
      </c>
      <c r="G45" s="15" t="s">
        <v>82</v>
      </c>
    </row>
    <row r="46" spans="1:7" ht="18" customHeight="1" hidden="1">
      <c r="A46" s="12" t="s">
        <v>90</v>
      </c>
      <c r="B46" s="17">
        <v>714579</v>
      </c>
      <c r="C46" s="17">
        <f t="shared" si="0"/>
        <v>2107545</v>
      </c>
      <c r="D46" s="17">
        <v>1020875</v>
      </c>
      <c r="E46" s="17">
        <v>1086670</v>
      </c>
      <c r="F46" s="18">
        <f t="shared" si="1"/>
        <v>93.89999999999999</v>
      </c>
      <c r="G46" s="15" t="s">
        <v>91</v>
      </c>
    </row>
    <row r="47" spans="1:7" ht="18" customHeight="1" hidden="1">
      <c r="A47" s="12" t="s">
        <v>92</v>
      </c>
      <c r="B47" s="16">
        <v>714956</v>
      </c>
      <c r="C47" s="17">
        <f t="shared" si="0"/>
        <v>2107443</v>
      </c>
      <c r="D47" s="16">
        <v>1020889</v>
      </c>
      <c r="E47" s="16">
        <v>1086554</v>
      </c>
      <c r="F47" s="18">
        <f t="shared" si="1"/>
        <v>94</v>
      </c>
      <c r="G47" s="19" t="s">
        <v>93</v>
      </c>
    </row>
    <row r="48" spans="1:7" ht="18" customHeight="1" hidden="1">
      <c r="A48" s="12" t="s">
        <v>94</v>
      </c>
      <c r="B48" s="16">
        <v>714416</v>
      </c>
      <c r="C48" s="17">
        <f t="shared" si="0"/>
        <v>2106330</v>
      </c>
      <c r="D48" s="16">
        <v>1020476</v>
      </c>
      <c r="E48" s="16">
        <v>1085854</v>
      </c>
      <c r="F48" s="18">
        <f t="shared" si="1"/>
        <v>94</v>
      </c>
      <c r="G48" s="19" t="s">
        <v>95</v>
      </c>
    </row>
    <row r="49" spans="1:7" ht="18" customHeight="1" hidden="1">
      <c r="A49" s="12" t="s">
        <v>96</v>
      </c>
      <c r="B49" s="16">
        <v>714488</v>
      </c>
      <c r="C49" s="17">
        <f t="shared" si="0"/>
        <v>2105357</v>
      </c>
      <c r="D49" s="16">
        <v>1020124</v>
      </c>
      <c r="E49" s="16">
        <v>1085233</v>
      </c>
      <c r="F49" s="18">
        <f t="shared" si="1"/>
        <v>94</v>
      </c>
      <c r="G49" s="19" t="s">
        <v>97</v>
      </c>
    </row>
    <row r="50" spans="1:8" s="23" customFormat="1" ht="18" customHeight="1" hidden="1">
      <c r="A50" s="12" t="s">
        <v>98</v>
      </c>
      <c r="B50" s="16">
        <v>714687</v>
      </c>
      <c r="C50" s="17">
        <f t="shared" si="0"/>
        <v>2104907</v>
      </c>
      <c r="D50" s="16">
        <v>1020022</v>
      </c>
      <c r="E50" s="16">
        <v>1084885</v>
      </c>
      <c r="F50" s="18">
        <f t="shared" si="1"/>
        <v>94</v>
      </c>
      <c r="G50" s="19" t="s">
        <v>99</v>
      </c>
      <c r="H50" s="22"/>
    </row>
    <row r="51" spans="1:7" ht="18" customHeight="1" hidden="1">
      <c r="A51" s="12" t="s">
        <v>100</v>
      </c>
      <c r="B51" s="16">
        <v>714879</v>
      </c>
      <c r="C51" s="17">
        <f t="shared" si="0"/>
        <v>2101753</v>
      </c>
      <c r="D51" s="16">
        <v>1017970</v>
      </c>
      <c r="E51" s="16">
        <v>1083783</v>
      </c>
      <c r="F51" s="18">
        <f t="shared" si="1"/>
        <v>93.89999999999999</v>
      </c>
      <c r="G51" s="19" t="s">
        <v>101</v>
      </c>
    </row>
    <row r="52" spans="1:7" ht="18" customHeight="1" hidden="1">
      <c r="A52" s="12" t="s">
        <v>102</v>
      </c>
      <c r="B52" s="16">
        <v>717585</v>
      </c>
      <c r="C52" s="17">
        <f t="shared" si="0"/>
        <v>2104146</v>
      </c>
      <c r="D52" s="16">
        <v>1019424</v>
      </c>
      <c r="E52" s="16">
        <v>1084722</v>
      </c>
      <c r="F52" s="18">
        <f t="shared" si="1"/>
        <v>94</v>
      </c>
      <c r="G52" s="19" t="s">
        <v>103</v>
      </c>
    </row>
    <row r="53" spans="1:7" ht="18" customHeight="1" hidden="1">
      <c r="A53" s="12" t="s">
        <v>104</v>
      </c>
      <c r="B53" s="16">
        <v>717645</v>
      </c>
      <c r="C53" s="17">
        <f t="shared" si="0"/>
        <v>2103748</v>
      </c>
      <c r="D53" s="16">
        <v>1019190</v>
      </c>
      <c r="E53" s="16">
        <v>1084558</v>
      </c>
      <c r="F53" s="18">
        <f t="shared" si="1"/>
        <v>94</v>
      </c>
      <c r="G53" s="19" t="s">
        <v>105</v>
      </c>
    </row>
    <row r="54" spans="1:7" ht="18" customHeight="1" hidden="1">
      <c r="A54" s="12" t="s">
        <v>106</v>
      </c>
      <c r="B54" s="16">
        <v>717891</v>
      </c>
      <c r="C54" s="17">
        <f t="shared" si="0"/>
        <v>2103378</v>
      </c>
      <c r="D54" s="16">
        <v>1018994</v>
      </c>
      <c r="E54" s="16">
        <v>1084384</v>
      </c>
      <c r="F54" s="18">
        <f t="shared" si="1"/>
        <v>94</v>
      </c>
      <c r="G54" s="19" t="s">
        <v>107</v>
      </c>
    </row>
    <row r="55" spans="1:7" ht="18" customHeight="1" hidden="1">
      <c r="A55" s="12" t="s">
        <v>108</v>
      </c>
      <c r="B55" s="16">
        <v>718658</v>
      </c>
      <c r="C55" s="17">
        <f t="shared" si="0"/>
        <v>2104219</v>
      </c>
      <c r="D55" s="16">
        <v>1019421</v>
      </c>
      <c r="E55" s="16">
        <v>1084798</v>
      </c>
      <c r="F55" s="18">
        <f t="shared" si="1"/>
        <v>94</v>
      </c>
      <c r="G55" s="19" t="s">
        <v>109</v>
      </c>
    </row>
    <row r="56" spans="1:7" ht="18" customHeight="1" hidden="1">
      <c r="A56" s="12" t="s">
        <v>110</v>
      </c>
      <c r="B56" s="16">
        <v>718960</v>
      </c>
      <c r="C56" s="17">
        <f t="shared" si="0"/>
        <v>2104422</v>
      </c>
      <c r="D56" s="16">
        <v>1019377</v>
      </c>
      <c r="E56" s="16">
        <v>1085045</v>
      </c>
      <c r="F56" s="18">
        <f t="shared" si="1"/>
        <v>93.89999999999999</v>
      </c>
      <c r="G56" s="19" t="s">
        <v>111</v>
      </c>
    </row>
    <row r="57" spans="1:7" ht="18" customHeight="1" hidden="1">
      <c r="A57" s="12" t="s">
        <v>112</v>
      </c>
      <c r="B57" s="16">
        <v>719278</v>
      </c>
      <c r="C57" s="17">
        <v>2104361</v>
      </c>
      <c r="D57" s="16">
        <v>1019285</v>
      </c>
      <c r="E57" s="16">
        <v>1085076</v>
      </c>
      <c r="F57" s="18">
        <v>93.9</v>
      </c>
      <c r="G57" s="19" t="s">
        <v>84</v>
      </c>
    </row>
    <row r="58" spans="1:7" ht="18" customHeight="1" hidden="1">
      <c r="A58" s="12" t="s">
        <v>113</v>
      </c>
      <c r="B58" s="16">
        <v>719946</v>
      </c>
      <c r="C58" s="17">
        <v>2104840</v>
      </c>
      <c r="D58" s="16">
        <v>1019491</v>
      </c>
      <c r="E58" s="16">
        <v>1085349</v>
      </c>
      <c r="F58" s="18">
        <v>93.9</v>
      </c>
      <c r="G58" s="19" t="s">
        <v>114</v>
      </c>
    </row>
    <row r="59" spans="1:7" ht="18" customHeight="1" hidden="1">
      <c r="A59" s="12" t="s">
        <v>115</v>
      </c>
      <c r="B59" s="16">
        <v>720353</v>
      </c>
      <c r="C59" s="17">
        <v>2104761</v>
      </c>
      <c r="D59" s="16">
        <v>1019607</v>
      </c>
      <c r="E59" s="16">
        <v>1085154</v>
      </c>
      <c r="F59" s="18">
        <v>94</v>
      </c>
      <c r="G59" s="19" t="s">
        <v>116</v>
      </c>
    </row>
    <row r="60" spans="1:7" ht="18" customHeight="1" hidden="1">
      <c r="A60" s="12" t="s">
        <v>117</v>
      </c>
      <c r="B60" s="16">
        <v>720619</v>
      </c>
      <c r="C60" s="17">
        <v>2104769</v>
      </c>
      <c r="D60" s="16">
        <v>1019626</v>
      </c>
      <c r="E60" s="16">
        <v>1085143</v>
      </c>
      <c r="F60" s="18">
        <v>94</v>
      </c>
      <c r="G60" s="19" t="s">
        <v>118</v>
      </c>
    </row>
    <row r="61" spans="1:7" ht="18" customHeight="1" hidden="1">
      <c r="A61" s="12" t="s">
        <v>96</v>
      </c>
      <c r="B61" s="16">
        <v>720866</v>
      </c>
      <c r="C61" s="17">
        <v>2104497</v>
      </c>
      <c r="D61" s="16">
        <v>1019403</v>
      </c>
      <c r="E61" s="16">
        <v>1085094</v>
      </c>
      <c r="F61" s="18">
        <v>93.9</v>
      </c>
      <c r="G61" s="19" t="s">
        <v>97</v>
      </c>
    </row>
    <row r="62" spans="1:7" ht="18" customHeight="1" hidden="1">
      <c r="A62" s="12" t="s">
        <v>98</v>
      </c>
      <c r="B62" s="16">
        <v>721004</v>
      </c>
      <c r="C62" s="17">
        <v>2104009</v>
      </c>
      <c r="D62" s="16">
        <v>1019258</v>
      </c>
      <c r="E62" s="16">
        <v>1084751</v>
      </c>
      <c r="F62" s="18">
        <f t="shared" si="1"/>
        <v>94</v>
      </c>
      <c r="G62" s="19" t="s">
        <v>119</v>
      </c>
    </row>
    <row r="63" spans="1:8" s="21" customFormat="1" ht="18" customHeight="1" hidden="1">
      <c r="A63" s="12" t="s">
        <v>100</v>
      </c>
      <c r="B63" s="16">
        <v>720819</v>
      </c>
      <c r="C63" s="16">
        <v>2100355</v>
      </c>
      <c r="D63" s="16">
        <v>1016944</v>
      </c>
      <c r="E63" s="16">
        <v>1083411</v>
      </c>
      <c r="F63" s="18">
        <f>ROUND(D63/E63,3)*100</f>
        <v>93.89999999999999</v>
      </c>
      <c r="G63" s="19" t="s">
        <v>101</v>
      </c>
      <c r="H63" s="20"/>
    </row>
    <row r="64" spans="1:8" s="21" customFormat="1" ht="18" customHeight="1" hidden="1">
      <c r="A64" s="12" t="s">
        <v>102</v>
      </c>
      <c r="B64" s="16">
        <v>723183</v>
      </c>
      <c r="C64" s="16">
        <v>2102161</v>
      </c>
      <c r="D64" s="16">
        <v>1018076</v>
      </c>
      <c r="E64" s="16">
        <v>1084085</v>
      </c>
      <c r="F64" s="18">
        <f>ROUND(D64/E64,3)*100</f>
        <v>93.89999999999999</v>
      </c>
      <c r="G64" s="19" t="s">
        <v>103</v>
      </c>
      <c r="H64" s="20"/>
    </row>
    <row r="65" spans="1:8" s="21" customFormat="1" ht="18" customHeight="1" hidden="1">
      <c r="A65" s="12" t="s">
        <v>104</v>
      </c>
      <c r="B65" s="16">
        <v>723782</v>
      </c>
      <c r="C65" s="16">
        <v>2102243</v>
      </c>
      <c r="D65" s="16">
        <v>1018228</v>
      </c>
      <c r="E65" s="16">
        <v>1084015</v>
      </c>
      <c r="F65" s="18">
        <v>93.9</v>
      </c>
      <c r="G65" s="19" t="s">
        <v>120</v>
      </c>
      <c r="H65" s="20"/>
    </row>
    <row r="66" spans="1:8" s="21" customFormat="1" ht="18" customHeight="1" hidden="1">
      <c r="A66" s="12" t="s">
        <v>106</v>
      </c>
      <c r="B66" s="16">
        <v>724049</v>
      </c>
      <c r="C66" s="16">
        <v>2102097</v>
      </c>
      <c r="D66" s="16">
        <v>1018277</v>
      </c>
      <c r="E66" s="16">
        <v>1083820</v>
      </c>
      <c r="F66" s="18">
        <v>94</v>
      </c>
      <c r="G66" s="19" t="s">
        <v>107</v>
      </c>
      <c r="H66" s="20"/>
    </row>
    <row r="67" spans="1:8" s="21" customFormat="1" ht="18" customHeight="1" hidden="1">
      <c r="A67" s="12" t="s">
        <v>108</v>
      </c>
      <c r="B67" s="16">
        <v>724278</v>
      </c>
      <c r="C67" s="16">
        <v>2102190</v>
      </c>
      <c r="D67" s="16">
        <v>1018475</v>
      </c>
      <c r="E67" s="16">
        <v>1083715</v>
      </c>
      <c r="F67" s="18">
        <v>94</v>
      </c>
      <c r="G67" s="19" t="s">
        <v>121</v>
      </c>
      <c r="H67" s="20"/>
    </row>
    <row r="68" spans="1:8" s="21" customFormat="1" ht="18" customHeight="1" hidden="1">
      <c r="A68" s="12" t="s">
        <v>110</v>
      </c>
      <c r="B68" s="16">
        <v>724541</v>
      </c>
      <c r="C68" s="16">
        <v>2101969</v>
      </c>
      <c r="D68" s="16">
        <v>1018402</v>
      </c>
      <c r="E68" s="16">
        <v>1083567</v>
      </c>
      <c r="F68" s="18">
        <v>94</v>
      </c>
      <c r="G68" s="19" t="s">
        <v>122</v>
      </c>
      <c r="H68" s="20"/>
    </row>
    <row r="69" spans="1:8" s="21" customFormat="1" ht="19.5" customHeight="1" hidden="1">
      <c r="A69" s="12" t="s">
        <v>123</v>
      </c>
      <c r="B69" s="16">
        <v>725175</v>
      </c>
      <c r="C69" s="16">
        <v>2102259</v>
      </c>
      <c r="D69" s="16">
        <v>1018531</v>
      </c>
      <c r="E69" s="16">
        <v>1083728</v>
      </c>
      <c r="F69" s="18">
        <v>94</v>
      </c>
      <c r="G69" s="19" t="s">
        <v>86</v>
      </c>
      <c r="H69" s="20"/>
    </row>
    <row r="70" spans="1:8" s="21" customFormat="1" ht="19.5" customHeight="1" hidden="1">
      <c r="A70" s="12" t="s">
        <v>113</v>
      </c>
      <c r="B70" s="16">
        <v>726232</v>
      </c>
      <c r="C70" s="16">
        <v>2102921</v>
      </c>
      <c r="D70" s="16">
        <v>1018788</v>
      </c>
      <c r="E70" s="16">
        <v>1084133</v>
      </c>
      <c r="F70" s="18">
        <v>94</v>
      </c>
      <c r="G70" s="19" t="s">
        <v>114</v>
      </c>
      <c r="H70" s="20"/>
    </row>
    <row r="71" spans="1:8" s="21" customFormat="1" ht="19.5" customHeight="1" hidden="1">
      <c r="A71" s="12" t="s">
        <v>115</v>
      </c>
      <c r="B71" s="16">
        <v>726632</v>
      </c>
      <c r="C71" s="16">
        <v>2102836</v>
      </c>
      <c r="D71" s="16">
        <v>1018841</v>
      </c>
      <c r="E71" s="16">
        <v>1083995</v>
      </c>
      <c r="F71" s="18">
        <v>94</v>
      </c>
      <c r="G71" s="19" t="s">
        <v>116</v>
      </c>
      <c r="H71" s="20"/>
    </row>
    <row r="72" spans="1:8" s="21" customFormat="1" ht="19.5" customHeight="1" hidden="1">
      <c r="A72" s="12" t="s">
        <v>124</v>
      </c>
      <c r="B72" s="16">
        <v>726655</v>
      </c>
      <c r="C72" s="16">
        <v>2102623</v>
      </c>
      <c r="D72" s="16">
        <v>1018725</v>
      </c>
      <c r="E72" s="16">
        <v>1083898</v>
      </c>
      <c r="F72" s="18">
        <v>94</v>
      </c>
      <c r="G72" s="19" t="s">
        <v>125</v>
      </c>
      <c r="H72" s="20"/>
    </row>
    <row r="73" spans="1:8" s="21" customFormat="1" ht="19.5" customHeight="1" hidden="1">
      <c r="A73" s="12" t="s">
        <v>96</v>
      </c>
      <c r="B73" s="16">
        <v>726576</v>
      </c>
      <c r="C73" s="16">
        <v>2101683</v>
      </c>
      <c r="D73" s="16">
        <v>1018402</v>
      </c>
      <c r="E73" s="16">
        <v>1083281</v>
      </c>
      <c r="F73" s="18">
        <v>94</v>
      </c>
      <c r="G73" s="19" t="s">
        <v>97</v>
      </c>
      <c r="H73" s="20"/>
    </row>
    <row r="74" spans="1:8" s="21" customFormat="1" ht="19.5" customHeight="1" hidden="1">
      <c r="A74" s="12" t="s">
        <v>98</v>
      </c>
      <c r="B74" s="16">
        <v>726598</v>
      </c>
      <c r="C74" s="16">
        <v>2101082</v>
      </c>
      <c r="D74" s="16">
        <v>1018242</v>
      </c>
      <c r="E74" s="16">
        <v>1082840</v>
      </c>
      <c r="F74" s="18">
        <v>94</v>
      </c>
      <c r="G74" s="19" t="s">
        <v>99</v>
      </c>
      <c r="H74" s="20"/>
    </row>
    <row r="75" spans="1:8" s="21" customFormat="1" ht="19.5" customHeight="1" hidden="1">
      <c r="A75" s="12" t="s">
        <v>100</v>
      </c>
      <c r="B75" s="16">
        <v>726854</v>
      </c>
      <c r="C75" s="16">
        <v>2097625</v>
      </c>
      <c r="D75" s="16">
        <v>1016183</v>
      </c>
      <c r="E75" s="16">
        <v>1081442</v>
      </c>
      <c r="F75" s="18">
        <v>94</v>
      </c>
      <c r="G75" s="19" t="s">
        <v>126</v>
      </c>
      <c r="H75" s="20"/>
    </row>
    <row r="76" spans="1:8" s="21" customFormat="1" ht="19.5" customHeight="1" hidden="1">
      <c r="A76" s="12" t="s">
        <v>102</v>
      </c>
      <c r="B76" s="16">
        <v>729015</v>
      </c>
      <c r="C76" s="16">
        <v>2098949</v>
      </c>
      <c r="D76" s="16">
        <v>1017150</v>
      </c>
      <c r="E76" s="16">
        <v>1081799</v>
      </c>
      <c r="F76" s="18">
        <v>94</v>
      </c>
      <c r="G76" s="19" t="s">
        <v>103</v>
      </c>
      <c r="H76" s="20"/>
    </row>
    <row r="77" spans="1:8" s="21" customFormat="1" ht="19.5" customHeight="1" hidden="1">
      <c r="A77" s="12" t="s">
        <v>104</v>
      </c>
      <c r="B77" s="16">
        <v>729274</v>
      </c>
      <c r="C77" s="16">
        <v>2098528</v>
      </c>
      <c r="D77" s="16">
        <v>1016929</v>
      </c>
      <c r="E77" s="16">
        <v>1081599</v>
      </c>
      <c r="F77" s="18">
        <v>94</v>
      </c>
      <c r="G77" s="19" t="s">
        <v>120</v>
      </c>
      <c r="H77" s="20"/>
    </row>
    <row r="78" spans="1:8" s="21" customFormat="1" ht="19.5" customHeight="1" hidden="1">
      <c r="A78" s="12" t="s">
        <v>106</v>
      </c>
      <c r="B78" s="16">
        <v>729632</v>
      </c>
      <c r="C78" s="16">
        <v>2098518</v>
      </c>
      <c r="D78" s="16">
        <v>1016887</v>
      </c>
      <c r="E78" s="16">
        <v>1081631</v>
      </c>
      <c r="F78" s="18">
        <v>94</v>
      </c>
      <c r="G78" s="19" t="s">
        <v>127</v>
      </c>
      <c r="H78" s="20"/>
    </row>
    <row r="79" spans="1:8" s="21" customFormat="1" ht="19.5" customHeight="1" hidden="1">
      <c r="A79" s="12" t="s">
        <v>108</v>
      </c>
      <c r="B79" s="16">
        <v>729755</v>
      </c>
      <c r="C79" s="16">
        <v>2098464</v>
      </c>
      <c r="D79" s="16">
        <v>1016781</v>
      </c>
      <c r="E79" s="16">
        <v>1081683</v>
      </c>
      <c r="F79" s="18">
        <v>94</v>
      </c>
      <c r="G79" s="19" t="s">
        <v>121</v>
      </c>
      <c r="H79" s="20"/>
    </row>
    <row r="80" spans="1:8" s="21" customFormat="1" ht="19.5" customHeight="1" hidden="1">
      <c r="A80" s="12" t="s">
        <v>110</v>
      </c>
      <c r="B80" s="16">
        <v>729905</v>
      </c>
      <c r="C80" s="16">
        <v>2098137</v>
      </c>
      <c r="D80" s="16">
        <v>1016743</v>
      </c>
      <c r="E80" s="16">
        <v>1081394</v>
      </c>
      <c r="F80" s="18">
        <f>ROUND(D80/E80,3)*100</f>
        <v>94</v>
      </c>
      <c r="G80" s="19" t="s">
        <v>111</v>
      </c>
      <c r="H80" s="20"/>
    </row>
    <row r="81" spans="1:8" s="25" customFormat="1" ht="20.25" customHeight="1" hidden="1">
      <c r="A81" s="12" t="s">
        <v>128</v>
      </c>
      <c r="B81" s="16">
        <v>730388</v>
      </c>
      <c r="C81" s="16">
        <v>2098131</v>
      </c>
      <c r="D81" s="16">
        <v>1016666</v>
      </c>
      <c r="E81" s="16">
        <v>1081465</v>
      </c>
      <c r="F81" s="18">
        <f>D81/E81*100</f>
        <v>94.00822033075504</v>
      </c>
      <c r="G81" s="19" t="s">
        <v>129</v>
      </c>
      <c r="H81" s="24"/>
    </row>
    <row r="82" spans="1:8" s="25" customFormat="1" ht="20.25" customHeight="1" hidden="1">
      <c r="A82" s="12" t="s">
        <v>113</v>
      </c>
      <c r="B82" s="16">
        <v>731175</v>
      </c>
      <c r="C82" s="16">
        <v>2098351</v>
      </c>
      <c r="D82" s="16">
        <v>1016804</v>
      </c>
      <c r="E82" s="16">
        <v>1081547</v>
      </c>
      <c r="F82" s="18">
        <f>D82/E82*100</f>
        <v>94.01385237997054</v>
      </c>
      <c r="G82" s="19" t="s">
        <v>91</v>
      </c>
      <c r="H82" s="24"/>
    </row>
    <row r="83" spans="1:8" s="25" customFormat="1" ht="20.25" customHeight="1" hidden="1">
      <c r="A83" s="19" t="s">
        <v>115</v>
      </c>
      <c r="B83" s="26">
        <v>731471</v>
      </c>
      <c r="C83" s="16">
        <v>2097993</v>
      </c>
      <c r="D83" s="16">
        <v>1016639</v>
      </c>
      <c r="E83" s="16">
        <v>1081354</v>
      </c>
      <c r="F83" s="18">
        <v>94.01537331900562</v>
      </c>
      <c r="G83" s="19" t="s">
        <v>116</v>
      </c>
      <c r="H83" s="24"/>
    </row>
    <row r="84" spans="1:8" s="28" customFormat="1" ht="20.25" customHeight="1" hidden="1">
      <c r="A84" s="19" t="s">
        <v>130</v>
      </c>
      <c r="B84" s="26">
        <v>731101</v>
      </c>
      <c r="C84" s="16">
        <v>2096991</v>
      </c>
      <c r="D84" s="16">
        <v>1016095</v>
      </c>
      <c r="E84" s="16">
        <v>1080896</v>
      </c>
      <c r="F84" s="18">
        <v>94.00488113565042</v>
      </c>
      <c r="G84" s="19" t="s">
        <v>131</v>
      </c>
      <c r="H84" s="27"/>
    </row>
    <row r="85" spans="1:8" s="28" customFormat="1" ht="20.25" customHeight="1" hidden="1">
      <c r="A85" s="19" t="s">
        <v>96</v>
      </c>
      <c r="B85" s="26">
        <v>730675</v>
      </c>
      <c r="C85" s="16">
        <v>2095825</v>
      </c>
      <c r="D85" s="16">
        <v>1015386</v>
      </c>
      <c r="E85" s="16">
        <v>1080439</v>
      </c>
      <c r="F85" s="18">
        <v>93.97902149033865</v>
      </c>
      <c r="G85" s="19" t="s">
        <v>132</v>
      </c>
      <c r="H85" s="27"/>
    </row>
    <row r="86" spans="1:8" s="28" customFormat="1" ht="20.25" customHeight="1" hidden="1">
      <c r="A86" s="19" t="s">
        <v>98</v>
      </c>
      <c r="B86" s="26">
        <v>730266</v>
      </c>
      <c r="C86" s="16">
        <v>2094430</v>
      </c>
      <c r="D86" s="16">
        <v>1014734</v>
      </c>
      <c r="E86" s="16">
        <v>1079696</v>
      </c>
      <c r="F86" s="18">
        <v>93.98330641217528</v>
      </c>
      <c r="G86" s="19" t="s">
        <v>119</v>
      </c>
      <c r="H86" s="27"/>
    </row>
    <row r="87" spans="1:8" s="28" customFormat="1" ht="20.25" customHeight="1" hidden="1">
      <c r="A87" s="19" t="s">
        <v>100</v>
      </c>
      <c r="B87" s="26">
        <v>729962</v>
      </c>
      <c r="C87" s="16">
        <v>2090128</v>
      </c>
      <c r="D87" s="16">
        <v>1012143</v>
      </c>
      <c r="E87" s="16">
        <v>1077985</v>
      </c>
      <c r="F87" s="18">
        <v>93.89212280319299</v>
      </c>
      <c r="G87" s="19" t="s">
        <v>126</v>
      </c>
      <c r="H87" s="27"/>
    </row>
    <row r="88" spans="1:8" s="28" customFormat="1" ht="20.25" customHeight="1" hidden="1">
      <c r="A88" s="19" t="s">
        <v>102</v>
      </c>
      <c r="B88" s="26">
        <v>731334</v>
      </c>
      <c r="C88" s="16">
        <v>2090333</v>
      </c>
      <c r="D88" s="16">
        <v>1012560</v>
      </c>
      <c r="E88" s="16">
        <v>1077773</v>
      </c>
      <c r="F88" s="18">
        <v>93.94928245558202</v>
      </c>
      <c r="G88" s="19" t="s">
        <v>103</v>
      </c>
      <c r="H88" s="27"/>
    </row>
    <row r="89" spans="1:8" s="28" customFormat="1" ht="20.25" customHeight="1" hidden="1">
      <c r="A89" s="19" t="s">
        <v>104</v>
      </c>
      <c r="B89" s="26">
        <v>731164</v>
      </c>
      <c r="C89" s="16">
        <v>2089415</v>
      </c>
      <c r="D89" s="16">
        <v>1012053</v>
      </c>
      <c r="E89" s="16">
        <v>1077362</v>
      </c>
      <c r="F89" s="18">
        <v>93.93806352925014</v>
      </c>
      <c r="G89" s="19" t="s">
        <v>120</v>
      </c>
      <c r="H89" s="27"/>
    </row>
    <row r="90" spans="1:8" s="28" customFormat="1" ht="20.25" customHeight="1" hidden="1">
      <c r="A90" s="19" t="s">
        <v>106</v>
      </c>
      <c r="B90" s="26">
        <v>731201</v>
      </c>
      <c r="C90" s="16">
        <v>2088709</v>
      </c>
      <c r="D90" s="16">
        <v>1011696</v>
      </c>
      <c r="E90" s="16">
        <v>1077013</v>
      </c>
      <c r="F90" s="18">
        <v>93.93535639774079</v>
      </c>
      <c r="G90" s="19" t="s">
        <v>127</v>
      </c>
      <c r="H90" s="27"/>
    </row>
    <row r="91" spans="1:8" s="28" customFormat="1" ht="20.25" customHeight="1" hidden="1">
      <c r="A91" s="19" t="s">
        <v>108</v>
      </c>
      <c r="B91" s="26">
        <v>731028</v>
      </c>
      <c r="C91" s="16">
        <v>2087963</v>
      </c>
      <c r="D91" s="16">
        <v>1011200</v>
      </c>
      <c r="E91" s="16">
        <v>1076763</v>
      </c>
      <c r="F91" s="18">
        <v>93.91110207167223</v>
      </c>
      <c r="G91" s="19" t="s">
        <v>121</v>
      </c>
      <c r="H91" s="27"/>
    </row>
    <row r="92" spans="1:8" s="28" customFormat="1" ht="20.25" customHeight="1" hidden="1">
      <c r="A92" s="19" t="s">
        <v>110</v>
      </c>
      <c r="B92" s="26">
        <v>730861</v>
      </c>
      <c r="C92" s="16">
        <v>2087114</v>
      </c>
      <c r="D92" s="16">
        <v>1010820</v>
      </c>
      <c r="E92" s="16">
        <v>1076294</v>
      </c>
      <c r="F92" s="18">
        <v>93.91671792279804</v>
      </c>
      <c r="G92" s="19" t="s">
        <v>122</v>
      </c>
      <c r="H92" s="27"/>
    </row>
    <row r="93" spans="1:8" s="28" customFormat="1" ht="20.25" customHeight="1">
      <c r="A93" s="19" t="s">
        <v>133</v>
      </c>
      <c r="B93" s="26">
        <v>730724</v>
      </c>
      <c r="C93" s="16">
        <v>2086590</v>
      </c>
      <c r="D93" s="16">
        <v>1010431</v>
      </c>
      <c r="E93" s="16">
        <v>1076159</v>
      </c>
      <c r="F93" s="18">
        <v>93.89235233826972</v>
      </c>
      <c r="G93" s="19" t="s">
        <v>134</v>
      </c>
      <c r="H93" s="27"/>
    </row>
    <row r="94" spans="1:8" s="28" customFormat="1" ht="20.25" customHeight="1">
      <c r="A94" s="19" t="s">
        <v>113</v>
      </c>
      <c r="B94" s="26">
        <v>731074</v>
      </c>
      <c r="C94" s="16">
        <v>2086229</v>
      </c>
      <c r="D94" s="16">
        <v>1010326</v>
      </c>
      <c r="E94" s="16">
        <v>1075903</v>
      </c>
      <c r="F94" s="18">
        <v>93.90493380908875</v>
      </c>
      <c r="G94" s="19" t="s">
        <v>114</v>
      </c>
      <c r="H94" s="27"/>
    </row>
    <row r="95" spans="1:8" s="28" customFormat="1" ht="20.25" customHeight="1">
      <c r="A95" s="19" t="s">
        <v>115</v>
      </c>
      <c r="B95" s="26">
        <v>731150</v>
      </c>
      <c r="C95" s="16">
        <v>2085826</v>
      </c>
      <c r="D95" s="16">
        <v>1010103</v>
      </c>
      <c r="E95" s="16">
        <v>1075723</v>
      </c>
      <c r="F95" s="18">
        <v>93.89991661422133</v>
      </c>
      <c r="G95" s="19" t="s">
        <v>116</v>
      </c>
      <c r="H95" s="27"/>
    </row>
    <row r="96" spans="1:8" s="28" customFormat="1" ht="20.25" customHeight="1">
      <c r="A96" s="19" t="s">
        <v>135</v>
      </c>
      <c r="B96" s="26">
        <v>731096</v>
      </c>
      <c r="C96" s="16">
        <v>2085118</v>
      </c>
      <c r="D96" s="16">
        <v>1009724</v>
      </c>
      <c r="E96" s="16">
        <v>1075394</v>
      </c>
      <c r="F96" s="18">
        <v>93.89340093026371</v>
      </c>
      <c r="G96" s="19" t="s">
        <v>136</v>
      </c>
      <c r="H96" s="27"/>
    </row>
    <row r="97" spans="1:8" s="30" customFormat="1" ht="20.25" customHeight="1">
      <c r="A97" s="12" t="s">
        <v>96</v>
      </c>
      <c r="B97" s="26">
        <v>730820</v>
      </c>
      <c r="C97" s="16">
        <v>2083852</v>
      </c>
      <c r="D97" s="16">
        <v>1009030</v>
      </c>
      <c r="E97" s="16">
        <v>1074822</v>
      </c>
      <c r="F97" s="18">
        <f>D97/E97*100</f>
        <v>93.87880039671685</v>
      </c>
      <c r="G97" s="19" t="s">
        <v>137</v>
      </c>
      <c r="H97" s="29"/>
    </row>
    <row r="98" spans="1:8" s="30" customFormat="1" ht="23.25" customHeight="1">
      <c r="A98" s="12" t="s">
        <v>138</v>
      </c>
      <c r="B98" s="26">
        <v>730740</v>
      </c>
      <c r="C98" s="16">
        <v>2082792</v>
      </c>
      <c r="D98" s="16">
        <v>1008603</v>
      </c>
      <c r="E98" s="16">
        <v>1074189</v>
      </c>
      <c r="F98" s="18">
        <f>D98/E98*100</f>
        <v>93.89437054373113</v>
      </c>
      <c r="G98" s="19" t="s">
        <v>99</v>
      </c>
      <c r="H98" s="29"/>
    </row>
    <row r="99" spans="1:8" s="21" customFormat="1" ht="23.25" customHeight="1">
      <c r="A99" s="12" t="s">
        <v>139</v>
      </c>
      <c r="B99" s="16">
        <v>730958</v>
      </c>
      <c r="C99" s="16">
        <v>2079512</v>
      </c>
      <c r="D99" s="16">
        <v>1006652</v>
      </c>
      <c r="E99" s="16">
        <v>1072860</v>
      </c>
      <c r="F99" s="18">
        <f>D99/E99*100</f>
        <v>93.82883134798575</v>
      </c>
      <c r="G99" s="19" t="s">
        <v>126</v>
      </c>
      <c r="H99" s="20"/>
    </row>
    <row r="100" spans="1:8" s="30" customFormat="1" ht="23.25" customHeight="1">
      <c r="A100" s="12" t="s">
        <v>102</v>
      </c>
      <c r="B100" s="16">
        <v>732526</v>
      </c>
      <c r="C100" s="16">
        <v>2079831</v>
      </c>
      <c r="D100" s="16">
        <v>1006998</v>
      </c>
      <c r="E100" s="16">
        <v>1072833</v>
      </c>
      <c r="F100" s="18">
        <f>D100/E100*100</f>
        <v>93.86344379786975</v>
      </c>
      <c r="G100" s="19" t="s">
        <v>103</v>
      </c>
      <c r="H100" s="29"/>
    </row>
    <row r="101" spans="1:8" s="30" customFormat="1" ht="23.25" customHeight="1" thickBot="1">
      <c r="A101" s="31" t="s">
        <v>140</v>
      </c>
      <c r="B101" s="32">
        <v>732754</v>
      </c>
      <c r="C101" s="32">
        <v>2079277</v>
      </c>
      <c r="D101" s="32">
        <v>1006683</v>
      </c>
      <c r="E101" s="32">
        <v>1072594</v>
      </c>
      <c r="F101" s="33">
        <f>D101/E101*100</f>
        <v>93.85499079800931</v>
      </c>
      <c r="G101" s="34" t="s">
        <v>120</v>
      </c>
      <c r="H101" s="29"/>
    </row>
    <row r="102" spans="1:8" s="30" customFormat="1" ht="13.5" customHeight="1">
      <c r="A102" s="35" t="s">
        <v>141</v>
      </c>
      <c r="B102" s="36"/>
      <c r="C102" s="36"/>
      <c r="D102" s="36"/>
      <c r="E102" s="36"/>
      <c r="F102" s="36"/>
      <c r="G102" s="37"/>
      <c r="H102" s="29"/>
    </row>
    <row r="103" spans="1:8" s="41" customFormat="1" ht="13.5" customHeight="1">
      <c r="A103" s="38" t="s">
        <v>365</v>
      </c>
      <c r="B103" s="39"/>
      <c r="C103" s="39"/>
      <c r="D103" s="39"/>
      <c r="E103" s="39"/>
      <c r="F103" s="39"/>
      <c r="G103" s="15"/>
      <c r="H103" s="40"/>
    </row>
    <row r="104" spans="1:8" s="41" customFormat="1" ht="13.5" customHeight="1">
      <c r="A104" s="8" t="s">
        <v>142</v>
      </c>
      <c r="B104" s="42"/>
      <c r="C104" s="42"/>
      <c r="D104" s="42"/>
      <c r="E104" s="42"/>
      <c r="F104" s="21"/>
      <c r="G104" s="15"/>
      <c r="H104" s="40"/>
    </row>
    <row r="105" spans="1:8" s="41" customFormat="1" ht="13.5" customHeight="1">
      <c r="A105" s="8" t="s">
        <v>143</v>
      </c>
      <c r="B105" s="42"/>
      <c r="C105" s="42"/>
      <c r="D105" s="42"/>
      <c r="E105" s="42"/>
      <c r="F105" s="21"/>
      <c r="G105" s="15"/>
      <c r="H105" s="40"/>
    </row>
    <row r="106" spans="1:8" s="41" customFormat="1" ht="15" customHeight="1">
      <c r="A106" s="3"/>
      <c r="B106" s="43"/>
      <c r="C106" s="43"/>
      <c r="D106" s="43"/>
      <c r="E106" s="43"/>
      <c r="F106" s="4"/>
      <c r="G106" s="44"/>
      <c r="H106" s="40"/>
    </row>
    <row r="108" ht="13.5">
      <c r="D108" s="45"/>
    </row>
  </sheetData>
  <sheetProtection/>
  <mergeCells count="6">
    <mergeCell ref="B1:F1"/>
    <mergeCell ref="A2:A3"/>
    <mergeCell ref="B2:B3"/>
    <mergeCell ref="C2:E2"/>
    <mergeCell ref="F2:F3"/>
    <mergeCell ref="G2:G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2:N98"/>
  <sheetViews>
    <sheetView zoomScaleSheetLayoutView="100" zoomScalePageLayoutView="0" workbookViewId="0" topLeftCell="A1">
      <pane xSplit="1" ySplit="5" topLeftCell="B88"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1" width="12.625" style="4" customWidth="1"/>
    <col min="2" max="2" width="11.375" style="4" customWidth="1"/>
    <col min="3" max="4" width="8.875" style="4" customWidth="1"/>
    <col min="5" max="5" width="9.125" style="4" customWidth="1"/>
    <col min="6" max="9" width="8.875" style="4" customWidth="1"/>
    <col min="10" max="10" width="9.625" style="4" customWidth="1"/>
    <col min="11" max="11" width="9.875" style="4" customWidth="1"/>
    <col min="12" max="12" width="1.25" style="46" customWidth="1"/>
    <col min="13" max="13" width="8.125" style="4" customWidth="1"/>
    <col min="14" max="16384" width="9.00390625" style="4" customWidth="1"/>
  </cols>
  <sheetData>
    <row r="1" ht="7.5" customHeight="1"/>
    <row r="2" spans="1:13" ht="31.5" customHeight="1" thickBot="1">
      <c r="A2" s="47"/>
      <c r="C2" s="170" t="s">
        <v>144</v>
      </c>
      <c r="D2" s="170"/>
      <c r="E2" s="170"/>
      <c r="F2" s="170"/>
      <c r="G2" s="170"/>
      <c r="H2" s="170"/>
      <c r="I2" s="170"/>
      <c r="J2" s="170"/>
      <c r="K2" s="182" t="s">
        <v>145</v>
      </c>
      <c r="L2" s="182"/>
      <c r="M2" s="183"/>
    </row>
    <row r="3" spans="1:13" s="48" customFormat="1" ht="14.25" customHeight="1" thickTop="1">
      <c r="A3" s="173" t="s">
        <v>146</v>
      </c>
      <c r="B3" s="184" t="s">
        <v>147</v>
      </c>
      <c r="C3" s="187" t="s">
        <v>148</v>
      </c>
      <c r="D3" s="188"/>
      <c r="E3" s="189"/>
      <c r="F3" s="187" t="s">
        <v>149</v>
      </c>
      <c r="G3" s="188"/>
      <c r="H3" s="188"/>
      <c r="I3" s="188"/>
      <c r="J3" s="189"/>
      <c r="K3" s="178" t="s">
        <v>150</v>
      </c>
      <c r="L3" s="173"/>
      <c r="M3" s="178" t="s">
        <v>151</v>
      </c>
    </row>
    <row r="4" spans="1:13" s="48" customFormat="1" ht="14.25" customHeight="1">
      <c r="A4" s="181"/>
      <c r="B4" s="185"/>
      <c r="C4" s="190" t="s">
        <v>152</v>
      </c>
      <c r="D4" s="190" t="s">
        <v>153</v>
      </c>
      <c r="E4" s="190" t="s">
        <v>154</v>
      </c>
      <c r="F4" s="49" t="s">
        <v>155</v>
      </c>
      <c r="G4" s="50"/>
      <c r="H4" s="49" t="s">
        <v>156</v>
      </c>
      <c r="I4" s="50"/>
      <c r="J4" s="190" t="s">
        <v>154</v>
      </c>
      <c r="K4" s="179"/>
      <c r="L4" s="181"/>
      <c r="M4" s="179"/>
    </row>
    <row r="5" spans="1:13" s="48" customFormat="1" ht="14.25" customHeight="1">
      <c r="A5" s="174"/>
      <c r="B5" s="186"/>
      <c r="C5" s="186"/>
      <c r="D5" s="186"/>
      <c r="E5" s="186"/>
      <c r="F5" s="51"/>
      <c r="G5" s="52" t="s">
        <v>157</v>
      </c>
      <c r="H5" s="53"/>
      <c r="I5" s="5" t="s">
        <v>158</v>
      </c>
      <c r="J5" s="186"/>
      <c r="K5" s="180"/>
      <c r="L5" s="174"/>
      <c r="M5" s="180"/>
    </row>
    <row r="6" spans="1:13" s="21" customFormat="1" ht="27" customHeight="1">
      <c r="A6" s="54" t="s">
        <v>159</v>
      </c>
      <c r="B6" s="13">
        <v>1960107</v>
      </c>
      <c r="C6" s="13">
        <v>26313</v>
      </c>
      <c r="D6" s="13">
        <v>12874</v>
      </c>
      <c r="E6" s="13">
        <v>13439</v>
      </c>
      <c r="F6" s="13">
        <v>85118</v>
      </c>
      <c r="G6" s="13">
        <v>45053</v>
      </c>
      <c r="H6" s="13">
        <v>82205</v>
      </c>
      <c r="I6" s="13">
        <v>42140</v>
      </c>
      <c r="J6" s="13">
        <v>2913</v>
      </c>
      <c r="K6" s="13">
        <v>16890</v>
      </c>
      <c r="L6" s="55" t="s">
        <v>160</v>
      </c>
      <c r="M6" s="56">
        <v>1980</v>
      </c>
    </row>
    <row r="7" spans="1:13" s="21" customFormat="1" ht="27" customHeight="1">
      <c r="A7" s="54" t="s">
        <v>161</v>
      </c>
      <c r="B7" s="13">
        <v>1974066</v>
      </c>
      <c r="C7" s="13">
        <v>25275</v>
      </c>
      <c r="D7" s="13">
        <v>12797</v>
      </c>
      <c r="E7" s="13">
        <v>12478</v>
      </c>
      <c r="F7" s="13">
        <v>82175</v>
      </c>
      <c r="G7" s="13">
        <v>43579</v>
      </c>
      <c r="H7" s="13">
        <v>80694</v>
      </c>
      <c r="I7" s="13">
        <v>42098</v>
      </c>
      <c r="J7" s="13">
        <v>1481</v>
      </c>
      <c r="K7" s="13">
        <v>13959</v>
      </c>
      <c r="L7" s="55"/>
      <c r="M7" s="56">
        <v>1981</v>
      </c>
    </row>
    <row r="8" spans="1:13" s="21" customFormat="1" ht="27" customHeight="1">
      <c r="A8" s="54" t="s">
        <v>162</v>
      </c>
      <c r="B8" s="13">
        <v>1987984</v>
      </c>
      <c r="C8" s="13">
        <v>24806</v>
      </c>
      <c r="D8" s="13">
        <v>12697</v>
      </c>
      <c r="E8" s="13">
        <v>12109</v>
      </c>
      <c r="F8" s="13">
        <v>83770</v>
      </c>
      <c r="G8" s="13">
        <v>44632</v>
      </c>
      <c r="H8" s="13">
        <v>81961</v>
      </c>
      <c r="I8" s="13">
        <v>42823</v>
      </c>
      <c r="J8" s="13">
        <v>1809</v>
      </c>
      <c r="K8" s="13">
        <v>13918</v>
      </c>
      <c r="L8" s="55"/>
      <c r="M8" s="56">
        <v>1982</v>
      </c>
    </row>
    <row r="9" spans="1:13" s="21" customFormat="1" ht="27" customHeight="1">
      <c r="A9" s="54" t="s">
        <v>163</v>
      </c>
      <c r="B9" s="13">
        <v>2000525</v>
      </c>
      <c r="C9" s="13">
        <v>24722</v>
      </c>
      <c r="D9" s="13">
        <v>12661</v>
      </c>
      <c r="E9" s="13">
        <v>12061</v>
      </c>
      <c r="F9" s="13">
        <v>82783</v>
      </c>
      <c r="G9" s="13">
        <v>43169</v>
      </c>
      <c r="H9" s="13">
        <v>82303</v>
      </c>
      <c r="I9" s="13">
        <v>42689</v>
      </c>
      <c r="J9" s="13">
        <v>480</v>
      </c>
      <c r="K9" s="13">
        <v>12541</v>
      </c>
      <c r="L9" s="55"/>
      <c r="M9" s="56">
        <v>1983</v>
      </c>
    </row>
    <row r="10" spans="1:13" s="21" customFormat="1" ht="27" customHeight="1">
      <c r="A10" s="54" t="s">
        <v>164</v>
      </c>
      <c r="B10" s="13">
        <v>2012370</v>
      </c>
      <c r="C10" s="13">
        <v>24864</v>
      </c>
      <c r="D10" s="13">
        <v>13083</v>
      </c>
      <c r="E10" s="13">
        <v>11781</v>
      </c>
      <c r="F10" s="13">
        <v>79973</v>
      </c>
      <c r="G10" s="13">
        <v>41728</v>
      </c>
      <c r="H10" s="13">
        <v>79909</v>
      </c>
      <c r="I10" s="13">
        <v>41664</v>
      </c>
      <c r="J10" s="13">
        <v>64</v>
      </c>
      <c r="K10" s="13">
        <v>11845</v>
      </c>
      <c r="L10" s="55"/>
      <c r="M10" s="56">
        <v>1984</v>
      </c>
    </row>
    <row r="11" spans="1:13" s="21" customFormat="1" ht="27" customHeight="1">
      <c r="A11" s="54" t="s">
        <v>165</v>
      </c>
      <c r="B11" s="13">
        <v>2028536</v>
      </c>
      <c r="C11" s="13">
        <v>24173</v>
      </c>
      <c r="D11" s="13">
        <v>12936</v>
      </c>
      <c r="E11" s="13">
        <v>11237</v>
      </c>
      <c r="F11" s="13">
        <v>79186</v>
      </c>
      <c r="G11" s="13">
        <v>41190</v>
      </c>
      <c r="H11" s="13">
        <v>79845</v>
      </c>
      <c r="I11" s="13">
        <v>41849</v>
      </c>
      <c r="J11" s="13">
        <v>-659</v>
      </c>
      <c r="K11" s="13">
        <v>16166</v>
      </c>
      <c r="L11" s="55" t="s">
        <v>160</v>
      </c>
      <c r="M11" s="56">
        <v>1985</v>
      </c>
    </row>
    <row r="12" spans="1:13" s="21" customFormat="1" ht="27" customHeight="1">
      <c r="A12" s="54" t="s">
        <v>166</v>
      </c>
      <c r="B12" s="13">
        <v>2036440</v>
      </c>
      <c r="C12" s="13">
        <v>22597</v>
      </c>
      <c r="D12" s="13">
        <v>13404</v>
      </c>
      <c r="E12" s="13">
        <v>9193</v>
      </c>
      <c r="F12" s="13">
        <v>78454</v>
      </c>
      <c r="G12" s="13">
        <v>40979</v>
      </c>
      <c r="H12" s="13">
        <v>79743</v>
      </c>
      <c r="I12" s="13">
        <v>42268</v>
      </c>
      <c r="J12" s="13">
        <v>-1289</v>
      </c>
      <c r="K12" s="13">
        <v>7904</v>
      </c>
      <c r="L12" s="55"/>
      <c r="M12" s="56">
        <v>1986</v>
      </c>
    </row>
    <row r="13" spans="1:13" s="21" customFormat="1" ht="27" customHeight="1">
      <c r="A13" s="54" t="s">
        <v>167</v>
      </c>
      <c r="B13" s="13">
        <v>2045375</v>
      </c>
      <c r="C13" s="13">
        <v>22487</v>
      </c>
      <c r="D13" s="13">
        <v>12843</v>
      </c>
      <c r="E13" s="13">
        <v>9644</v>
      </c>
      <c r="F13" s="13">
        <v>78707</v>
      </c>
      <c r="G13" s="13">
        <v>40938</v>
      </c>
      <c r="H13" s="13">
        <v>79416</v>
      </c>
      <c r="I13" s="13">
        <v>41647</v>
      </c>
      <c r="J13" s="13">
        <v>-709</v>
      </c>
      <c r="K13" s="13">
        <v>8935</v>
      </c>
      <c r="L13" s="55"/>
      <c r="M13" s="56">
        <v>1987</v>
      </c>
    </row>
    <row r="14" spans="1:13" s="21" customFormat="1" ht="27" customHeight="1">
      <c r="A14" s="54" t="s">
        <v>168</v>
      </c>
      <c r="B14" s="13">
        <v>2054306</v>
      </c>
      <c r="C14" s="13">
        <v>21870</v>
      </c>
      <c r="D14" s="13">
        <v>13785</v>
      </c>
      <c r="E14" s="13">
        <v>8085</v>
      </c>
      <c r="F14" s="13">
        <v>78965</v>
      </c>
      <c r="G14" s="13">
        <v>41989</v>
      </c>
      <c r="H14" s="13">
        <v>78119</v>
      </c>
      <c r="I14" s="13">
        <v>41143</v>
      </c>
      <c r="J14" s="13">
        <v>846</v>
      </c>
      <c r="K14" s="13">
        <v>8931</v>
      </c>
      <c r="L14" s="55"/>
      <c r="M14" s="56">
        <v>1988</v>
      </c>
    </row>
    <row r="15" spans="1:13" s="21" customFormat="1" ht="27" customHeight="1">
      <c r="A15" s="54" t="s">
        <v>169</v>
      </c>
      <c r="B15" s="13">
        <v>2062297</v>
      </c>
      <c r="C15" s="13">
        <v>20930</v>
      </c>
      <c r="D15" s="13">
        <v>13719</v>
      </c>
      <c r="E15" s="13">
        <v>7211</v>
      </c>
      <c r="F15" s="13">
        <v>79439</v>
      </c>
      <c r="G15" s="13">
        <v>42622</v>
      </c>
      <c r="H15" s="13">
        <v>78659</v>
      </c>
      <c r="I15" s="13">
        <v>41842</v>
      </c>
      <c r="J15" s="13">
        <v>780</v>
      </c>
      <c r="K15" s="13">
        <v>7991</v>
      </c>
      <c r="L15" s="55"/>
      <c r="M15" s="56">
        <v>1989</v>
      </c>
    </row>
    <row r="16" spans="1:13" s="21" customFormat="1" ht="27" customHeight="1">
      <c r="A16" s="54" t="s">
        <v>170</v>
      </c>
      <c r="B16" s="13">
        <v>2066569</v>
      </c>
      <c r="C16" s="13">
        <v>20649</v>
      </c>
      <c r="D16" s="13">
        <v>14003</v>
      </c>
      <c r="E16" s="13">
        <v>6646</v>
      </c>
      <c r="F16" s="13">
        <v>82107</v>
      </c>
      <c r="G16" s="13">
        <v>45685</v>
      </c>
      <c r="H16" s="13">
        <v>77779</v>
      </c>
      <c r="I16" s="13">
        <v>41357</v>
      </c>
      <c r="J16" s="13">
        <v>4328</v>
      </c>
      <c r="K16" s="13">
        <v>4272</v>
      </c>
      <c r="L16" s="55" t="s">
        <v>160</v>
      </c>
      <c r="M16" s="56">
        <v>1990</v>
      </c>
    </row>
    <row r="17" spans="1:13" s="21" customFormat="1" ht="27" customHeight="1">
      <c r="A17" s="54" t="s">
        <v>171</v>
      </c>
      <c r="B17" s="13">
        <v>2077689</v>
      </c>
      <c r="C17" s="13">
        <v>20103</v>
      </c>
      <c r="D17" s="13">
        <v>14342</v>
      </c>
      <c r="E17" s="13">
        <v>5761</v>
      </c>
      <c r="F17" s="13">
        <v>85798</v>
      </c>
      <c r="G17" s="13">
        <v>48726</v>
      </c>
      <c r="H17" s="13">
        <v>80439</v>
      </c>
      <c r="I17" s="13">
        <v>43367</v>
      </c>
      <c r="J17" s="13">
        <v>5359</v>
      </c>
      <c r="K17" s="13">
        <v>11120</v>
      </c>
      <c r="L17" s="55"/>
      <c r="M17" s="56">
        <v>1991</v>
      </c>
    </row>
    <row r="18" spans="1:13" s="21" customFormat="1" ht="27" customHeight="1">
      <c r="A18" s="54" t="s">
        <v>172</v>
      </c>
      <c r="B18" s="13">
        <v>2087097</v>
      </c>
      <c r="C18" s="13">
        <v>20546</v>
      </c>
      <c r="D18" s="13">
        <v>14673</v>
      </c>
      <c r="E18" s="13">
        <v>5873</v>
      </c>
      <c r="F18" s="13">
        <v>88306</v>
      </c>
      <c r="G18" s="13">
        <v>49041</v>
      </c>
      <c r="H18" s="13">
        <v>84771</v>
      </c>
      <c r="I18" s="13">
        <v>45506</v>
      </c>
      <c r="J18" s="13">
        <v>3535</v>
      </c>
      <c r="K18" s="13">
        <v>9408</v>
      </c>
      <c r="L18" s="55"/>
      <c r="M18" s="56">
        <v>1992</v>
      </c>
    </row>
    <row r="19" spans="1:13" s="21" customFormat="1" ht="27" customHeight="1">
      <c r="A19" s="54" t="s">
        <v>173</v>
      </c>
      <c r="B19" s="13">
        <v>2094129</v>
      </c>
      <c r="C19" s="13">
        <v>20370</v>
      </c>
      <c r="D19" s="13">
        <v>14822</v>
      </c>
      <c r="E19" s="13">
        <v>5548</v>
      </c>
      <c r="F19" s="13">
        <v>86706</v>
      </c>
      <c r="G19" s="13">
        <v>47194</v>
      </c>
      <c r="H19" s="13">
        <v>85222</v>
      </c>
      <c r="I19" s="13">
        <v>45710</v>
      </c>
      <c r="J19" s="13">
        <v>1484</v>
      </c>
      <c r="K19" s="13">
        <v>7032</v>
      </c>
      <c r="L19" s="55"/>
      <c r="M19" s="56">
        <v>1993</v>
      </c>
    </row>
    <row r="20" spans="1:13" s="21" customFormat="1" ht="27" customHeight="1">
      <c r="A20" s="54" t="s">
        <v>174</v>
      </c>
      <c r="B20" s="13">
        <v>2100206</v>
      </c>
      <c r="C20" s="13">
        <v>20303</v>
      </c>
      <c r="D20" s="13">
        <v>15288</v>
      </c>
      <c r="E20" s="13">
        <v>5015</v>
      </c>
      <c r="F20" s="13">
        <v>87173</v>
      </c>
      <c r="G20" s="13">
        <v>47068</v>
      </c>
      <c r="H20" s="13">
        <v>86111</v>
      </c>
      <c r="I20" s="13">
        <v>46006</v>
      </c>
      <c r="J20" s="13">
        <v>1062</v>
      </c>
      <c r="K20" s="13">
        <v>6077</v>
      </c>
      <c r="L20" s="55"/>
      <c r="M20" s="56">
        <v>1994</v>
      </c>
    </row>
    <row r="21" spans="1:13" s="21" customFormat="1" ht="27" customHeight="1">
      <c r="A21" s="54" t="s">
        <v>175</v>
      </c>
      <c r="B21" s="13">
        <v>2100315</v>
      </c>
      <c r="C21" s="13">
        <v>20808</v>
      </c>
      <c r="D21" s="13">
        <v>15756</v>
      </c>
      <c r="E21" s="13">
        <v>5052</v>
      </c>
      <c r="F21" s="13">
        <v>89130</v>
      </c>
      <c r="G21" s="13">
        <v>47759</v>
      </c>
      <c r="H21" s="13">
        <v>86858</v>
      </c>
      <c r="I21" s="13">
        <v>45487</v>
      </c>
      <c r="J21" s="13">
        <v>2272</v>
      </c>
      <c r="K21" s="13">
        <v>109</v>
      </c>
      <c r="L21" s="55" t="s">
        <v>160</v>
      </c>
      <c r="M21" s="56">
        <v>1995</v>
      </c>
    </row>
    <row r="22" spans="1:13" s="21" customFormat="1" ht="27" customHeight="1">
      <c r="A22" s="54" t="s">
        <v>176</v>
      </c>
      <c r="B22" s="13">
        <v>2106399</v>
      </c>
      <c r="C22" s="13">
        <v>20392</v>
      </c>
      <c r="D22" s="13">
        <v>15309</v>
      </c>
      <c r="E22" s="13">
        <v>5083</v>
      </c>
      <c r="F22" s="13">
        <v>88552</v>
      </c>
      <c r="G22" s="13">
        <v>46481</v>
      </c>
      <c r="H22" s="13">
        <v>87551</v>
      </c>
      <c r="I22" s="13">
        <v>45480</v>
      </c>
      <c r="J22" s="13">
        <v>1001</v>
      </c>
      <c r="K22" s="13">
        <v>6084</v>
      </c>
      <c r="L22" s="55"/>
      <c r="M22" s="56">
        <v>1996</v>
      </c>
    </row>
    <row r="23" spans="1:13" s="21" customFormat="1" ht="27" customHeight="1">
      <c r="A23" s="54" t="s">
        <v>177</v>
      </c>
      <c r="B23" s="13">
        <v>2113688</v>
      </c>
      <c r="C23" s="13">
        <v>20407</v>
      </c>
      <c r="D23" s="13">
        <v>15880</v>
      </c>
      <c r="E23" s="13">
        <v>4527</v>
      </c>
      <c r="F23" s="13">
        <v>93633</v>
      </c>
      <c r="G23" s="13">
        <v>49821</v>
      </c>
      <c r="H23" s="13">
        <v>90871</v>
      </c>
      <c r="I23" s="13">
        <v>47059</v>
      </c>
      <c r="J23" s="13">
        <v>2762</v>
      </c>
      <c r="K23" s="13">
        <v>7289</v>
      </c>
      <c r="L23" s="55"/>
      <c r="M23" s="56">
        <v>1997</v>
      </c>
    </row>
    <row r="24" spans="1:13" s="21" customFormat="1" ht="27" customHeight="1">
      <c r="A24" s="54" t="s">
        <v>178</v>
      </c>
      <c r="B24" s="13">
        <v>2117768</v>
      </c>
      <c r="C24" s="13">
        <v>20514</v>
      </c>
      <c r="D24" s="13">
        <v>15825</v>
      </c>
      <c r="E24" s="13">
        <v>4689</v>
      </c>
      <c r="F24" s="13">
        <v>89095</v>
      </c>
      <c r="G24" s="13">
        <v>47194</v>
      </c>
      <c r="H24" s="13">
        <v>89704</v>
      </c>
      <c r="I24" s="13">
        <v>47803</v>
      </c>
      <c r="J24" s="13">
        <v>-609</v>
      </c>
      <c r="K24" s="13">
        <v>4080</v>
      </c>
      <c r="L24" s="55"/>
      <c r="M24" s="56">
        <v>1998</v>
      </c>
    </row>
    <row r="25" spans="1:13" s="21" customFormat="1" ht="27" customHeight="1">
      <c r="A25" s="54" t="s">
        <v>179</v>
      </c>
      <c r="B25" s="13">
        <v>2119577</v>
      </c>
      <c r="C25" s="13">
        <v>20537</v>
      </c>
      <c r="D25" s="13">
        <v>16879</v>
      </c>
      <c r="E25" s="13">
        <v>3658</v>
      </c>
      <c r="F25" s="13">
        <v>85894</v>
      </c>
      <c r="G25" s="13">
        <v>45183</v>
      </c>
      <c r="H25" s="13">
        <v>87743</v>
      </c>
      <c r="I25" s="13">
        <v>47032</v>
      </c>
      <c r="J25" s="13">
        <v>-1849</v>
      </c>
      <c r="K25" s="13">
        <v>1809</v>
      </c>
      <c r="L25" s="55"/>
      <c r="M25" s="56">
        <v>1999</v>
      </c>
    </row>
    <row r="26" spans="1:13" s="21" customFormat="1" ht="27" customHeight="1">
      <c r="A26" s="54" t="s">
        <v>180</v>
      </c>
      <c r="B26" s="13">
        <v>2107700</v>
      </c>
      <c r="C26" s="13">
        <v>20536</v>
      </c>
      <c r="D26" s="13">
        <v>16702</v>
      </c>
      <c r="E26" s="13">
        <v>3834</v>
      </c>
      <c r="F26" s="13">
        <v>90403</v>
      </c>
      <c r="G26" s="13">
        <v>48482</v>
      </c>
      <c r="H26" s="13">
        <v>88853</v>
      </c>
      <c r="I26" s="13">
        <v>46932</v>
      </c>
      <c r="J26" s="13">
        <v>1550</v>
      </c>
      <c r="K26" s="13">
        <v>-11877</v>
      </c>
      <c r="L26" s="55" t="s">
        <v>160</v>
      </c>
      <c r="M26" s="56">
        <v>2000</v>
      </c>
    </row>
    <row r="27" spans="1:13" s="21" customFormat="1" ht="27" customHeight="1">
      <c r="A27" s="54" t="s">
        <v>181</v>
      </c>
      <c r="B27" s="13">
        <v>2111893</v>
      </c>
      <c r="C27" s="13">
        <v>19878</v>
      </c>
      <c r="D27" s="13">
        <v>16429</v>
      </c>
      <c r="E27" s="13">
        <v>3449</v>
      </c>
      <c r="F27" s="13">
        <v>91420</v>
      </c>
      <c r="G27" s="13">
        <v>49211</v>
      </c>
      <c r="H27" s="13">
        <v>90676</v>
      </c>
      <c r="I27" s="13">
        <v>48467</v>
      </c>
      <c r="J27" s="13">
        <v>744</v>
      </c>
      <c r="K27" s="13">
        <v>4193</v>
      </c>
      <c r="L27" s="55"/>
      <c r="M27" s="56">
        <v>2001</v>
      </c>
    </row>
    <row r="28" spans="1:13" s="21" customFormat="1" ht="27" customHeight="1">
      <c r="A28" s="54" t="s">
        <v>182</v>
      </c>
      <c r="B28" s="13">
        <v>2113611</v>
      </c>
      <c r="C28" s="13">
        <v>20268</v>
      </c>
      <c r="D28" s="13">
        <v>16979</v>
      </c>
      <c r="E28" s="13">
        <v>3289</v>
      </c>
      <c r="F28" s="13">
        <v>89714</v>
      </c>
      <c r="G28" s="13">
        <v>47619</v>
      </c>
      <c r="H28" s="13">
        <v>91285</v>
      </c>
      <c r="I28" s="13">
        <v>49190</v>
      </c>
      <c r="J28" s="13">
        <v>-1571</v>
      </c>
      <c r="K28" s="13">
        <v>1718</v>
      </c>
      <c r="L28" s="55"/>
      <c r="M28" s="56">
        <v>2002</v>
      </c>
    </row>
    <row r="29" spans="1:13" s="21" customFormat="1" ht="27" customHeight="1">
      <c r="A29" s="54" t="s">
        <v>183</v>
      </c>
      <c r="B29" s="13">
        <v>2115336</v>
      </c>
      <c r="C29" s="13">
        <v>19538</v>
      </c>
      <c r="D29" s="13">
        <v>17292</v>
      </c>
      <c r="E29" s="13">
        <v>2246</v>
      </c>
      <c r="F29" s="13">
        <v>91493</v>
      </c>
      <c r="G29" s="13">
        <v>49701</v>
      </c>
      <c r="H29" s="13">
        <v>92014</v>
      </c>
      <c r="I29" s="13">
        <v>50222</v>
      </c>
      <c r="J29" s="13">
        <v>-521</v>
      </c>
      <c r="K29" s="13">
        <v>1725</v>
      </c>
      <c r="L29" s="55"/>
      <c r="M29" s="56">
        <v>2003</v>
      </c>
    </row>
    <row r="30" spans="1:13" s="21" customFormat="1" ht="27" customHeight="1">
      <c r="A30" s="54" t="s">
        <v>184</v>
      </c>
      <c r="B30" s="13">
        <v>2117998</v>
      </c>
      <c r="C30" s="13">
        <v>18935</v>
      </c>
      <c r="D30" s="13">
        <v>17674</v>
      </c>
      <c r="E30" s="13">
        <v>1261</v>
      </c>
      <c r="F30" s="13">
        <v>92429</v>
      </c>
      <c r="G30" s="13">
        <v>51513</v>
      </c>
      <c r="H30" s="13">
        <v>91028</v>
      </c>
      <c r="I30" s="13">
        <v>50112</v>
      </c>
      <c r="J30" s="13">
        <v>1401</v>
      </c>
      <c r="K30" s="13">
        <v>2662</v>
      </c>
      <c r="L30" s="55"/>
      <c r="M30" s="56">
        <v>2004</v>
      </c>
    </row>
    <row r="31" spans="1:13" s="21" customFormat="1" ht="27" customHeight="1">
      <c r="A31" s="54" t="s">
        <v>185</v>
      </c>
      <c r="B31" s="57">
        <v>2107226</v>
      </c>
      <c r="C31" s="13">
        <v>18339</v>
      </c>
      <c r="D31" s="13">
        <v>18223</v>
      </c>
      <c r="E31" s="13">
        <v>116</v>
      </c>
      <c r="F31" s="13">
        <v>89698</v>
      </c>
      <c r="G31" s="13">
        <v>51441</v>
      </c>
      <c r="H31" s="13">
        <v>90059</v>
      </c>
      <c r="I31" s="13">
        <v>51802</v>
      </c>
      <c r="J31" s="13">
        <v>-361</v>
      </c>
      <c r="K31" s="13">
        <v>-10772</v>
      </c>
      <c r="L31" s="55" t="s">
        <v>160</v>
      </c>
      <c r="M31" s="56">
        <v>2005</v>
      </c>
    </row>
    <row r="32" spans="1:13" s="21" customFormat="1" ht="27" customHeight="1">
      <c r="A32" s="54" t="s">
        <v>186</v>
      </c>
      <c r="B32" s="57">
        <v>2104361</v>
      </c>
      <c r="C32" s="58">
        <v>18178</v>
      </c>
      <c r="D32" s="58">
        <v>18787</v>
      </c>
      <c r="E32" s="58">
        <v>-609</v>
      </c>
      <c r="F32" s="58">
        <v>88176</v>
      </c>
      <c r="G32" s="58">
        <v>50364</v>
      </c>
      <c r="H32" s="58">
        <v>90432</v>
      </c>
      <c r="I32" s="58">
        <v>52620</v>
      </c>
      <c r="J32" s="58">
        <f>G32-I32</f>
        <v>-2256</v>
      </c>
      <c r="K32" s="58">
        <f>E32+J32</f>
        <v>-2865</v>
      </c>
      <c r="L32" s="59"/>
      <c r="M32" s="56">
        <v>2006</v>
      </c>
    </row>
    <row r="33" spans="1:13" s="64" customFormat="1" ht="27" customHeight="1">
      <c r="A33" s="60" t="s">
        <v>187</v>
      </c>
      <c r="B33" s="61">
        <v>2102259</v>
      </c>
      <c r="C33" s="62">
        <v>18075</v>
      </c>
      <c r="D33" s="62">
        <v>18961</v>
      </c>
      <c r="E33" s="62">
        <f>C33-D33</f>
        <v>-886</v>
      </c>
      <c r="F33" s="62">
        <v>87608</v>
      </c>
      <c r="G33" s="62">
        <v>49619</v>
      </c>
      <c r="H33" s="62">
        <v>88824</v>
      </c>
      <c r="I33" s="62">
        <v>50835</v>
      </c>
      <c r="J33" s="62">
        <f>F33-H33</f>
        <v>-1216</v>
      </c>
      <c r="K33" s="63">
        <f>E33+J33</f>
        <v>-2102</v>
      </c>
      <c r="L33" s="63"/>
      <c r="M33" s="56">
        <v>2007</v>
      </c>
    </row>
    <row r="34" spans="1:13" s="64" customFormat="1" ht="27" customHeight="1">
      <c r="A34" s="60" t="s">
        <v>188</v>
      </c>
      <c r="B34" s="16">
        <v>2098131</v>
      </c>
      <c r="C34" s="62">
        <v>18377</v>
      </c>
      <c r="D34" s="62">
        <v>19445</v>
      </c>
      <c r="E34" s="62">
        <f>C34-D34</f>
        <v>-1068</v>
      </c>
      <c r="F34" s="62">
        <v>84755</v>
      </c>
      <c r="G34" s="62">
        <v>47021</v>
      </c>
      <c r="H34" s="62">
        <v>87815</v>
      </c>
      <c r="I34" s="62">
        <v>50081</v>
      </c>
      <c r="J34" s="62">
        <f>F34-H34</f>
        <v>-3060</v>
      </c>
      <c r="K34" s="63">
        <f>E34+J34</f>
        <v>-4128</v>
      </c>
      <c r="L34" s="63"/>
      <c r="M34" s="56">
        <v>2008</v>
      </c>
    </row>
    <row r="35" spans="1:13" s="64" customFormat="1" ht="27" customHeight="1">
      <c r="A35" s="60" t="s">
        <v>189</v>
      </c>
      <c r="B35" s="16">
        <v>2086590</v>
      </c>
      <c r="C35" s="62">
        <v>17730</v>
      </c>
      <c r="D35" s="62">
        <v>19414</v>
      </c>
      <c r="E35" s="62">
        <f>C35-D35</f>
        <v>-1684</v>
      </c>
      <c r="F35" s="62">
        <v>77894</v>
      </c>
      <c r="G35" s="62">
        <v>41407</v>
      </c>
      <c r="H35" s="62">
        <v>87751</v>
      </c>
      <c r="I35" s="62">
        <v>51264</v>
      </c>
      <c r="J35" s="62">
        <f>F35-H35</f>
        <v>-9857</v>
      </c>
      <c r="K35" s="63">
        <f>E35+J35</f>
        <v>-11541</v>
      </c>
      <c r="L35" s="63"/>
      <c r="M35" s="56">
        <v>2009</v>
      </c>
    </row>
    <row r="36" spans="1:13" s="21" customFormat="1" ht="12.75" customHeight="1">
      <c r="A36" s="54"/>
      <c r="B36" s="65"/>
      <c r="C36" s="13"/>
      <c r="D36" s="13"/>
      <c r="E36" s="13"/>
      <c r="F36" s="13"/>
      <c r="G36" s="13"/>
      <c r="H36" s="13"/>
      <c r="I36" s="13"/>
      <c r="J36" s="13"/>
      <c r="K36" s="13"/>
      <c r="L36" s="55"/>
      <c r="M36" s="56"/>
    </row>
    <row r="37" spans="1:13" s="21" customFormat="1" ht="21" customHeight="1" hidden="1">
      <c r="A37" s="54" t="s">
        <v>190</v>
      </c>
      <c r="B37" s="17">
        <v>2107226</v>
      </c>
      <c r="C37" s="13" t="s">
        <v>191</v>
      </c>
      <c r="D37" s="13">
        <v>1402</v>
      </c>
      <c r="E37" s="13">
        <v>69</v>
      </c>
      <c r="F37" s="13">
        <v>6952</v>
      </c>
      <c r="G37" s="13">
        <v>4069</v>
      </c>
      <c r="H37" s="13">
        <v>6702</v>
      </c>
      <c r="I37" s="13">
        <v>3819</v>
      </c>
      <c r="J37" s="13">
        <v>250</v>
      </c>
      <c r="K37" s="13">
        <v>319</v>
      </c>
      <c r="L37" s="55"/>
      <c r="M37" s="66" t="s">
        <v>82</v>
      </c>
    </row>
    <row r="38" spans="1:13" s="21" customFormat="1" ht="21" customHeight="1" hidden="1">
      <c r="A38" s="54" t="s">
        <v>90</v>
      </c>
      <c r="B38" s="17">
        <v>2107545</v>
      </c>
      <c r="C38" s="13">
        <v>1439</v>
      </c>
      <c r="D38" s="13">
        <v>1590</v>
      </c>
      <c r="E38" s="13">
        <v>-151</v>
      </c>
      <c r="F38" s="13">
        <v>6352</v>
      </c>
      <c r="G38" s="13">
        <v>3306</v>
      </c>
      <c r="H38" s="13">
        <v>6303</v>
      </c>
      <c r="I38" s="13">
        <v>3257</v>
      </c>
      <c r="J38" s="13">
        <v>49</v>
      </c>
      <c r="K38" s="68">
        <v>-102</v>
      </c>
      <c r="L38" s="67"/>
      <c r="M38" s="56">
        <v>11</v>
      </c>
    </row>
    <row r="39" spans="1:13" s="21" customFormat="1" ht="21" customHeight="1" hidden="1">
      <c r="A39" s="54" t="s">
        <v>192</v>
      </c>
      <c r="B39" s="17">
        <v>2107443</v>
      </c>
      <c r="C39" s="13">
        <v>1388</v>
      </c>
      <c r="D39" s="13">
        <v>1785</v>
      </c>
      <c r="E39" s="13">
        <v>-397</v>
      </c>
      <c r="F39" s="13">
        <v>5424</v>
      </c>
      <c r="G39" s="13">
        <v>2924</v>
      </c>
      <c r="H39" s="13">
        <v>6140</v>
      </c>
      <c r="I39" s="13">
        <v>3640</v>
      </c>
      <c r="J39" s="13">
        <v>-716</v>
      </c>
      <c r="K39" s="68">
        <v>-1113</v>
      </c>
      <c r="L39" s="67"/>
      <c r="M39" s="56">
        <v>12</v>
      </c>
    </row>
    <row r="40" spans="1:13" s="21" customFormat="1" ht="21" customHeight="1" hidden="1">
      <c r="A40" s="54" t="s">
        <v>193</v>
      </c>
      <c r="B40" s="17">
        <v>2106330</v>
      </c>
      <c r="C40" s="13">
        <v>1512</v>
      </c>
      <c r="D40" s="13">
        <v>2110</v>
      </c>
      <c r="E40" s="13">
        <v>-598</v>
      </c>
      <c r="F40" s="13">
        <v>5862</v>
      </c>
      <c r="G40" s="13">
        <v>3470</v>
      </c>
      <c r="H40" s="13">
        <v>6237</v>
      </c>
      <c r="I40" s="13">
        <v>3845</v>
      </c>
      <c r="J40" s="13">
        <v>-375</v>
      </c>
      <c r="K40" s="68">
        <v>-973</v>
      </c>
      <c r="L40" s="67"/>
      <c r="M40" s="69">
        <v>2006.1</v>
      </c>
    </row>
    <row r="41" spans="1:13" s="21" customFormat="1" ht="21" customHeight="1" hidden="1">
      <c r="A41" s="54" t="s">
        <v>194</v>
      </c>
      <c r="B41" s="17">
        <v>2105357</v>
      </c>
      <c r="C41" s="13">
        <v>1513</v>
      </c>
      <c r="D41" s="13">
        <v>1631</v>
      </c>
      <c r="E41" s="13">
        <v>-118</v>
      </c>
      <c r="F41" s="13">
        <v>6048</v>
      </c>
      <c r="G41" s="13">
        <v>3476</v>
      </c>
      <c r="H41" s="13">
        <v>6380</v>
      </c>
      <c r="I41" s="13">
        <v>3808</v>
      </c>
      <c r="J41" s="13">
        <v>-332</v>
      </c>
      <c r="K41" s="68">
        <v>-450</v>
      </c>
      <c r="L41" s="67"/>
      <c r="M41" s="69">
        <v>2</v>
      </c>
    </row>
    <row r="42" spans="1:13" s="25" customFormat="1" ht="21" customHeight="1" hidden="1">
      <c r="A42" s="54" t="s">
        <v>195</v>
      </c>
      <c r="B42" s="17">
        <v>2104907</v>
      </c>
      <c r="C42" s="68">
        <v>1631</v>
      </c>
      <c r="D42" s="68">
        <v>1608</v>
      </c>
      <c r="E42" s="68">
        <f aca="true" t="shared" si="0" ref="E42:E47">C42-D42</f>
        <v>23</v>
      </c>
      <c r="F42" s="68">
        <v>13286</v>
      </c>
      <c r="G42" s="68">
        <f>7344+60</f>
        <v>7404</v>
      </c>
      <c r="H42" s="68">
        <v>16463</v>
      </c>
      <c r="I42" s="68">
        <f>10517+64</f>
        <v>10581</v>
      </c>
      <c r="J42" s="68">
        <f aca="true" t="shared" si="1" ref="J42:J47">F42-H42</f>
        <v>-3177</v>
      </c>
      <c r="K42" s="68">
        <f aca="true" t="shared" si="2" ref="K42:K47">E42+J42</f>
        <v>-3154</v>
      </c>
      <c r="L42" s="67"/>
      <c r="M42" s="69">
        <v>3</v>
      </c>
    </row>
    <row r="43" spans="1:13" s="25" customFormat="1" ht="21" customHeight="1" hidden="1">
      <c r="A43" s="54" t="s">
        <v>196</v>
      </c>
      <c r="B43" s="17">
        <v>2101753</v>
      </c>
      <c r="C43" s="68">
        <v>1402</v>
      </c>
      <c r="D43" s="68">
        <v>1459</v>
      </c>
      <c r="E43" s="68">
        <f t="shared" si="0"/>
        <v>-57</v>
      </c>
      <c r="F43" s="68">
        <v>12591</v>
      </c>
      <c r="G43" s="68">
        <v>7124</v>
      </c>
      <c r="H43" s="68">
        <v>10141</v>
      </c>
      <c r="I43" s="68">
        <v>4674</v>
      </c>
      <c r="J43" s="68">
        <f t="shared" si="1"/>
        <v>2450</v>
      </c>
      <c r="K43" s="68">
        <f t="shared" si="2"/>
        <v>2393</v>
      </c>
      <c r="L43" s="67"/>
      <c r="M43" s="69">
        <v>4</v>
      </c>
    </row>
    <row r="44" spans="1:13" s="25" customFormat="1" ht="21" customHeight="1" hidden="1">
      <c r="A44" s="54" t="s">
        <v>197</v>
      </c>
      <c r="B44" s="17">
        <v>2104146</v>
      </c>
      <c r="C44" s="68">
        <v>1577</v>
      </c>
      <c r="D44" s="68">
        <v>1659</v>
      </c>
      <c r="E44" s="68">
        <f t="shared" si="0"/>
        <v>-82</v>
      </c>
      <c r="F44" s="68">
        <v>6893</v>
      </c>
      <c r="G44" s="68">
        <v>3959</v>
      </c>
      <c r="H44" s="68">
        <v>7209</v>
      </c>
      <c r="I44" s="68">
        <v>4275</v>
      </c>
      <c r="J44" s="68">
        <f t="shared" si="1"/>
        <v>-316</v>
      </c>
      <c r="K44" s="68">
        <f t="shared" si="2"/>
        <v>-398</v>
      </c>
      <c r="L44" s="67"/>
      <c r="M44" s="69">
        <v>5</v>
      </c>
    </row>
    <row r="45" spans="1:13" s="25" customFormat="1" ht="21" customHeight="1" hidden="1">
      <c r="A45" s="54" t="s">
        <v>198</v>
      </c>
      <c r="B45" s="17">
        <v>2103748</v>
      </c>
      <c r="C45" s="68">
        <v>1495</v>
      </c>
      <c r="D45" s="68">
        <v>1435</v>
      </c>
      <c r="E45" s="68">
        <f t="shared" si="0"/>
        <v>60</v>
      </c>
      <c r="F45" s="68">
        <v>5759</v>
      </c>
      <c r="G45" s="68">
        <v>3342</v>
      </c>
      <c r="H45" s="68">
        <v>6189</v>
      </c>
      <c r="I45" s="68">
        <v>3772</v>
      </c>
      <c r="J45" s="68">
        <f t="shared" si="1"/>
        <v>-430</v>
      </c>
      <c r="K45" s="68">
        <f t="shared" si="2"/>
        <v>-370</v>
      </c>
      <c r="L45" s="67"/>
      <c r="M45" s="69">
        <v>6</v>
      </c>
    </row>
    <row r="46" spans="1:13" s="25" customFormat="1" ht="21" customHeight="1" hidden="1">
      <c r="A46" s="54" t="s">
        <v>199</v>
      </c>
      <c r="B46" s="17">
        <v>2103378</v>
      </c>
      <c r="C46" s="68">
        <v>1543</v>
      </c>
      <c r="D46" s="68">
        <v>1291</v>
      </c>
      <c r="E46" s="68">
        <f t="shared" si="0"/>
        <v>252</v>
      </c>
      <c r="F46" s="68">
        <v>6318</v>
      </c>
      <c r="G46" s="68">
        <f>3694+25</f>
        <v>3719</v>
      </c>
      <c r="H46" s="68">
        <v>5729</v>
      </c>
      <c r="I46" s="68">
        <v>3130</v>
      </c>
      <c r="J46" s="68">
        <f t="shared" si="1"/>
        <v>589</v>
      </c>
      <c r="K46" s="68">
        <f t="shared" si="2"/>
        <v>841</v>
      </c>
      <c r="L46" s="67"/>
      <c r="M46" s="69">
        <v>7</v>
      </c>
    </row>
    <row r="47" spans="1:13" s="25" customFormat="1" ht="21" customHeight="1" hidden="1">
      <c r="A47" s="54" t="s">
        <v>200</v>
      </c>
      <c r="B47" s="17">
        <v>2104219</v>
      </c>
      <c r="C47" s="68">
        <v>1692</v>
      </c>
      <c r="D47" s="68">
        <v>1450</v>
      </c>
      <c r="E47" s="68">
        <f t="shared" si="0"/>
        <v>242</v>
      </c>
      <c r="F47" s="68">
        <v>6656</v>
      </c>
      <c r="G47" s="68">
        <f>3945+20</f>
        <v>3965</v>
      </c>
      <c r="H47" s="68">
        <v>6695</v>
      </c>
      <c r="I47" s="68">
        <f>3987+17</f>
        <v>4004</v>
      </c>
      <c r="J47" s="68">
        <f t="shared" si="1"/>
        <v>-39</v>
      </c>
      <c r="K47" s="68">
        <f t="shared" si="2"/>
        <v>203</v>
      </c>
      <c r="L47" s="67"/>
      <c r="M47" s="69">
        <v>8</v>
      </c>
    </row>
    <row r="48" spans="1:13" s="25" customFormat="1" ht="21" customHeight="1" hidden="1">
      <c r="A48" s="54" t="s">
        <v>201</v>
      </c>
      <c r="B48" s="17">
        <v>2104422</v>
      </c>
      <c r="C48" s="68">
        <v>1515</v>
      </c>
      <c r="D48" s="68">
        <v>1367</v>
      </c>
      <c r="E48" s="68">
        <v>148</v>
      </c>
      <c r="F48" s="68">
        <v>6199</v>
      </c>
      <c r="G48" s="68">
        <v>3606</v>
      </c>
      <c r="H48" s="68">
        <v>6408</v>
      </c>
      <c r="I48" s="68">
        <v>3815</v>
      </c>
      <c r="J48" s="68">
        <v>-209</v>
      </c>
      <c r="K48" s="68">
        <v>-61</v>
      </c>
      <c r="L48" s="67"/>
      <c r="M48" s="69">
        <v>9</v>
      </c>
    </row>
    <row r="49" spans="1:13" s="25" customFormat="1" ht="23.25" customHeight="1" hidden="1">
      <c r="A49" s="54" t="s">
        <v>202</v>
      </c>
      <c r="B49" s="17">
        <v>2104361</v>
      </c>
      <c r="C49" s="70">
        <v>1616</v>
      </c>
      <c r="D49" s="70">
        <v>1493</v>
      </c>
      <c r="E49" s="70">
        <v>123</v>
      </c>
      <c r="F49" s="70">
        <v>7041</v>
      </c>
      <c r="G49" s="70">
        <v>3900</v>
      </c>
      <c r="H49" s="70">
        <v>6685</v>
      </c>
      <c r="I49" s="70">
        <v>3544</v>
      </c>
      <c r="J49" s="70">
        <f>F49-H49</f>
        <v>356</v>
      </c>
      <c r="K49" s="70">
        <v>479</v>
      </c>
      <c r="L49" s="71"/>
      <c r="M49" s="72" t="s">
        <v>84</v>
      </c>
    </row>
    <row r="50" spans="1:13" s="25" customFormat="1" ht="23.25" customHeight="1" hidden="1">
      <c r="A50" s="54" t="s">
        <v>203</v>
      </c>
      <c r="B50" s="17">
        <v>2104840</v>
      </c>
      <c r="C50" s="70">
        <v>1523</v>
      </c>
      <c r="D50" s="70">
        <v>1645</v>
      </c>
      <c r="E50" s="70">
        <f>C50-D50</f>
        <v>-122</v>
      </c>
      <c r="F50" s="70">
        <v>6160</v>
      </c>
      <c r="G50" s="70">
        <v>3339</v>
      </c>
      <c r="H50" s="70">
        <v>6117</v>
      </c>
      <c r="I50" s="70">
        <v>3296</v>
      </c>
      <c r="J50" s="70">
        <f>F50-H50</f>
        <v>43</v>
      </c>
      <c r="K50" s="70">
        <f>E50+J50</f>
        <v>-79</v>
      </c>
      <c r="L50" s="71"/>
      <c r="M50" s="69">
        <v>11</v>
      </c>
    </row>
    <row r="51" spans="1:13" s="25" customFormat="1" ht="23.25" customHeight="1" hidden="1">
      <c r="A51" s="54" t="s">
        <v>204</v>
      </c>
      <c r="B51" s="17">
        <v>2104761</v>
      </c>
      <c r="C51" s="70">
        <v>1442</v>
      </c>
      <c r="D51" s="70">
        <v>1611</v>
      </c>
      <c r="E51" s="70">
        <v>-169</v>
      </c>
      <c r="F51" s="70">
        <v>6023</v>
      </c>
      <c r="G51" s="70">
        <v>3314</v>
      </c>
      <c r="H51" s="70">
        <v>5846</v>
      </c>
      <c r="I51" s="70">
        <v>3137</v>
      </c>
      <c r="J51" s="70">
        <v>177</v>
      </c>
      <c r="K51" s="70">
        <v>8</v>
      </c>
      <c r="L51" s="71"/>
      <c r="M51" s="69">
        <v>12</v>
      </c>
    </row>
    <row r="52" spans="1:13" s="25" customFormat="1" ht="23.25" customHeight="1" hidden="1">
      <c r="A52" s="54" t="s">
        <v>205</v>
      </c>
      <c r="B52" s="17">
        <v>2104769</v>
      </c>
      <c r="C52" s="70">
        <v>1651</v>
      </c>
      <c r="D52" s="70">
        <v>2029</v>
      </c>
      <c r="E52" s="70">
        <v>-378</v>
      </c>
      <c r="F52" s="70">
        <v>5999</v>
      </c>
      <c r="G52" s="70">
        <v>3567</v>
      </c>
      <c r="H52" s="70">
        <v>5893</v>
      </c>
      <c r="I52" s="70">
        <v>3461</v>
      </c>
      <c r="J52" s="70">
        <v>106</v>
      </c>
      <c r="K52" s="70">
        <v>-272</v>
      </c>
      <c r="L52" s="71"/>
      <c r="M52" s="69" t="s">
        <v>118</v>
      </c>
    </row>
    <row r="53" spans="1:13" s="25" customFormat="1" ht="23.25" customHeight="1" hidden="1">
      <c r="A53" s="54" t="s">
        <v>206</v>
      </c>
      <c r="B53" s="17">
        <v>2104497</v>
      </c>
      <c r="C53" s="70">
        <v>1394</v>
      </c>
      <c r="D53" s="70">
        <v>1603</v>
      </c>
      <c r="E53" s="70">
        <f aca="true" t="shared" si="3" ref="E53:E58">C53-D53</f>
        <v>-209</v>
      </c>
      <c r="F53" s="70">
        <v>5878</v>
      </c>
      <c r="G53" s="70">
        <f>3161+49</f>
        <v>3210</v>
      </c>
      <c r="H53" s="70">
        <v>6157</v>
      </c>
      <c r="I53" s="70">
        <f>3443+46</f>
        <v>3489</v>
      </c>
      <c r="J53" s="70">
        <f aca="true" t="shared" si="4" ref="J53:J58">F53-H53</f>
        <v>-279</v>
      </c>
      <c r="K53" s="70">
        <f aca="true" t="shared" si="5" ref="K53:K58">E53+J53</f>
        <v>-488</v>
      </c>
      <c r="L53" s="71"/>
      <c r="M53" s="69">
        <v>2</v>
      </c>
    </row>
    <row r="54" spans="1:13" s="25" customFormat="1" ht="23.25" customHeight="1" hidden="1">
      <c r="A54" s="54" t="s">
        <v>207</v>
      </c>
      <c r="B54" s="17">
        <v>2104009</v>
      </c>
      <c r="C54" s="70">
        <v>1473</v>
      </c>
      <c r="D54" s="70">
        <v>1704</v>
      </c>
      <c r="E54" s="70">
        <f t="shared" si="3"/>
        <v>-231</v>
      </c>
      <c r="F54" s="70">
        <v>12807</v>
      </c>
      <c r="G54" s="70">
        <v>6900</v>
      </c>
      <c r="H54" s="70">
        <v>16230</v>
      </c>
      <c r="I54" s="70">
        <v>10323</v>
      </c>
      <c r="J54" s="70">
        <f t="shared" si="4"/>
        <v>-3423</v>
      </c>
      <c r="K54" s="70">
        <f t="shared" si="5"/>
        <v>-3654</v>
      </c>
      <c r="L54" s="71"/>
      <c r="M54" s="69">
        <v>3</v>
      </c>
    </row>
    <row r="55" spans="1:13" s="25" customFormat="1" ht="23.25" customHeight="1" hidden="1">
      <c r="A55" s="54" t="s">
        <v>208</v>
      </c>
      <c r="B55" s="17">
        <v>2100355</v>
      </c>
      <c r="C55" s="70">
        <v>1319</v>
      </c>
      <c r="D55" s="70">
        <v>1513</v>
      </c>
      <c r="E55" s="70">
        <f t="shared" si="3"/>
        <v>-194</v>
      </c>
      <c r="F55" s="70">
        <v>12307</v>
      </c>
      <c r="G55" s="70">
        <v>7124</v>
      </c>
      <c r="H55" s="70">
        <v>10307</v>
      </c>
      <c r="I55" s="70">
        <v>5124</v>
      </c>
      <c r="J55" s="70">
        <f t="shared" si="4"/>
        <v>2000</v>
      </c>
      <c r="K55" s="70">
        <f t="shared" si="5"/>
        <v>1806</v>
      </c>
      <c r="L55" s="71"/>
      <c r="M55" s="69">
        <v>4</v>
      </c>
    </row>
    <row r="56" spans="1:13" s="25" customFormat="1" ht="23.25" customHeight="1" hidden="1">
      <c r="A56" s="54" t="s">
        <v>209</v>
      </c>
      <c r="B56" s="17">
        <v>2102161</v>
      </c>
      <c r="C56" s="70">
        <v>1635</v>
      </c>
      <c r="D56" s="70">
        <v>1741</v>
      </c>
      <c r="E56" s="70">
        <f t="shared" si="3"/>
        <v>-106</v>
      </c>
      <c r="F56" s="70">
        <v>6923</v>
      </c>
      <c r="G56" s="70">
        <v>4086</v>
      </c>
      <c r="H56" s="70">
        <v>6735</v>
      </c>
      <c r="I56" s="70">
        <v>3898</v>
      </c>
      <c r="J56" s="70">
        <f t="shared" si="4"/>
        <v>188</v>
      </c>
      <c r="K56" s="70">
        <f t="shared" si="5"/>
        <v>82</v>
      </c>
      <c r="L56" s="71"/>
      <c r="M56" s="69">
        <v>5</v>
      </c>
    </row>
    <row r="57" spans="1:13" s="25" customFormat="1" ht="23.25" customHeight="1" hidden="1">
      <c r="A57" s="54" t="s">
        <v>210</v>
      </c>
      <c r="B57" s="17">
        <v>2102243</v>
      </c>
      <c r="C57" s="70">
        <v>1439</v>
      </c>
      <c r="D57" s="70">
        <v>1353</v>
      </c>
      <c r="E57" s="70">
        <f t="shared" si="3"/>
        <v>86</v>
      </c>
      <c r="F57" s="70">
        <v>5767</v>
      </c>
      <c r="G57" s="70">
        <v>3298</v>
      </c>
      <c r="H57" s="70">
        <v>5999</v>
      </c>
      <c r="I57" s="70">
        <v>3530</v>
      </c>
      <c r="J57" s="70">
        <f t="shared" si="4"/>
        <v>-232</v>
      </c>
      <c r="K57" s="70">
        <f t="shared" si="5"/>
        <v>-146</v>
      </c>
      <c r="L57" s="71"/>
      <c r="M57" s="69">
        <v>6</v>
      </c>
    </row>
    <row r="58" spans="1:13" s="25" customFormat="1" ht="23.25" customHeight="1" hidden="1">
      <c r="A58" s="54" t="s">
        <v>211</v>
      </c>
      <c r="B58" s="17">
        <v>2102097</v>
      </c>
      <c r="C58" s="70">
        <v>1609</v>
      </c>
      <c r="D58" s="70">
        <v>1455</v>
      </c>
      <c r="E58" s="70">
        <f t="shared" si="3"/>
        <v>154</v>
      </c>
      <c r="F58" s="70">
        <v>6300</v>
      </c>
      <c r="G58" s="70">
        <v>3669</v>
      </c>
      <c r="H58" s="70">
        <v>6361</v>
      </c>
      <c r="I58" s="70">
        <v>3730</v>
      </c>
      <c r="J58" s="70">
        <f t="shared" si="4"/>
        <v>-61</v>
      </c>
      <c r="K58" s="70">
        <f t="shared" si="5"/>
        <v>93</v>
      </c>
      <c r="L58" s="71"/>
      <c r="M58" s="69">
        <v>7</v>
      </c>
    </row>
    <row r="59" spans="1:13" s="25" customFormat="1" ht="23.25" customHeight="1" hidden="1">
      <c r="A59" s="54" t="s">
        <v>212</v>
      </c>
      <c r="B59" s="17">
        <v>2102190</v>
      </c>
      <c r="C59" s="70">
        <v>1577</v>
      </c>
      <c r="D59" s="70">
        <v>1536</v>
      </c>
      <c r="E59" s="70">
        <v>41</v>
      </c>
      <c r="F59" s="70">
        <v>6595</v>
      </c>
      <c r="G59" s="70">
        <v>3883</v>
      </c>
      <c r="H59" s="70">
        <v>6857</v>
      </c>
      <c r="I59" s="70">
        <v>4145</v>
      </c>
      <c r="J59" s="70">
        <v>-262</v>
      </c>
      <c r="K59" s="70">
        <v>-221</v>
      </c>
      <c r="L59" s="71"/>
      <c r="M59" s="69">
        <v>8</v>
      </c>
    </row>
    <row r="60" spans="1:13" s="25" customFormat="1" ht="23.25" customHeight="1" hidden="1">
      <c r="A60" s="54" t="s">
        <v>213</v>
      </c>
      <c r="B60" s="17">
        <v>2101969</v>
      </c>
      <c r="C60" s="70">
        <v>1397</v>
      </c>
      <c r="D60" s="70">
        <v>1278</v>
      </c>
      <c r="E60" s="70">
        <f aca="true" t="shared" si="6" ref="E60:E71">C60-D60</f>
        <v>119</v>
      </c>
      <c r="F60" s="70">
        <v>5808</v>
      </c>
      <c r="G60" s="70">
        <v>3329</v>
      </c>
      <c r="H60" s="70">
        <v>5637</v>
      </c>
      <c r="I60" s="70">
        <v>3158</v>
      </c>
      <c r="J60" s="70">
        <f aca="true" t="shared" si="7" ref="J60:J71">F60-H60</f>
        <v>171</v>
      </c>
      <c r="K60" s="70">
        <f aca="true" t="shared" si="8" ref="K60:K83">E60+J60</f>
        <v>290</v>
      </c>
      <c r="L60" s="71"/>
      <c r="M60" s="69">
        <v>9</v>
      </c>
    </row>
    <row r="61" spans="1:13" s="25" customFormat="1" ht="27.75" customHeight="1" hidden="1">
      <c r="A61" s="54" t="s">
        <v>214</v>
      </c>
      <c r="B61" s="17">
        <v>2102259</v>
      </c>
      <c r="C61" s="70">
        <v>1707</v>
      </c>
      <c r="D61" s="70">
        <v>1638</v>
      </c>
      <c r="E61" s="70">
        <f t="shared" si="6"/>
        <v>69</v>
      </c>
      <c r="F61" s="70">
        <v>7223</v>
      </c>
      <c r="G61" s="70">
        <v>4172</v>
      </c>
      <c r="H61" s="70">
        <v>6630</v>
      </c>
      <c r="I61" s="70">
        <v>3579</v>
      </c>
      <c r="J61" s="70">
        <f t="shared" si="7"/>
        <v>593</v>
      </c>
      <c r="K61" s="70">
        <f t="shared" si="8"/>
        <v>662</v>
      </c>
      <c r="L61" s="71"/>
      <c r="M61" s="66" t="s">
        <v>86</v>
      </c>
    </row>
    <row r="62" spans="1:13" s="74" customFormat="1" ht="27.75" customHeight="1" hidden="1">
      <c r="A62" s="60" t="s">
        <v>113</v>
      </c>
      <c r="B62" s="73">
        <v>2102921</v>
      </c>
      <c r="C62" s="70">
        <v>1500</v>
      </c>
      <c r="D62" s="70">
        <v>1639</v>
      </c>
      <c r="E62" s="70">
        <f t="shared" si="6"/>
        <v>-139</v>
      </c>
      <c r="F62" s="70">
        <v>6227</v>
      </c>
      <c r="G62" s="70">
        <v>3302</v>
      </c>
      <c r="H62" s="70">
        <v>6173</v>
      </c>
      <c r="I62" s="70">
        <v>3248</v>
      </c>
      <c r="J62" s="70">
        <f t="shared" si="7"/>
        <v>54</v>
      </c>
      <c r="K62" s="70">
        <f t="shared" si="8"/>
        <v>-85</v>
      </c>
      <c r="L62" s="71"/>
      <c r="M62" s="66">
        <v>11</v>
      </c>
    </row>
    <row r="63" spans="1:13" s="74" customFormat="1" ht="27.75" customHeight="1" hidden="1">
      <c r="A63" s="60" t="s">
        <v>215</v>
      </c>
      <c r="B63" s="73">
        <v>2102836</v>
      </c>
      <c r="C63" s="70">
        <v>1500</v>
      </c>
      <c r="D63" s="70">
        <v>1543</v>
      </c>
      <c r="E63" s="70">
        <f t="shared" si="6"/>
        <v>-43</v>
      </c>
      <c r="F63" s="70">
        <v>5585</v>
      </c>
      <c r="G63" s="70">
        <v>3095</v>
      </c>
      <c r="H63" s="70">
        <v>5755</v>
      </c>
      <c r="I63" s="70">
        <v>3265</v>
      </c>
      <c r="J63" s="70">
        <f t="shared" si="7"/>
        <v>-170</v>
      </c>
      <c r="K63" s="70">
        <f t="shared" si="8"/>
        <v>-213</v>
      </c>
      <c r="L63" s="71"/>
      <c r="M63" s="66">
        <v>12</v>
      </c>
    </row>
    <row r="64" spans="1:13" s="74" customFormat="1" ht="27.75" customHeight="1" hidden="1">
      <c r="A64" s="60" t="s">
        <v>124</v>
      </c>
      <c r="B64" s="73">
        <v>2102623</v>
      </c>
      <c r="C64" s="70">
        <v>1595</v>
      </c>
      <c r="D64" s="70">
        <v>2077</v>
      </c>
      <c r="E64" s="70">
        <f t="shared" si="6"/>
        <v>-482</v>
      </c>
      <c r="F64" s="70">
        <v>5430</v>
      </c>
      <c r="G64" s="70">
        <v>3044</v>
      </c>
      <c r="H64" s="70">
        <v>5888</v>
      </c>
      <c r="I64" s="70">
        <v>3502</v>
      </c>
      <c r="J64" s="70">
        <f t="shared" si="7"/>
        <v>-458</v>
      </c>
      <c r="K64" s="70">
        <f t="shared" si="8"/>
        <v>-940</v>
      </c>
      <c r="L64" s="71"/>
      <c r="M64" s="66" t="s">
        <v>216</v>
      </c>
    </row>
    <row r="65" spans="1:13" s="74" customFormat="1" ht="27.75" customHeight="1" hidden="1">
      <c r="A65" s="60" t="s">
        <v>96</v>
      </c>
      <c r="B65" s="73">
        <v>2101683</v>
      </c>
      <c r="C65" s="70">
        <v>1506</v>
      </c>
      <c r="D65" s="70">
        <v>1751</v>
      </c>
      <c r="E65" s="70">
        <f t="shared" si="6"/>
        <v>-245</v>
      </c>
      <c r="F65" s="70">
        <v>6092</v>
      </c>
      <c r="G65" s="70">
        <v>3298</v>
      </c>
      <c r="H65" s="70">
        <v>6448</v>
      </c>
      <c r="I65" s="70">
        <v>3654</v>
      </c>
      <c r="J65" s="70">
        <f t="shared" si="7"/>
        <v>-356</v>
      </c>
      <c r="K65" s="70">
        <f t="shared" si="8"/>
        <v>-601</v>
      </c>
      <c r="L65" s="71"/>
      <c r="M65" s="66">
        <v>2</v>
      </c>
    </row>
    <row r="66" spans="1:13" s="74" customFormat="1" ht="27.75" customHeight="1" hidden="1">
      <c r="A66" s="60" t="s">
        <v>98</v>
      </c>
      <c r="B66" s="73">
        <v>2101082</v>
      </c>
      <c r="C66" s="70">
        <v>1487</v>
      </c>
      <c r="D66" s="70">
        <v>1711</v>
      </c>
      <c r="E66" s="70">
        <f t="shared" si="6"/>
        <v>-224</v>
      </c>
      <c r="F66" s="70">
        <v>12195</v>
      </c>
      <c r="G66" s="70">
        <v>6872</v>
      </c>
      <c r="H66" s="70">
        <v>15428</v>
      </c>
      <c r="I66" s="70">
        <v>10105</v>
      </c>
      <c r="J66" s="70">
        <f t="shared" si="7"/>
        <v>-3233</v>
      </c>
      <c r="K66" s="70">
        <f t="shared" si="8"/>
        <v>-3457</v>
      </c>
      <c r="L66" s="71"/>
      <c r="M66" s="66">
        <v>3</v>
      </c>
    </row>
    <row r="67" spans="1:13" s="74" customFormat="1" ht="27.75" customHeight="1" hidden="1">
      <c r="A67" s="60" t="s">
        <v>100</v>
      </c>
      <c r="B67" s="73">
        <v>2097625</v>
      </c>
      <c r="C67" s="70">
        <v>1429</v>
      </c>
      <c r="D67" s="70">
        <v>1587</v>
      </c>
      <c r="E67" s="70">
        <f t="shared" si="6"/>
        <v>-158</v>
      </c>
      <c r="F67" s="70">
        <v>13024</v>
      </c>
      <c r="G67" s="70">
        <v>6811</v>
      </c>
      <c r="H67" s="70">
        <v>11542</v>
      </c>
      <c r="I67" s="70">
        <v>5329</v>
      </c>
      <c r="J67" s="70">
        <f t="shared" si="7"/>
        <v>1482</v>
      </c>
      <c r="K67" s="70">
        <f t="shared" si="8"/>
        <v>1324</v>
      </c>
      <c r="L67" s="71"/>
      <c r="M67" s="66">
        <v>4</v>
      </c>
    </row>
    <row r="68" spans="1:13" s="74" customFormat="1" ht="27.75" customHeight="1" hidden="1">
      <c r="A68" s="60" t="s">
        <v>102</v>
      </c>
      <c r="B68" s="73">
        <v>2098949</v>
      </c>
      <c r="C68" s="70">
        <v>1540</v>
      </c>
      <c r="D68" s="70">
        <v>1559</v>
      </c>
      <c r="E68" s="70">
        <f t="shared" si="6"/>
        <v>-19</v>
      </c>
      <c r="F68" s="70">
        <v>5663</v>
      </c>
      <c r="G68" s="70">
        <v>3126</v>
      </c>
      <c r="H68" s="70">
        <v>6065</v>
      </c>
      <c r="I68" s="70">
        <v>3528</v>
      </c>
      <c r="J68" s="70">
        <f t="shared" si="7"/>
        <v>-402</v>
      </c>
      <c r="K68" s="70">
        <f t="shared" si="8"/>
        <v>-421</v>
      </c>
      <c r="L68" s="71"/>
      <c r="M68" s="66">
        <v>5</v>
      </c>
    </row>
    <row r="69" spans="1:13" s="74" customFormat="1" ht="27.75" customHeight="1" hidden="1">
      <c r="A69" s="60" t="s">
        <v>104</v>
      </c>
      <c r="B69" s="73">
        <v>2098528</v>
      </c>
      <c r="C69" s="70">
        <v>1473</v>
      </c>
      <c r="D69" s="70">
        <v>1485</v>
      </c>
      <c r="E69" s="70">
        <f t="shared" si="6"/>
        <v>-12</v>
      </c>
      <c r="F69" s="70">
        <v>5511</v>
      </c>
      <c r="G69" s="70">
        <v>3131</v>
      </c>
      <c r="H69" s="70">
        <v>5509</v>
      </c>
      <c r="I69" s="70">
        <v>3129</v>
      </c>
      <c r="J69" s="70">
        <f t="shared" si="7"/>
        <v>2</v>
      </c>
      <c r="K69" s="70">
        <f t="shared" si="8"/>
        <v>-10</v>
      </c>
      <c r="L69" s="71"/>
      <c r="M69" s="66">
        <v>6</v>
      </c>
    </row>
    <row r="70" spans="1:13" s="74" customFormat="1" ht="27.75" customHeight="1" hidden="1">
      <c r="A70" s="60" t="s">
        <v>106</v>
      </c>
      <c r="B70" s="73">
        <v>2098518</v>
      </c>
      <c r="C70" s="68">
        <v>1539</v>
      </c>
      <c r="D70" s="68">
        <v>1530</v>
      </c>
      <c r="E70" s="70">
        <f t="shared" si="6"/>
        <v>9</v>
      </c>
      <c r="F70" s="68">
        <v>6093</v>
      </c>
      <c r="G70" s="68">
        <v>3565</v>
      </c>
      <c r="H70" s="68">
        <v>6156</v>
      </c>
      <c r="I70" s="68">
        <v>3628</v>
      </c>
      <c r="J70" s="70">
        <f t="shared" si="7"/>
        <v>-63</v>
      </c>
      <c r="K70" s="70">
        <f t="shared" si="8"/>
        <v>-54</v>
      </c>
      <c r="L70" s="67"/>
      <c r="M70" s="66">
        <v>7</v>
      </c>
    </row>
    <row r="71" spans="1:13" s="74" customFormat="1" ht="27.75" customHeight="1" hidden="1">
      <c r="A71" s="60" t="s">
        <v>108</v>
      </c>
      <c r="B71" s="73">
        <v>2098464</v>
      </c>
      <c r="C71" s="68">
        <v>1488</v>
      </c>
      <c r="D71" s="68">
        <v>1413</v>
      </c>
      <c r="E71" s="70">
        <f t="shared" si="6"/>
        <v>75</v>
      </c>
      <c r="F71" s="68">
        <v>5711</v>
      </c>
      <c r="G71" s="68">
        <f>3162+28</f>
        <v>3190</v>
      </c>
      <c r="H71" s="68">
        <v>6113</v>
      </c>
      <c r="I71" s="68">
        <f>3583+9</f>
        <v>3592</v>
      </c>
      <c r="J71" s="70">
        <f t="shared" si="7"/>
        <v>-402</v>
      </c>
      <c r="K71" s="70">
        <f t="shared" si="8"/>
        <v>-327</v>
      </c>
      <c r="L71" s="67"/>
      <c r="M71" s="66">
        <v>8</v>
      </c>
    </row>
    <row r="72" spans="1:13" s="74" customFormat="1" ht="27.75" customHeight="1" hidden="1">
      <c r="A72" s="60" t="s">
        <v>110</v>
      </c>
      <c r="B72" s="73">
        <v>2098137</v>
      </c>
      <c r="C72" s="68">
        <v>1613</v>
      </c>
      <c r="D72" s="68">
        <v>1512</v>
      </c>
      <c r="E72" s="70">
        <f>C72-D72</f>
        <v>101</v>
      </c>
      <c r="F72" s="68">
        <v>6001</v>
      </c>
      <c r="G72" s="68">
        <f>3387+28</f>
        <v>3415</v>
      </c>
      <c r="H72" s="68">
        <v>6108</v>
      </c>
      <c r="I72" s="68">
        <f>3514+8</f>
        <v>3522</v>
      </c>
      <c r="J72" s="70">
        <f>F72-H72</f>
        <v>-107</v>
      </c>
      <c r="K72" s="70">
        <f t="shared" si="8"/>
        <v>-6</v>
      </c>
      <c r="L72" s="67"/>
      <c r="M72" s="66">
        <v>9</v>
      </c>
    </row>
    <row r="73" spans="1:13" s="25" customFormat="1" ht="27.75" customHeight="1" hidden="1">
      <c r="A73" s="12" t="s">
        <v>128</v>
      </c>
      <c r="B73" s="16">
        <v>2098131</v>
      </c>
      <c r="C73" s="68">
        <v>1571</v>
      </c>
      <c r="D73" s="68">
        <v>1642</v>
      </c>
      <c r="E73" s="70">
        <f>C73-D73</f>
        <v>-71</v>
      </c>
      <c r="F73" s="68">
        <v>6830</v>
      </c>
      <c r="G73" s="68">
        <v>3826</v>
      </c>
      <c r="H73" s="68">
        <v>6539</v>
      </c>
      <c r="I73" s="68">
        <v>3535</v>
      </c>
      <c r="J73" s="70">
        <f>G73-I73</f>
        <v>291</v>
      </c>
      <c r="K73" s="70">
        <f t="shared" si="8"/>
        <v>220</v>
      </c>
      <c r="L73" s="67"/>
      <c r="M73" s="75" t="s">
        <v>129</v>
      </c>
    </row>
    <row r="74" spans="1:13" s="25" customFormat="1" ht="27.75" customHeight="1" hidden="1">
      <c r="A74" s="12" t="s">
        <v>113</v>
      </c>
      <c r="B74" s="16">
        <v>2098351</v>
      </c>
      <c r="C74" s="68">
        <v>1383</v>
      </c>
      <c r="D74" s="68">
        <v>1564</v>
      </c>
      <c r="E74" s="70">
        <f aca="true" t="shared" si="9" ref="E74:E88">C74-D74</f>
        <v>-181</v>
      </c>
      <c r="F74" s="68">
        <v>4977</v>
      </c>
      <c r="G74" s="68">
        <v>2696</v>
      </c>
      <c r="H74" s="68">
        <v>5154</v>
      </c>
      <c r="I74" s="68">
        <v>2873</v>
      </c>
      <c r="J74" s="70">
        <f>G74-I74</f>
        <v>-177</v>
      </c>
      <c r="K74" s="70">
        <f t="shared" si="8"/>
        <v>-358</v>
      </c>
      <c r="L74" s="67"/>
      <c r="M74" s="69">
        <v>11</v>
      </c>
    </row>
    <row r="75" spans="1:13" s="25" customFormat="1" ht="27.75" customHeight="1" hidden="1">
      <c r="A75" s="12" t="s">
        <v>115</v>
      </c>
      <c r="B75" s="16">
        <v>2097993</v>
      </c>
      <c r="C75" s="68">
        <v>1335</v>
      </c>
      <c r="D75" s="68">
        <v>1637</v>
      </c>
      <c r="E75" s="70">
        <f t="shared" si="9"/>
        <v>-302</v>
      </c>
      <c r="F75" s="68">
        <v>5237</v>
      </c>
      <c r="G75" s="68">
        <v>2690</v>
      </c>
      <c r="H75" s="68">
        <v>5937</v>
      </c>
      <c r="I75" s="68">
        <v>3390</v>
      </c>
      <c r="J75" s="70">
        <f aca="true" t="shared" si="10" ref="J75:J83">G75-I75</f>
        <v>-700</v>
      </c>
      <c r="K75" s="70">
        <f t="shared" si="8"/>
        <v>-1002</v>
      </c>
      <c r="L75" s="67"/>
      <c r="M75" s="69">
        <v>12</v>
      </c>
    </row>
    <row r="76" spans="1:13" s="21" customFormat="1" ht="27.75" customHeight="1" hidden="1">
      <c r="A76" s="12" t="s">
        <v>217</v>
      </c>
      <c r="B76" s="16">
        <v>2096991</v>
      </c>
      <c r="C76" s="68">
        <v>1701</v>
      </c>
      <c r="D76" s="68">
        <v>2108</v>
      </c>
      <c r="E76" s="70">
        <f t="shared" si="9"/>
        <v>-407</v>
      </c>
      <c r="F76" s="68">
        <v>6042</v>
      </c>
      <c r="G76" s="68">
        <v>3199</v>
      </c>
      <c r="H76" s="68">
        <v>6801</v>
      </c>
      <c r="I76" s="68">
        <v>3958</v>
      </c>
      <c r="J76" s="70">
        <f t="shared" si="10"/>
        <v>-759</v>
      </c>
      <c r="K76" s="70">
        <f t="shared" si="8"/>
        <v>-1166</v>
      </c>
      <c r="L76" s="67"/>
      <c r="M76" s="69" t="s">
        <v>218</v>
      </c>
    </row>
    <row r="77" spans="1:13" s="21" customFormat="1" ht="27.75" customHeight="1" hidden="1">
      <c r="A77" s="12" t="s">
        <v>219</v>
      </c>
      <c r="B77" s="16">
        <v>2095825</v>
      </c>
      <c r="C77" s="68">
        <v>1427</v>
      </c>
      <c r="D77" s="68">
        <v>1592</v>
      </c>
      <c r="E77" s="70">
        <f t="shared" si="9"/>
        <v>-165</v>
      </c>
      <c r="F77" s="68">
        <v>5193</v>
      </c>
      <c r="G77" s="68">
        <v>2592</v>
      </c>
      <c r="H77" s="68">
        <v>6423</v>
      </c>
      <c r="I77" s="68">
        <v>3822</v>
      </c>
      <c r="J77" s="70">
        <f t="shared" si="10"/>
        <v>-1230</v>
      </c>
      <c r="K77" s="70">
        <f t="shared" si="8"/>
        <v>-1395</v>
      </c>
      <c r="L77" s="67"/>
      <c r="M77" s="69">
        <v>2</v>
      </c>
    </row>
    <row r="78" spans="1:13" s="21" customFormat="1" ht="27.75" customHeight="1" hidden="1">
      <c r="A78" s="12" t="s">
        <v>220</v>
      </c>
      <c r="B78" s="16">
        <v>2094430</v>
      </c>
      <c r="C78" s="68">
        <v>1577</v>
      </c>
      <c r="D78" s="68">
        <v>1744</v>
      </c>
      <c r="E78" s="70">
        <f t="shared" si="9"/>
        <v>-167</v>
      </c>
      <c r="F78" s="68">
        <v>12153</v>
      </c>
      <c r="G78" s="68">
        <v>6595</v>
      </c>
      <c r="H78" s="68">
        <v>16288</v>
      </c>
      <c r="I78" s="68">
        <v>10730</v>
      </c>
      <c r="J78" s="70">
        <f t="shared" si="10"/>
        <v>-4135</v>
      </c>
      <c r="K78" s="70">
        <f t="shared" si="8"/>
        <v>-4302</v>
      </c>
      <c r="L78" s="67"/>
      <c r="M78" s="69">
        <v>3</v>
      </c>
    </row>
    <row r="79" spans="1:13" s="21" customFormat="1" ht="27.75" customHeight="1" hidden="1">
      <c r="A79" s="12" t="s">
        <v>221</v>
      </c>
      <c r="B79" s="16">
        <v>2090128</v>
      </c>
      <c r="C79" s="68">
        <v>1387</v>
      </c>
      <c r="D79" s="68">
        <v>1642</v>
      </c>
      <c r="E79" s="70">
        <f t="shared" si="9"/>
        <v>-255</v>
      </c>
      <c r="F79" s="68">
        <v>11581</v>
      </c>
      <c r="G79" s="68">
        <v>5842</v>
      </c>
      <c r="H79" s="68">
        <v>11121</v>
      </c>
      <c r="I79" s="68">
        <v>5382</v>
      </c>
      <c r="J79" s="70">
        <f t="shared" si="10"/>
        <v>460</v>
      </c>
      <c r="K79" s="70">
        <f t="shared" si="8"/>
        <v>205</v>
      </c>
      <c r="L79" s="67"/>
      <c r="M79" s="69">
        <v>4</v>
      </c>
    </row>
    <row r="80" spans="1:13" s="21" customFormat="1" ht="27.75" customHeight="1" hidden="1">
      <c r="A80" s="12" t="s">
        <v>222</v>
      </c>
      <c r="B80" s="16">
        <v>2090333</v>
      </c>
      <c r="C80" s="68">
        <v>1328</v>
      </c>
      <c r="D80" s="68">
        <v>1541</v>
      </c>
      <c r="E80" s="70">
        <f t="shared" si="9"/>
        <v>-213</v>
      </c>
      <c r="F80" s="68">
        <v>4886</v>
      </c>
      <c r="G80" s="68">
        <v>2595</v>
      </c>
      <c r="H80" s="68">
        <v>5591</v>
      </c>
      <c r="I80" s="68">
        <v>3300</v>
      </c>
      <c r="J80" s="70">
        <f t="shared" si="10"/>
        <v>-705</v>
      </c>
      <c r="K80" s="70">
        <f t="shared" si="8"/>
        <v>-918</v>
      </c>
      <c r="L80" s="67"/>
      <c r="M80" s="69">
        <v>5</v>
      </c>
    </row>
    <row r="81" spans="1:13" s="21" customFormat="1" ht="27.75" customHeight="1" hidden="1">
      <c r="A81" s="12" t="s">
        <v>223</v>
      </c>
      <c r="B81" s="16">
        <v>2089415</v>
      </c>
      <c r="C81" s="68">
        <v>1491</v>
      </c>
      <c r="D81" s="68">
        <v>1503</v>
      </c>
      <c r="E81" s="70">
        <f t="shared" si="9"/>
        <v>-12</v>
      </c>
      <c r="F81" s="68">
        <v>5233</v>
      </c>
      <c r="G81" s="68">
        <v>2748</v>
      </c>
      <c r="H81" s="68">
        <v>5927</v>
      </c>
      <c r="I81" s="68">
        <v>3442</v>
      </c>
      <c r="J81" s="70">
        <f t="shared" si="10"/>
        <v>-694</v>
      </c>
      <c r="K81" s="70">
        <f t="shared" si="8"/>
        <v>-706</v>
      </c>
      <c r="L81" s="67"/>
      <c r="M81" s="69">
        <v>6</v>
      </c>
    </row>
    <row r="82" spans="1:13" s="21" customFormat="1" ht="27.75" customHeight="1" hidden="1">
      <c r="A82" s="12" t="s">
        <v>224</v>
      </c>
      <c r="B82" s="16">
        <v>2088709</v>
      </c>
      <c r="C82" s="68">
        <v>1550</v>
      </c>
      <c r="D82" s="68">
        <v>1468</v>
      </c>
      <c r="E82" s="70">
        <f t="shared" si="9"/>
        <v>82</v>
      </c>
      <c r="F82" s="68">
        <v>5479</v>
      </c>
      <c r="G82" s="68">
        <v>3038</v>
      </c>
      <c r="H82" s="68">
        <v>6307</v>
      </c>
      <c r="I82" s="68">
        <v>3866</v>
      </c>
      <c r="J82" s="70">
        <f t="shared" si="10"/>
        <v>-828</v>
      </c>
      <c r="K82" s="70">
        <f t="shared" si="8"/>
        <v>-746</v>
      </c>
      <c r="L82" s="67"/>
      <c r="M82" s="69">
        <v>7</v>
      </c>
    </row>
    <row r="83" spans="1:13" s="21" customFormat="1" ht="27.75" customHeight="1" hidden="1">
      <c r="A83" s="12" t="s">
        <v>225</v>
      </c>
      <c r="B83" s="16">
        <v>2087963</v>
      </c>
      <c r="C83" s="68">
        <v>1455</v>
      </c>
      <c r="D83" s="68">
        <v>1496</v>
      </c>
      <c r="E83" s="70">
        <f t="shared" si="9"/>
        <v>-41</v>
      </c>
      <c r="F83" s="68">
        <v>5230</v>
      </c>
      <c r="G83" s="68">
        <v>2824</v>
      </c>
      <c r="H83" s="68">
        <v>6038</v>
      </c>
      <c r="I83" s="68">
        <v>3632</v>
      </c>
      <c r="J83" s="70">
        <f t="shared" si="10"/>
        <v>-808</v>
      </c>
      <c r="K83" s="70">
        <f t="shared" si="8"/>
        <v>-849</v>
      </c>
      <c r="L83" s="67"/>
      <c r="M83" s="69">
        <v>8</v>
      </c>
    </row>
    <row r="84" spans="1:13" s="21" customFormat="1" ht="27.75" customHeight="1" hidden="1">
      <c r="A84" s="12" t="s">
        <v>226</v>
      </c>
      <c r="B84" s="16">
        <v>2087114</v>
      </c>
      <c r="C84" s="68">
        <v>1525</v>
      </c>
      <c r="D84" s="68">
        <v>1477</v>
      </c>
      <c r="E84" s="70">
        <f t="shared" si="9"/>
        <v>48</v>
      </c>
      <c r="F84" s="68">
        <v>5053</v>
      </c>
      <c r="G84" s="68">
        <v>2762</v>
      </c>
      <c r="H84" s="68">
        <v>5625</v>
      </c>
      <c r="I84" s="68">
        <v>3334</v>
      </c>
      <c r="J84" s="70">
        <f>G84-I84</f>
        <v>-572</v>
      </c>
      <c r="K84" s="70">
        <f>E84+J84</f>
        <v>-524</v>
      </c>
      <c r="L84" s="67"/>
      <c r="M84" s="69">
        <v>9</v>
      </c>
    </row>
    <row r="85" spans="1:13" s="21" customFormat="1" ht="27.75" customHeight="1">
      <c r="A85" s="12" t="s">
        <v>227</v>
      </c>
      <c r="B85" s="16">
        <v>2086590</v>
      </c>
      <c r="C85" s="68">
        <v>1457</v>
      </c>
      <c r="D85" s="68">
        <v>1566</v>
      </c>
      <c r="E85" s="70">
        <f t="shared" si="9"/>
        <v>-109</v>
      </c>
      <c r="F85" s="68">
        <v>5644</v>
      </c>
      <c r="G85" s="68">
        <v>3015</v>
      </c>
      <c r="H85" s="68">
        <v>5896</v>
      </c>
      <c r="I85" s="68">
        <v>3267</v>
      </c>
      <c r="J85" s="70">
        <f>G85-I85</f>
        <v>-252</v>
      </c>
      <c r="K85" s="70">
        <f>E85+J85</f>
        <v>-361</v>
      </c>
      <c r="L85" s="67"/>
      <c r="M85" s="66" t="s">
        <v>134</v>
      </c>
    </row>
    <row r="86" spans="1:13" s="21" customFormat="1" ht="27.75" customHeight="1">
      <c r="A86" s="12" t="s">
        <v>228</v>
      </c>
      <c r="B86" s="16">
        <v>2086229</v>
      </c>
      <c r="C86" s="68">
        <v>1421</v>
      </c>
      <c r="D86" s="68">
        <v>1678</v>
      </c>
      <c r="E86" s="70">
        <f t="shared" si="9"/>
        <v>-257</v>
      </c>
      <c r="F86" s="68">
        <v>5050</v>
      </c>
      <c r="G86" s="68">
        <v>2654</v>
      </c>
      <c r="H86" s="68">
        <v>5196</v>
      </c>
      <c r="I86" s="68">
        <v>2800</v>
      </c>
      <c r="J86" s="70">
        <f>G86-I86</f>
        <v>-146</v>
      </c>
      <c r="K86" s="70">
        <f>E86+J86</f>
        <v>-403</v>
      </c>
      <c r="L86" s="67"/>
      <c r="M86" s="69">
        <v>11</v>
      </c>
    </row>
    <row r="87" spans="1:13" s="21" customFormat="1" ht="27.75" customHeight="1">
      <c r="A87" s="12" t="s">
        <v>229</v>
      </c>
      <c r="B87" s="16">
        <v>2085826</v>
      </c>
      <c r="C87" s="68">
        <v>1452</v>
      </c>
      <c r="D87" s="68">
        <v>1720</v>
      </c>
      <c r="E87" s="70">
        <f t="shared" si="9"/>
        <v>-268</v>
      </c>
      <c r="F87" s="68">
        <v>5022</v>
      </c>
      <c r="G87" s="68">
        <v>2632</v>
      </c>
      <c r="H87" s="68">
        <v>5462</v>
      </c>
      <c r="I87" s="68">
        <v>3072</v>
      </c>
      <c r="J87" s="70">
        <f>G87-I87</f>
        <v>-440</v>
      </c>
      <c r="K87" s="70">
        <f>E87+J87</f>
        <v>-708</v>
      </c>
      <c r="L87" s="67"/>
      <c r="M87" s="69">
        <v>12</v>
      </c>
    </row>
    <row r="88" spans="1:13" s="30" customFormat="1" ht="27.75" customHeight="1">
      <c r="A88" s="12" t="s">
        <v>230</v>
      </c>
      <c r="B88" s="16">
        <v>2085118</v>
      </c>
      <c r="C88" s="68">
        <v>1491</v>
      </c>
      <c r="D88" s="68">
        <v>2056</v>
      </c>
      <c r="E88" s="70">
        <f t="shared" si="9"/>
        <v>-565</v>
      </c>
      <c r="F88" s="68">
        <v>4519</v>
      </c>
      <c r="G88" s="68">
        <v>2440</v>
      </c>
      <c r="H88" s="68">
        <v>5220</v>
      </c>
      <c r="I88" s="68">
        <v>3141</v>
      </c>
      <c r="J88" s="70">
        <f>G88-I88</f>
        <v>-701</v>
      </c>
      <c r="K88" s="70">
        <f>E88+J88</f>
        <v>-1266</v>
      </c>
      <c r="L88" s="67"/>
      <c r="M88" s="69" t="s">
        <v>136</v>
      </c>
    </row>
    <row r="89" spans="1:13" s="30" customFormat="1" ht="27.75" customHeight="1">
      <c r="A89" s="12" t="s">
        <v>219</v>
      </c>
      <c r="B89" s="16" t="s">
        <v>231</v>
      </c>
      <c r="C89" s="68">
        <v>1300</v>
      </c>
      <c r="D89" s="68">
        <v>1729</v>
      </c>
      <c r="E89" s="68" t="s">
        <v>232</v>
      </c>
      <c r="F89" s="68">
        <v>4915</v>
      </c>
      <c r="G89" s="68">
        <v>2460</v>
      </c>
      <c r="H89" s="68">
        <v>5546</v>
      </c>
      <c r="I89" s="68">
        <v>3060</v>
      </c>
      <c r="J89" s="68" t="s">
        <v>233</v>
      </c>
      <c r="K89" s="68" t="s">
        <v>234</v>
      </c>
      <c r="L89" s="67"/>
      <c r="M89" s="76">
        <v>2</v>
      </c>
    </row>
    <row r="90" spans="1:14" ht="27.75" customHeight="1">
      <c r="A90" s="12" t="s">
        <v>138</v>
      </c>
      <c r="B90" s="77" t="s">
        <v>235</v>
      </c>
      <c r="C90" s="68">
        <v>1497</v>
      </c>
      <c r="D90" s="68">
        <v>1767</v>
      </c>
      <c r="E90" s="68">
        <v>-270</v>
      </c>
      <c r="F90" s="68">
        <v>11867</v>
      </c>
      <c r="G90" s="68">
        <v>6579</v>
      </c>
      <c r="H90" s="68">
        <v>14877</v>
      </c>
      <c r="I90" s="68">
        <v>9589</v>
      </c>
      <c r="J90" s="68">
        <v>-3010</v>
      </c>
      <c r="K90" s="68">
        <v>-3280</v>
      </c>
      <c r="L90" s="78"/>
      <c r="M90" s="76">
        <v>3</v>
      </c>
      <c r="N90" s="30"/>
    </row>
    <row r="91" spans="1:14" ht="27.75" customHeight="1">
      <c r="A91" s="12" t="s">
        <v>139</v>
      </c>
      <c r="B91" s="77">
        <v>2079512</v>
      </c>
      <c r="C91" s="68">
        <v>1337</v>
      </c>
      <c r="D91" s="68">
        <v>1655</v>
      </c>
      <c r="E91" s="68">
        <v>-318</v>
      </c>
      <c r="F91" s="68">
        <v>10697</v>
      </c>
      <c r="G91" s="68">
        <v>5469</v>
      </c>
      <c r="H91" s="68">
        <v>10060</v>
      </c>
      <c r="I91" s="68">
        <v>4832</v>
      </c>
      <c r="J91" s="68">
        <v>637</v>
      </c>
      <c r="K91" s="68">
        <v>319</v>
      </c>
      <c r="L91" s="67"/>
      <c r="M91" s="76">
        <v>4</v>
      </c>
      <c r="N91" s="30"/>
    </row>
    <row r="92" spans="1:14" ht="27.75" customHeight="1">
      <c r="A92" s="12" t="s">
        <v>236</v>
      </c>
      <c r="B92" s="77">
        <v>2079831</v>
      </c>
      <c r="C92" s="85">
        <v>1389</v>
      </c>
      <c r="D92" s="85">
        <v>1660</v>
      </c>
      <c r="E92" s="85">
        <v>-271</v>
      </c>
      <c r="F92" s="85">
        <v>4799</v>
      </c>
      <c r="G92" s="85">
        <v>2582</v>
      </c>
      <c r="H92" s="85">
        <v>5082</v>
      </c>
      <c r="I92" s="85">
        <v>2865</v>
      </c>
      <c r="J92" s="85">
        <v>-283</v>
      </c>
      <c r="K92" s="85">
        <v>-554</v>
      </c>
      <c r="L92" s="86"/>
      <c r="M92" s="76">
        <v>5</v>
      </c>
      <c r="N92" s="30"/>
    </row>
    <row r="93" spans="1:14" ht="27.75" customHeight="1" thickBot="1">
      <c r="A93" s="31" t="s">
        <v>140</v>
      </c>
      <c r="B93" s="81">
        <v>2079277</v>
      </c>
      <c r="C93" s="79" t="s">
        <v>237</v>
      </c>
      <c r="D93" s="79" t="s">
        <v>237</v>
      </c>
      <c r="E93" s="79" t="s">
        <v>237</v>
      </c>
      <c r="F93" s="79" t="s">
        <v>237</v>
      </c>
      <c r="G93" s="79" t="s">
        <v>237</v>
      </c>
      <c r="H93" s="79" t="s">
        <v>237</v>
      </c>
      <c r="I93" s="79" t="s">
        <v>237</v>
      </c>
      <c r="J93" s="79" t="s">
        <v>237</v>
      </c>
      <c r="K93" s="79" t="s">
        <v>237</v>
      </c>
      <c r="L93" s="80"/>
      <c r="M93" s="82">
        <v>6</v>
      </c>
      <c r="N93" s="30"/>
    </row>
    <row r="94" spans="1:14" ht="13.5" customHeight="1">
      <c r="A94" s="83" t="s">
        <v>238</v>
      </c>
      <c r="B94" s="84"/>
      <c r="C94" s="85"/>
      <c r="D94" s="85"/>
      <c r="E94" s="85"/>
      <c r="F94" s="85"/>
      <c r="G94" s="85"/>
      <c r="H94" s="85"/>
      <c r="I94" s="85"/>
      <c r="J94" s="85"/>
      <c r="K94" s="85"/>
      <c r="L94" s="86"/>
      <c r="M94" s="87"/>
      <c r="N94" s="30"/>
    </row>
    <row r="95" ht="13.5">
      <c r="A95" s="8" t="s">
        <v>366</v>
      </c>
    </row>
    <row r="96" ht="13.5">
      <c r="A96" s="8" t="s">
        <v>239</v>
      </c>
    </row>
    <row r="97" ht="13.5">
      <c r="A97" s="8" t="s">
        <v>240</v>
      </c>
    </row>
    <row r="98" ht="13.5">
      <c r="A98" s="8" t="s">
        <v>364</v>
      </c>
    </row>
  </sheetData>
  <sheetProtection/>
  <mergeCells count="12">
    <mergeCell ref="E4:E5"/>
    <mergeCell ref="J4:J5"/>
    <mergeCell ref="M3:M5"/>
    <mergeCell ref="K3:L5"/>
    <mergeCell ref="C2:J2"/>
    <mergeCell ref="K2:M2"/>
    <mergeCell ref="A3:A5"/>
    <mergeCell ref="B3:B5"/>
    <mergeCell ref="C3:E3"/>
    <mergeCell ref="F3:J3"/>
    <mergeCell ref="C4:C5"/>
    <mergeCell ref="D4:D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SheetLayoutView="70" zoomScalePageLayoutView="0" workbookViewId="0" topLeftCell="A1">
      <selection activeCell="A1" sqref="A1"/>
    </sheetView>
  </sheetViews>
  <sheetFormatPr defaultColWidth="9.00390625" defaultRowHeight="13.5"/>
  <cols>
    <col min="1" max="1" width="15.75390625" style="109" customWidth="1"/>
    <col min="2" max="2" width="11.50390625" style="109" customWidth="1"/>
    <col min="3" max="15" width="9.625" style="109" customWidth="1"/>
    <col min="16" max="16" width="10.875" style="109" customWidth="1"/>
    <col min="17" max="19" width="8.625" style="109" customWidth="1"/>
    <col min="20" max="16384" width="9.00390625" style="109" customWidth="1"/>
  </cols>
  <sheetData>
    <row r="1" spans="1:16" s="21" customFormat="1" ht="13.5">
      <c r="A1" s="88"/>
      <c r="B1" s="88"/>
      <c r="C1" s="88"/>
      <c r="D1" s="88"/>
      <c r="E1" s="88"/>
      <c r="F1" s="88"/>
      <c r="G1" s="88"/>
      <c r="H1" s="88"/>
      <c r="I1" s="88"/>
      <c r="J1" s="88"/>
      <c r="K1" s="88"/>
      <c r="L1" s="88"/>
      <c r="M1" s="88"/>
      <c r="N1" s="88"/>
      <c r="O1" s="88"/>
      <c r="P1" s="88"/>
    </row>
    <row r="2" spans="1:17" s="92" customFormat="1" ht="32.25" customHeight="1" thickBot="1">
      <c r="A2" s="89"/>
      <c r="B2" s="89"/>
      <c r="C2" s="196" t="s">
        <v>241</v>
      </c>
      <c r="D2" s="196"/>
      <c r="E2" s="196"/>
      <c r="F2" s="196"/>
      <c r="G2" s="196"/>
      <c r="H2" s="196"/>
      <c r="I2" s="196"/>
      <c r="J2" s="196"/>
      <c r="K2" s="196"/>
      <c r="L2" s="196"/>
      <c r="M2" s="196"/>
      <c r="N2" s="196"/>
      <c r="O2" s="89"/>
      <c r="P2" s="90" t="s">
        <v>145</v>
      </c>
      <c r="Q2" s="91"/>
    </row>
    <row r="3" spans="1:17" s="21" customFormat="1" ht="14.25" customHeight="1" thickTop="1">
      <c r="A3" s="212" t="s">
        <v>242</v>
      </c>
      <c r="B3" s="200" t="s">
        <v>243</v>
      </c>
      <c r="C3" s="203" t="s">
        <v>244</v>
      </c>
      <c r="D3" s="203"/>
      <c r="E3" s="203"/>
      <c r="F3" s="203"/>
      <c r="G3" s="203"/>
      <c r="H3" s="203"/>
      <c r="I3" s="203"/>
      <c r="J3" s="203"/>
      <c r="K3" s="203"/>
      <c r="L3" s="208" t="s">
        <v>245</v>
      </c>
      <c r="M3" s="208"/>
      <c r="N3" s="208"/>
      <c r="O3" s="208"/>
      <c r="P3" s="209"/>
      <c r="Q3" s="25"/>
    </row>
    <row r="4" spans="1:17" s="21" customFormat="1" ht="13.5" customHeight="1">
      <c r="A4" s="213"/>
      <c r="B4" s="201"/>
      <c r="C4" s="194" t="s">
        <v>246</v>
      </c>
      <c r="D4" s="194" t="s">
        <v>247</v>
      </c>
      <c r="E4" s="210" t="s">
        <v>248</v>
      </c>
      <c r="F4" s="210" t="s">
        <v>249</v>
      </c>
      <c r="G4" s="193" t="s">
        <v>250</v>
      </c>
      <c r="H4" s="193" t="s">
        <v>251</v>
      </c>
      <c r="I4" s="193" t="s">
        <v>252</v>
      </c>
      <c r="J4" s="194" t="s">
        <v>253</v>
      </c>
      <c r="K4" s="194" t="s">
        <v>254</v>
      </c>
      <c r="L4" s="193" t="s">
        <v>255</v>
      </c>
      <c r="M4" s="193" t="s">
        <v>256</v>
      </c>
      <c r="N4" s="193" t="s">
        <v>257</v>
      </c>
      <c r="O4" s="210" t="s">
        <v>258</v>
      </c>
      <c r="P4" s="195" t="s">
        <v>254</v>
      </c>
      <c r="Q4" s="25"/>
    </row>
    <row r="5" spans="1:17" s="21" customFormat="1" ht="13.5">
      <c r="A5" s="213"/>
      <c r="B5" s="201"/>
      <c r="C5" s="194"/>
      <c r="D5" s="194"/>
      <c r="E5" s="210"/>
      <c r="F5" s="210"/>
      <c r="G5" s="194"/>
      <c r="H5" s="193"/>
      <c r="I5" s="194"/>
      <c r="J5" s="194"/>
      <c r="K5" s="194"/>
      <c r="L5" s="194"/>
      <c r="M5" s="194"/>
      <c r="N5" s="194"/>
      <c r="O5" s="211"/>
      <c r="P5" s="195"/>
      <c r="Q5" s="25"/>
    </row>
    <row r="6" spans="1:17" s="21" customFormat="1" ht="13.5">
      <c r="A6" s="214"/>
      <c r="B6" s="202"/>
      <c r="C6" s="194"/>
      <c r="D6" s="194"/>
      <c r="E6" s="210"/>
      <c r="F6" s="210"/>
      <c r="G6" s="194"/>
      <c r="H6" s="193"/>
      <c r="I6" s="194"/>
      <c r="J6" s="194"/>
      <c r="K6" s="194"/>
      <c r="L6" s="194"/>
      <c r="M6" s="194"/>
      <c r="N6" s="194"/>
      <c r="O6" s="211"/>
      <c r="P6" s="195"/>
      <c r="Q6" s="25"/>
    </row>
    <row r="7" spans="1:16" s="21" customFormat="1" ht="13.5">
      <c r="A7" s="88"/>
      <c r="B7" s="94"/>
      <c r="C7" s="88"/>
      <c r="D7" s="95"/>
      <c r="E7" s="96"/>
      <c r="F7" s="88"/>
      <c r="G7" s="88"/>
      <c r="H7" s="88"/>
      <c r="I7" s="88"/>
      <c r="J7" s="88"/>
      <c r="K7" s="88"/>
      <c r="L7" s="88"/>
      <c r="M7" s="88"/>
      <c r="N7" s="88"/>
      <c r="O7" s="88"/>
      <c r="P7" s="88"/>
    </row>
    <row r="8" spans="1:17" s="21" customFormat="1" ht="13.5">
      <c r="A8" s="93" t="s">
        <v>367</v>
      </c>
      <c r="B8" s="97">
        <v>4886</v>
      </c>
      <c r="C8" s="97">
        <v>1214</v>
      </c>
      <c r="D8" s="97">
        <v>112</v>
      </c>
      <c r="E8" s="97">
        <v>789</v>
      </c>
      <c r="F8" s="97">
        <v>439</v>
      </c>
      <c r="G8" s="97">
        <v>28</v>
      </c>
      <c r="H8" s="97">
        <v>39</v>
      </c>
      <c r="I8" s="97">
        <v>715</v>
      </c>
      <c r="J8" s="97">
        <v>518</v>
      </c>
      <c r="K8" s="97">
        <v>1032</v>
      </c>
      <c r="L8" s="97">
        <v>1950</v>
      </c>
      <c r="M8" s="97">
        <v>619</v>
      </c>
      <c r="N8" s="97">
        <v>666</v>
      </c>
      <c r="O8" s="97">
        <v>686</v>
      </c>
      <c r="P8" s="97">
        <v>965</v>
      </c>
      <c r="Q8" s="98"/>
    </row>
    <row r="9" spans="1:17" s="21" customFormat="1" ht="13.5">
      <c r="A9" s="99" t="s">
        <v>259</v>
      </c>
      <c r="B9" s="100"/>
      <c r="C9" s="97"/>
      <c r="D9" s="97"/>
      <c r="E9" s="97"/>
      <c r="F9" s="97"/>
      <c r="G9" s="97"/>
      <c r="H9" s="97"/>
      <c r="I9" s="97"/>
      <c r="J9" s="97"/>
      <c r="K9" s="97"/>
      <c r="L9" s="97"/>
      <c r="M9" s="97"/>
      <c r="N9" s="97"/>
      <c r="O9" s="97"/>
      <c r="P9" s="97"/>
      <c r="Q9" s="98"/>
    </row>
    <row r="10" spans="1:17" s="21" customFormat="1" ht="13.5">
      <c r="A10" s="99" t="s">
        <v>368</v>
      </c>
      <c r="B10" s="100">
        <v>10697</v>
      </c>
      <c r="C10" s="97">
        <v>4824</v>
      </c>
      <c r="D10" s="97">
        <v>698</v>
      </c>
      <c r="E10" s="97">
        <v>1115</v>
      </c>
      <c r="F10" s="97">
        <v>818</v>
      </c>
      <c r="G10" s="97">
        <v>41</v>
      </c>
      <c r="H10" s="97">
        <v>64</v>
      </c>
      <c r="I10" s="97">
        <v>865</v>
      </c>
      <c r="J10" s="97">
        <v>787</v>
      </c>
      <c r="K10" s="97">
        <v>1485</v>
      </c>
      <c r="L10" s="97">
        <v>4802</v>
      </c>
      <c r="M10" s="97">
        <v>1892</v>
      </c>
      <c r="N10" s="97">
        <v>1575</v>
      </c>
      <c r="O10" s="97">
        <v>1033</v>
      </c>
      <c r="P10" s="97">
        <v>1395</v>
      </c>
      <c r="Q10" s="98"/>
    </row>
    <row r="11" spans="1:17" s="21" customFormat="1" ht="13.5">
      <c r="A11" s="99" t="s">
        <v>260</v>
      </c>
      <c r="B11" s="100"/>
      <c r="C11" s="97"/>
      <c r="D11" s="97"/>
      <c r="E11" s="97"/>
      <c r="F11" s="97"/>
      <c r="G11" s="97"/>
      <c r="H11" s="97"/>
      <c r="I11" s="97"/>
      <c r="J11" s="97"/>
      <c r="K11" s="97"/>
      <c r="L11" s="97"/>
      <c r="M11" s="97"/>
      <c r="N11" s="97"/>
      <c r="O11" s="97"/>
      <c r="P11" s="97"/>
      <c r="Q11" s="98"/>
    </row>
    <row r="12" spans="1:17" s="30" customFormat="1" ht="13.5">
      <c r="A12" s="101" t="s">
        <v>369</v>
      </c>
      <c r="B12" s="102">
        <v>4799</v>
      </c>
      <c r="C12" s="103">
        <v>1166</v>
      </c>
      <c r="D12" s="103">
        <v>91</v>
      </c>
      <c r="E12" s="103">
        <v>894</v>
      </c>
      <c r="F12" s="103">
        <v>543</v>
      </c>
      <c r="G12" s="103">
        <v>28</v>
      </c>
      <c r="H12" s="103">
        <v>34</v>
      </c>
      <c r="I12" s="103">
        <v>612</v>
      </c>
      <c r="J12" s="103">
        <v>387</v>
      </c>
      <c r="K12" s="103">
        <v>1044</v>
      </c>
      <c r="L12" s="103">
        <v>1894</v>
      </c>
      <c r="M12" s="103">
        <v>692</v>
      </c>
      <c r="N12" s="103">
        <v>617</v>
      </c>
      <c r="O12" s="103">
        <v>610</v>
      </c>
      <c r="P12" s="103">
        <v>986</v>
      </c>
      <c r="Q12" s="104"/>
    </row>
    <row r="13" spans="1:17" s="30" customFormat="1" ht="14.25" thickBot="1">
      <c r="A13" s="105" t="s">
        <v>261</v>
      </c>
      <c r="B13" s="106"/>
      <c r="C13" s="107"/>
      <c r="D13" s="107"/>
      <c r="E13" s="107"/>
      <c r="F13" s="107"/>
      <c r="G13" s="107"/>
      <c r="H13" s="107"/>
      <c r="I13" s="107"/>
      <c r="J13" s="107"/>
      <c r="K13" s="107"/>
      <c r="L13" s="107"/>
      <c r="M13" s="107"/>
      <c r="N13" s="107"/>
      <c r="O13" s="107"/>
      <c r="P13" s="107"/>
      <c r="Q13" s="28"/>
    </row>
    <row r="14" spans="1:16" ht="13.5">
      <c r="A14" s="108"/>
      <c r="B14" s="108"/>
      <c r="C14" s="108"/>
      <c r="D14" s="108"/>
      <c r="E14" s="108"/>
      <c r="F14" s="108"/>
      <c r="G14" s="108"/>
      <c r="H14" s="108"/>
      <c r="I14" s="108"/>
      <c r="J14" s="108"/>
      <c r="K14" s="108"/>
      <c r="L14" s="108"/>
      <c r="M14" s="108"/>
      <c r="N14" s="108"/>
      <c r="O14" s="108"/>
      <c r="P14" s="108"/>
    </row>
    <row r="15" spans="1:16" ht="14.25" customHeight="1">
      <c r="A15" s="108"/>
      <c r="B15" s="108"/>
      <c r="C15" s="108"/>
      <c r="D15" s="108"/>
      <c r="E15" s="108"/>
      <c r="F15" s="108"/>
      <c r="G15" s="108"/>
      <c r="H15" s="108"/>
      <c r="I15" s="108"/>
      <c r="J15" s="108"/>
      <c r="K15" s="108"/>
      <c r="L15" s="108"/>
      <c r="M15" s="108"/>
      <c r="N15" s="108"/>
      <c r="O15" s="108"/>
      <c r="P15" s="108"/>
    </row>
    <row r="16" spans="1:16" ht="32.25" customHeight="1" thickBot="1">
      <c r="A16" s="89"/>
      <c r="B16" s="89"/>
      <c r="C16" s="196" t="s">
        <v>262</v>
      </c>
      <c r="D16" s="196"/>
      <c r="E16" s="196"/>
      <c r="F16" s="196"/>
      <c r="G16" s="196"/>
      <c r="H16" s="196"/>
      <c r="I16" s="196"/>
      <c r="J16" s="196"/>
      <c r="K16" s="196"/>
      <c r="L16" s="196"/>
      <c r="M16" s="99"/>
      <c r="N16" s="90" t="s">
        <v>145</v>
      </c>
      <c r="O16" s="108"/>
      <c r="P16" s="108"/>
    </row>
    <row r="17" spans="1:16" s="21" customFormat="1" ht="17.25" customHeight="1" thickTop="1">
      <c r="A17" s="212" t="s">
        <v>242</v>
      </c>
      <c r="B17" s="200" t="s">
        <v>263</v>
      </c>
      <c r="C17" s="203" t="s">
        <v>264</v>
      </c>
      <c r="D17" s="203"/>
      <c r="E17" s="203"/>
      <c r="F17" s="203"/>
      <c r="G17" s="203"/>
      <c r="H17" s="203"/>
      <c r="I17" s="203"/>
      <c r="J17" s="203"/>
      <c r="K17" s="203"/>
      <c r="L17" s="215" t="s">
        <v>265</v>
      </c>
      <c r="M17" s="216"/>
      <c r="N17" s="216"/>
      <c r="O17" s="88"/>
      <c r="P17" s="88"/>
    </row>
    <row r="18" spans="1:16" s="21" customFormat="1" ht="17.25" customHeight="1">
      <c r="A18" s="213"/>
      <c r="B18" s="201"/>
      <c r="C18" s="194" t="s">
        <v>246</v>
      </c>
      <c r="D18" s="194" t="s">
        <v>247</v>
      </c>
      <c r="E18" s="193" t="s">
        <v>248</v>
      </c>
      <c r="F18" s="193" t="s">
        <v>266</v>
      </c>
      <c r="G18" s="193" t="s">
        <v>267</v>
      </c>
      <c r="H18" s="193" t="s">
        <v>251</v>
      </c>
      <c r="I18" s="194" t="s">
        <v>268</v>
      </c>
      <c r="J18" s="194" t="s">
        <v>253</v>
      </c>
      <c r="K18" s="194" t="s">
        <v>254</v>
      </c>
      <c r="L18" s="193" t="s">
        <v>255</v>
      </c>
      <c r="M18" s="193" t="s">
        <v>269</v>
      </c>
      <c r="N18" s="205" t="s">
        <v>270</v>
      </c>
      <c r="O18" s="88"/>
      <c r="P18" s="88"/>
    </row>
    <row r="19" spans="1:16" s="21" customFormat="1" ht="12.75" customHeight="1">
      <c r="A19" s="213"/>
      <c r="B19" s="201"/>
      <c r="C19" s="194"/>
      <c r="D19" s="194"/>
      <c r="E19" s="193"/>
      <c r="F19" s="193"/>
      <c r="G19" s="194"/>
      <c r="H19" s="193"/>
      <c r="I19" s="194"/>
      <c r="J19" s="194"/>
      <c r="K19" s="194"/>
      <c r="L19" s="194"/>
      <c r="M19" s="194"/>
      <c r="N19" s="206"/>
      <c r="O19" s="88"/>
      <c r="P19" s="88"/>
    </row>
    <row r="20" spans="1:16" s="21" customFormat="1" ht="13.5">
      <c r="A20" s="214"/>
      <c r="B20" s="202"/>
      <c r="C20" s="194"/>
      <c r="D20" s="194"/>
      <c r="E20" s="193"/>
      <c r="F20" s="193"/>
      <c r="G20" s="194"/>
      <c r="H20" s="193"/>
      <c r="I20" s="194"/>
      <c r="J20" s="194"/>
      <c r="K20" s="194"/>
      <c r="L20" s="194"/>
      <c r="M20" s="194"/>
      <c r="N20" s="207"/>
      <c r="O20" s="88"/>
      <c r="P20" s="88"/>
    </row>
    <row r="21" spans="1:16" s="21" customFormat="1" ht="13.5">
      <c r="A21" s="88"/>
      <c r="B21" s="110"/>
      <c r="C21" s="88"/>
      <c r="D21" s="88"/>
      <c r="E21" s="88"/>
      <c r="F21" s="88"/>
      <c r="G21" s="88"/>
      <c r="H21" s="88"/>
      <c r="I21" s="88"/>
      <c r="J21" s="88"/>
      <c r="K21" s="88"/>
      <c r="L21" s="88"/>
      <c r="M21" s="88"/>
      <c r="N21" s="88"/>
      <c r="O21" s="88"/>
      <c r="P21" s="88"/>
    </row>
    <row r="22" spans="1:16" s="21" customFormat="1" ht="13.5">
      <c r="A22" s="99" t="s">
        <v>367</v>
      </c>
      <c r="B22" s="100">
        <v>5591</v>
      </c>
      <c r="C22" s="97">
        <v>1417</v>
      </c>
      <c r="D22" s="97">
        <v>150</v>
      </c>
      <c r="E22" s="97">
        <v>945</v>
      </c>
      <c r="F22" s="97">
        <v>425</v>
      </c>
      <c r="G22" s="97">
        <v>18</v>
      </c>
      <c r="H22" s="97">
        <v>52</v>
      </c>
      <c r="I22" s="97">
        <v>653</v>
      </c>
      <c r="J22" s="97">
        <v>523</v>
      </c>
      <c r="K22" s="97">
        <v>1408</v>
      </c>
      <c r="L22" s="97">
        <v>2243</v>
      </c>
      <c r="M22" s="97">
        <v>1942</v>
      </c>
      <c r="N22" s="97">
        <v>1406</v>
      </c>
      <c r="O22" s="88"/>
      <c r="P22" s="88"/>
    </row>
    <row r="23" spans="1:16" s="21" customFormat="1" ht="13.5">
      <c r="A23" s="99" t="s">
        <v>259</v>
      </c>
      <c r="B23" s="100"/>
      <c r="C23" s="97"/>
      <c r="D23" s="97"/>
      <c r="E23" s="97"/>
      <c r="F23" s="97"/>
      <c r="G23" s="97"/>
      <c r="H23" s="97"/>
      <c r="I23" s="97"/>
      <c r="J23" s="97"/>
      <c r="K23" s="97"/>
      <c r="L23" s="97"/>
      <c r="M23" s="97"/>
      <c r="N23" s="97"/>
      <c r="O23" s="88"/>
      <c r="P23" s="88"/>
    </row>
    <row r="24" spans="1:16" s="21" customFormat="1" ht="13.5">
      <c r="A24" s="99" t="s">
        <v>368</v>
      </c>
      <c r="B24" s="100">
        <v>10060</v>
      </c>
      <c r="C24" s="97">
        <v>4230</v>
      </c>
      <c r="D24" s="97">
        <v>626</v>
      </c>
      <c r="E24" s="97">
        <v>1154</v>
      </c>
      <c r="F24" s="97">
        <v>666</v>
      </c>
      <c r="G24" s="97">
        <v>26</v>
      </c>
      <c r="H24" s="97">
        <v>90</v>
      </c>
      <c r="I24" s="97">
        <v>778</v>
      </c>
      <c r="J24" s="97">
        <v>780</v>
      </c>
      <c r="K24" s="97">
        <v>1710</v>
      </c>
      <c r="L24" s="97">
        <v>4805</v>
      </c>
      <c r="M24" s="97">
        <v>3548</v>
      </c>
      <c r="N24" s="97">
        <v>1707</v>
      </c>
      <c r="O24" s="88"/>
      <c r="P24" s="88"/>
    </row>
    <row r="25" spans="1:16" s="21" customFormat="1" ht="13.5">
      <c r="A25" s="99" t="s">
        <v>260</v>
      </c>
      <c r="B25" s="100"/>
      <c r="C25" s="97"/>
      <c r="D25" s="97"/>
      <c r="E25" s="97"/>
      <c r="F25" s="97"/>
      <c r="G25" s="97"/>
      <c r="H25" s="97"/>
      <c r="I25" s="97"/>
      <c r="J25" s="97"/>
      <c r="K25" s="97"/>
      <c r="L25" s="97"/>
      <c r="M25" s="97"/>
      <c r="N25" s="97"/>
      <c r="O25" s="88"/>
      <c r="P25" s="88"/>
    </row>
    <row r="26" spans="1:16" ht="13.5">
      <c r="A26" s="101" t="s">
        <v>369</v>
      </c>
      <c r="B26" s="102">
        <v>5082</v>
      </c>
      <c r="C26" s="103">
        <v>1215</v>
      </c>
      <c r="D26" s="103">
        <v>138</v>
      </c>
      <c r="E26" s="103">
        <v>973</v>
      </c>
      <c r="F26" s="103">
        <v>438</v>
      </c>
      <c r="G26" s="103">
        <v>17</v>
      </c>
      <c r="H26" s="103">
        <v>39</v>
      </c>
      <c r="I26" s="103">
        <v>533</v>
      </c>
      <c r="J26" s="103">
        <v>438</v>
      </c>
      <c r="K26" s="103">
        <v>1291</v>
      </c>
      <c r="L26" s="103">
        <v>1989</v>
      </c>
      <c r="M26" s="103">
        <v>1823</v>
      </c>
      <c r="N26" s="103">
        <v>1270</v>
      </c>
      <c r="O26" s="108"/>
      <c r="P26" s="108"/>
    </row>
    <row r="27" spans="1:16" ht="14.25" thickBot="1">
      <c r="A27" s="105" t="s">
        <v>261</v>
      </c>
      <c r="B27" s="106"/>
      <c r="C27" s="107"/>
      <c r="D27" s="107"/>
      <c r="E27" s="107"/>
      <c r="F27" s="107"/>
      <c r="G27" s="107"/>
      <c r="H27" s="107"/>
      <c r="I27" s="107"/>
      <c r="J27" s="107"/>
      <c r="K27" s="107"/>
      <c r="L27" s="107"/>
      <c r="M27" s="107"/>
      <c r="N27" s="107"/>
      <c r="O27" s="108"/>
      <c r="P27" s="108"/>
    </row>
    <row r="28" spans="1:16" ht="13.5">
      <c r="A28" s="108"/>
      <c r="B28" s="108"/>
      <c r="C28" s="108"/>
      <c r="D28" s="108"/>
      <c r="E28" s="108"/>
      <c r="F28" s="108"/>
      <c r="G28" s="108"/>
      <c r="H28" s="108"/>
      <c r="I28" s="108"/>
      <c r="J28" s="108"/>
      <c r="K28" s="108"/>
      <c r="L28" s="108"/>
      <c r="M28" s="108"/>
      <c r="N28" s="108"/>
      <c r="O28" s="108"/>
      <c r="P28" s="108"/>
    </row>
    <row r="29" spans="1:16" ht="13.5">
      <c r="A29" s="108"/>
      <c r="B29" s="108"/>
      <c r="C29" s="108"/>
      <c r="D29" s="108"/>
      <c r="E29" s="108"/>
      <c r="F29" s="108"/>
      <c r="G29" s="108"/>
      <c r="H29" s="108"/>
      <c r="I29" s="108"/>
      <c r="J29" s="108"/>
      <c r="K29" s="108"/>
      <c r="L29" s="108"/>
      <c r="M29" s="108"/>
      <c r="N29" s="108"/>
      <c r="O29" s="108"/>
      <c r="P29" s="108"/>
    </row>
    <row r="30" spans="1:17" s="92" customFormat="1" ht="32.25" customHeight="1" thickBot="1">
      <c r="A30" s="89"/>
      <c r="B30" s="89"/>
      <c r="C30" s="196" t="s">
        <v>271</v>
      </c>
      <c r="D30" s="196"/>
      <c r="E30" s="196"/>
      <c r="F30" s="196"/>
      <c r="G30" s="196"/>
      <c r="H30" s="196"/>
      <c r="I30" s="196"/>
      <c r="J30" s="89"/>
      <c r="K30" s="90" t="s">
        <v>145</v>
      </c>
      <c r="L30" s="111"/>
      <c r="M30" s="112"/>
      <c r="N30" s="108"/>
      <c r="O30" s="108"/>
      <c r="P30" s="108"/>
      <c r="Q30" s="109"/>
    </row>
    <row r="31" spans="1:16" s="21" customFormat="1" ht="14.25" customHeight="1" thickTop="1">
      <c r="A31" s="197" t="s">
        <v>272</v>
      </c>
      <c r="B31" s="200" t="s">
        <v>243</v>
      </c>
      <c r="C31" s="208" t="s">
        <v>273</v>
      </c>
      <c r="D31" s="208"/>
      <c r="E31" s="208"/>
      <c r="F31" s="208"/>
      <c r="G31" s="208"/>
      <c r="H31" s="208"/>
      <c r="I31" s="208"/>
      <c r="J31" s="208"/>
      <c r="K31" s="209"/>
      <c r="L31" s="113"/>
      <c r="M31" s="88"/>
      <c r="N31" s="88"/>
      <c r="O31" s="88"/>
      <c r="P31" s="88"/>
    </row>
    <row r="32" spans="1:16" s="21" customFormat="1" ht="13.5" customHeight="1">
      <c r="A32" s="198"/>
      <c r="B32" s="201"/>
      <c r="C32" s="194" t="s">
        <v>246</v>
      </c>
      <c r="D32" s="194" t="s">
        <v>247</v>
      </c>
      <c r="E32" s="193" t="s">
        <v>274</v>
      </c>
      <c r="F32" s="193" t="s">
        <v>266</v>
      </c>
      <c r="G32" s="193" t="s">
        <v>275</v>
      </c>
      <c r="H32" s="193" t="s">
        <v>251</v>
      </c>
      <c r="I32" s="194" t="s">
        <v>268</v>
      </c>
      <c r="J32" s="194" t="s">
        <v>253</v>
      </c>
      <c r="K32" s="195" t="s">
        <v>254</v>
      </c>
      <c r="L32" s="113"/>
      <c r="M32" s="88"/>
      <c r="N32" s="88"/>
      <c r="O32" s="88"/>
      <c r="P32" s="88"/>
    </row>
    <row r="33" spans="1:16" s="21" customFormat="1" ht="13.5">
      <c r="A33" s="198"/>
      <c r="B33" s="201"/>
      <c r="C33" s="194"/>
      <c r="D33" s="194"/>
      <c r="E33" s="193"/>
      <c r="F33" s="193"/>
      <c r="G33" s="194"/>
      <c r="H33" s="193"/>
      <c r="I33" s="194"/>
      <c r="J33" s="194"/>
      <c r="K33" s="195"/>
      <c r="L33" s="113"/>
      <c r="M33" s="88"/>
      <c r="N33" s="88"/>
      <c r="O33" s="88"/>
      <c r="P33" s="88"/>
    </row>
    <row r="34" spans="1:16" s="21" customFormat="1" ht="13.5">
      <c r="A34" s="199"/>
      <c r="B34" s="202"/>
      <c r="C34" s="194"/>
      <c r="D34" s="194"/>
      <c r="E34" s="193"/>
      <c r="F34" s="193"/>
      <c r="G34" s="194"/>
      <c r="H34" s="193"/>
      <c r="I34" s="194"/>
      <c r="J34" s="194"/>
      <c r="K34" s="195"/>
      <c r="L34" s="113"/>
      <c r="M34" s="88"/>
      <c r="N34" s="88"/>
      <c r="O34" s="88"/>
      <c r="P34" s="88"/>
    </row>
    <row r="35" spans="1:16" s="21" customFormat="1" ht="13.5">
      <c r="A35" s="113"/>
      <c r="B35" s="110"/>
      <c r="C35" s="113"/>
      <c r="D35" s="113"/>
      <c r="E35" s="113"/>
      <c r="F35" s="113"/>
      <c r="G35" s="113"/>
      <c r="H35" s="113"/>
      <c r="I35" s="113"/>
      <c r="J35" s="113"/>
      <c r="K35" s="113"/>
      <c r="L35" s="113"/>
      <c r="M35" s="88"/>
      <c r="N35" s="88"/>
      <c r="O35" s="88"/>
      <c r="P35" s="88"/>
    </row>
    <row r="36" spans="1:16" s="21" customFormat="1" ht="13.5">
      <c r="A36" s="99" t="s">
        <v>367</v>
      </c>
      <c r="B36" s="100">
        <v>2595</v>
      </c>
      <c r="C36" s="97">
        <v>863</v>
      </c>
      <c r="D36" s="97">
        <v>75</v>
      </c>
      <c r="E36" s="97">
        <v>234</v>
      </c>
      <c r="F36" s="97">
        <v>184</v>
      </c>
      <c r="G36" s="97">
        <v>16</v>
      </c>
      <c r="H36" s="97">
        <v>7</v>
      </c>
      <c r="I36" s="97">
        <v>175</v>
      </c>
      <c r="J36" s="97">
        <v>295</v>
      </c>
      <c r="K36" s="97">
        <v>746</v>
      </c>
      <c r="L36" s="97"/>
      <c r="M36" s="114"/>
      <c r="N36" s="88"/>
      <c r="O36" s="88"/>
      <c r="P36" s="88"/>
    </row>
    <row r="37" spans="1:16" s="21" customFormat="1" ht="13.5">
      <c r="A37" s="99" t="s">
        <v>259</v>
      </c>
      <c r="B37" s="100"/>
      <c r="C37" s="97"/>
      <c r="D37" s="97"/>
      <c r="E37" s="97"/>
      <c r="F37" s="97"/>
      <c r="G37" s="97"/>
      <c r="H37" s="97"/>
      <c r="I37" s="97"/>
      <c r="J37" s="97"/>
      <c r="K37" s="97"/>
      <c r="L37" s="113"/>
      <c r="M37" s="88"/>
      <c r="N37" s="88"/>
      <c r="O37" s="88"/>
      <c r="P37" s="88"/>
    </row>
    <row r="38" spans="1:16" s="21" customFormat="1" ht="13.5">
      <c r="A38" s="99" t="s">
        <v>368</v>
      </c>
      <c r="B38" s="100">
        <v>5469</v>
      </c>
      <c r="C38" s="97">
        <v>2397</v>
      </c>
      <c r="D38" s="97">
        <v>487</v>
      </c>
      <c r="E38" s="97">
        <v>390</v>
      </c>
      <c r="F38" s="97">
        <v>400</v>
      </c>
      <c r="G38" s="97">
        <v>19</v>
      </c>
      <c r="H38" s="97">
        <v>13</v>
      </c>
      <c r="I38" s="97">
        <v>224</v>
      </c>
      <c r="J38" s="97">
        <v>427</v>
      </c>
      <c r="K38" s="97">
        <v>1112</v>
      </c>
      <c r="L38" s="113"/>
      <c r="M38" s="88"/>
      <c r="N38" s="88"/>
      <c r="O38" s="88"/>
      <c r="P38" s="88"/>
    </row>
    <row r="39" spans="1:16" s="21" customFormat="1" ht="13.5">
      <c r="A39" s="99" t="s">
        <v>260</v>
      </c>
      <c r="B39" s="100"/>
      <c r="C39" s="97"/>
      <c r="D39" s="97"/>
      <c r="E39" s="97"/>
      <c r="F39" s="97"/>
      <c r="G39" s="97"/>
      <c r="H39" s="97"/>
      <c r="I39" s="97"/>
      <c r="J39" s="97"/>
      <c r="K39" s="97"/>
      <c r="L39" s="113"/>
      <c r="M39" s="88"/>
      <c r="N39" s="88"/>
      <c r="O39" s="88"/>
      <c r="P39" s="88"/>
    </row>
    <row r="40" spans="1:16" s="30" customFormat="1" ht="13.5">
      <c r="A40" s="101" t="s">
        <v>369</v>
      </c>
      <c r="B40" s="102">
        <v>2582</v>
      </c>
      <c r="C40" s="103">
        <v>856</v>
      </c>
      <c r="D40" s="103">
        <v>65</v>
      </c>
      <c r="E40" s="103">
        <v>257</v>
      </c>
      <c r="F40" s="103">
        <v>249</v>
      </c>
      <c r="G40" s="103">
        <v>19</v>
      </c>
      <c r="H40" s="103">
        <v>7</v>
      </c>
      <c r="I40" s="103">
        <v>161</v>
      </c>
      <c r="J40" s="103">
        <v>198</v>
      </c>
      <c r="K40" s="103">
        <v>770</v>
      </c>
      <c r="L40" s="115"/>
      <c r="M40" s="116"/>
      <c r="N40" s="116"/>
      <c r="O40" s="116"/>
      <c r="P40" s="116"/>
    </row>
    <row r="41" spans="1:16" s="30" customFormat="1" ht="14.25" thickBot="1">
      <c r="A41" s="105" t="s">
        <v>261</v>
      </c>
      <c r="B41" s="106"/>
      <c r="C41" s="107"/>
      <c r="D41" s="107"/>
      <c r="E41" s="107"/>
      <c r="F41" s="107"/>
      <c r="G41" s="107"/>
      <c r="H41" s="107"/>
      <c r="I41" s="107"/>
      <c r="J41" s="107"/>
      <c r="K41" s="107"/>
      <c r="L41" s="115"/>
      <c r="M41" s="116"/>
      <c r="N41" s="116"/>
      <c r="O41" s="116"/>
      <c r="P41" s="116"/>
    </row>
    <row r="42" spans="1:18" ht="14.25" customHeight="1">
      <c r="A42" s="108"/>
      <c r="B42" s="108"/>
      <c r="C42" s="117"/>
      <c r="D42" s="117"/>
      <c r="E42" s="117"/>
      <c r="F42" s="117"/>
      <c r="G42" s="117"/>
      <c r="H42" s="117"/>
      <c r="I42" s="117"/>
      <c r="J42" s="117"/>
      <c r="K42" s="117"/>
      <c r="L42" s="117"/>
      <c r="M42" s="108"/>
      <c r="N42" s="108"/>
      <c r="O42" s="108"/>
      <c r="P42" s="108"/>
      <c r="R42" s="21"/>
    </row>
    <row r="43" spans="1:18" ht="14.25" customHeight="1">
      <c r="A43" s="108"/>
      <c r="B43" s="108"/>
      <c r="C43" s="117"/>
      <c r="D43" s="117"/>
      <c r="E43" s="117"/>
      <c r="F43" s="117"/>
      <c r="G43" s="117"/>
      <c r="H43" s="117"/>
      <c r="I43" s="117"/>
      <c r="J43" s="117"/>
      <c r="K43" s="117"/>
      <c r="L43" s="117"/>
      <c r="M43" s="108"/>
      <c r="N43" s="108"/>
      <c r="O43" s="108"/>
      <c r="P43" s="108"/>
      <c r="R43" s="21"/>
    </row>
    <row r="44" spans="1:16" ht="33" customHeight="1" thickBot="1">
      <c r="A44" s="89"/>
      <c r="B44" s="89"/>
      <c r="C44" s="196" t="s">
        <v>276</v>
      </c>
      <c r="D44" s="196"/>
      <c r="E44" s="196"/>
      <c r="F44" s="196"/>
      <c r="G44" s="196"/>
      <c r="H44" s="196"/>
      <c r="I44" s="196"/>
      <c r="J44" s="118"/>
      <c r="K44" s="90" t="s">
        <v>145</v>
      </c>
      <c r="L44" s="117"/>
      <c r="M44" s="108"/>
      <c r="N44" s="108"/>
      <c r="O44" s="108"/>
      <c r="P44" s="108"/>
    </row>
    <row r="45" spans="1:16" s="21" customFormat="1" ht="14.25" customHeight="1" thickTop="1">
      <c r="A45" s="197" t="s">
        <v>272</v>
      </c>
      <c r="B45" s="200" t="s">
        <v>263</v>
      </c>
      <c r="C45" s="203" t="s">
        <v>264</v>
      </c>
      <c r="D45" s="203"/>
      <c r="E45" s="203"/>
      <c r="F45" s="203"/>
      <c r="G45" s="203"/>
      <c r="H45" s="203"/>
      <c r="I45" s="203"/>
      <c r="J45" s="203"/>
      <c r="K45" s="204"/>
      <c r="L45" s="113"/>
      <c r="M45" s="88"/>
      <c r="N45" s="88"/>
      <c r="O45" s="88"/>
      <c r="P45" s="88"/>
    </row>
    <row r="46" spans="1:16" s="21" customFormat="1" ht="14.25" customHeight="1">
      <c r="A46" s="198"/>
      <c r="B46" s="201"/>
      <c r="C46" s="194" t="s">
        <v>246</v>
      </c>
      <c r="D46" s="194" t="s">
        <v>247</v>
      </c>
      <c r="E46" s="193" t="s">
        <v>274</v>
      </c>
      <c r="F46" s="193" t="s">
        <v>266</v>
      </c>
      <c r="G46" s="193" t="s">
        <v>275</v>
      </c>
      <c r="H46" s="193" t="s">
        <v>251</v>
      </c>
      <c r="I46" s="194" t="s">
        <v>268</v>
      </c>
      <c r="J46" s="194" t="s">
        <v>253</v>
      </c>
      <c r="K46" s="195" t="s">
        <v>254</v>
      </c>
      <c r="L46" s="113"/>
      <c r="M46" s="88"/>
      <c r="N46" s="88"/>
      <c r="O46" s="88"/>
      <c r="P46" s="88"/>
    </row>
    <row r="47" spans="1:16" s="21" customFormat="1" ht="13.5" customHeight="1">
      <c r="A47" s="198"/>
      <c r="B47" s="201"/>
      <c r="C47" s="194"/>
      <c r="D47" s="194"/>
      <c r="E47" s="193"/>
      <c r="F47" s="193"/>
      <c r="G47" s="194"/>
      <c r="H47" s="193"/>
      <c r="I47" s="194"/>
      <c r="J47" s="194"/>
      <c r="K47" s="195"/>
      <c r="L47" s="113"/>
      <c r="M47" s="88"/>
      <c r="N47" s="88"/>
      <c r="O47" s="88"/>
      <c r="P47" s="88"/>
    </row>
    <row r="48" spans="1:16" s="21" customFormat="1" ht="13.5" customHeight="1">
      <c r="A48" s="199"/>
      <c r="B48" s="202"/>
      <c r="C48" s="194"/>
      <c r="D48" s="194"/>
      <c r="E48" s="193"/>
      <c r="F48" s="193"/>
      <c r="G48" s="194"/>
      <c r="H48" s="193"/>
      <c r="I48" s="194"/>
      <c r="J48" s="194"/>
      <c r="K48" s="195"/>
      <c r="L48" s="113"/>
      <c r="M48" s="88"/>
      <c r="N48" s="88"/>
      <c r="O48" s="88"/>
      <c r="P48" s="88"/>
    </row>
    <row r="49" spans="1:16" s="21" customFormat="1" ht="13.5">
      <c r="A49" s="113"/>
      <c r="B49" s="110"/>
      <c r="C49" s="88"/>
      <c r="D49" s="88"/>
      <c r="E49" s="88"/>
      <c r="F49" s="88"/>
      <c r="G49" s="88"/>
      <c r="H49" s="88"/>
      <c r="I49" s="88"/>
      <c r="J49" s="88"/>
      <c r="K49" s="88"/>
      <c r="L49" s="113"/>
      <c r="M49" s="88"/>
      <c r="N49" s="88"/>
      <c r="O49" s="88"/>
      <c r="P49" s="88"/>
    </row>
    <row r="50" spans="1:16" s="21" customFormat="1" ht="13.5">
      <c r="A50" s="99" t="s">
        <v>367</v>
      </c>
      <c r="B50" s="100">
        <v>3300</v>
      </c>
      <c r="C50" s="97">
        <v>1066</v>
      </c>
      <c r="D50" s="97">
        <v>113</v>
      </c>
      <c r="E50" s="97">
        <v>390</v>
      </c>
      <c r="F50" s="97">
        <v>170</v>
      </c>
      <c r="G50" s="97">
        <v>6</v>
      </c>
      <c r="H50" s="97">
        <v>20</v>
      </c>
      <c r="I50" s="97">
        <v>113</v>
      </c>
      <c r="J50" s="97">
        <v>300</v>
      </c>
      <c r="K50" s="97">
        <v>1122</v>
      </c>
      <c r="L50" s="113"/>
      <c r="M50" s="88"/>
      <c r="N50" s="88"/>
      <c r="O50" s="88"/>
      <c r="P50" s="88"/>
    </row>
    <row r="51" spans="1:16" s="21" customFormat="1" ht="13.5">
      <c r="A51" s="99" t="s">
        <v>259</v>
      </c>
      <c r="B51" s="100"/>
      <c r="C51" s="97"/>
      <c r="D51" s="97"/>
      <c r="E51" s="97"/>
      <c r="F51" s="97"/>
      <c r="G51" s="97"/>
      <c r="H51" s="97"/>
      <c r="I51" s="97"/>
      <c r="J51" s="97"/>
      <c r="K51" s="97"/>
      <c r="L51" s="88"/>
      <c r="M51" s="88"/>
      <c r="N51" s="88"/>
      <c r="O51" s="88"/>
      <c r="P51" s="88"/>
    </row>
    <row r="52" spans="1:16" s="21" customFormat="1" ht="13.5">
      <c r="A52" s="99" t="s">
        <v>368</v>
      </c>
      <c r="B52" s="100">
        <v>4832</v>
      </c>
      <c r="C52" s="97">
        <v>1803</v>
      </c>
      <c r="D52" s="97">
        <v>415</v>
      </c>
      <c r="E52" s="97">
        <v>429</v>
      </c>
      <c r="F52" s="97">
        <v>248</v>
      </c>
      <c r="G52" s="97">
        <v>4</v>
      </c>
      <c r="H52" s="97">
        <v>39</v>
      </c>
      <c r="I52" s="97">
        <v>137</v>
      </c>
      <c r="J52" s="97">
        <v>420</v>
      </c>
      <c r="K52" s="97">
        <v>1337</v>
      </c>
      <c r="L52" s="114"/>
      <c r="M52" s="88"/>
      <c r="N52" s="88"/>
      <c r="O52" s="88"/>
      <c r="P52" s="88"/>
    </row>
    <row r="53" spans="1:16" s="21" customFormat="1" ht="13.5">
      <c r="A53" s="99" t="s">
        <v>260</v>
      </c>
      <c r="B53" s="100"/>
      <c r="C53" s="97"/>
      <c r="D53" s="97"/>
      <c r="E53" s="97"/>
      <c r="F53" s="97"/>
      <c r="G53" s="97"/>
      <c r="H53" s="97"/>
      <c r="I53" s="97"/>
      <c r="J53" s="97"/>
      <c r="K53" s="97"/>
      <c r="L53" s="88"/>
      <c r="M53" s="88"/>
      <c r="N53" s="88"/>
      <c r="O53" s="88"/>
      <c r="P53" s="88"/>
    </row>
    <row r="54" spans="1:16" s="30" customFormat="1" ht="13.5">
      <c r="A54" s="101" t="s">
        <v>369</v>
      </c>
      <c r="B54" s="102">
        <v>2865</v>
      </c>
      <c r="C54" s="103">
        <v>905</v>
      </c>
      <c r="D54" s="103">
        <v>112</v>
      </c>
      <c r="E54" s="103">
        <v>336</v>
      </c>
      <c r="F54" s="103">
        <v>144</v>
      </c>
      <c r="G54" s="103">
        <v>8</v>
      </c>
      <c r="H54" s="103">
        <v>12</v>
      </c>
      <c r="I54" s="103">
        <v>82</v>
      </c>
      <c r="J54" s="103">
        <v>249</v>
      </c>
      <c r="K54" s="103">
        <v>1017</v>
      </c>
      <c r="L54" s="116"/>
      <c r="M54" s="116"/>
      <c r="N54" s="116"/>
      <c r="O54" s="116"/>
      <c r="P54" s="116"/>
    </row>
    <row r="55" spans="1:16" s="30" customFormat="1" ht="14.25" thickBot="1">
      <c r="A55" s="105" t="s">
        <v>261</v>
      </c>
      <c r="B55" s="106"/>
      <c r="C55" s="107"/>
      <c r="D55" s="107"/>
      <c r="E55" s="107"/>
      <c r="F55" s="107"/>
      <c r="G55" s="107"/>
      <c r="H55" s="107"/>
      <c r="I55" s="107"/>
      <c r="J55" s="107"/>
      <c r="K55" s="107"/>
      <c r="L55" s="116"/>
      <c r="M55" s="116"/>
      <c r="N55" s="116"/>
      <c r="O55" s="116"/>
      <c r="P55" s="116"/>
    </row>
    <row r="56" spans="1:16" ht="13.5">
      <c r="A56" s="108"/>
      <c r="B56" s="108"/>
      <c r="C56" s="117"/>
      <c r="D56" s="117"/>
      <c r="E56" s="117"/>
      <c r="F56" s="117"/>
      <c r="G56" s="117"/>
      <c r="H56" s="117"/>
      <c r="I56" s="117"/>
      <c r="J56" s="117"/>
      <c r="K56" s="117"/>
      <c r="L56" s="108"/>
      <c r="M56" s="108"/>
      <c r="N56" s="108"/>
      <c r="O56" s="108"/>
      <c r="P56" s="108"/>
    </row>
    <row r="57" spans="1:16" ht="13.5">
      <c r="A57" s="108"/>
      <c r="B57" s="108"/>
      <c r="C57" s="108"/>
      <c r="D57" s="108"/>
      <c r="E57" s="108"/>
      <c r="F57" s="108"/>
      <c r="G57" s="108"/>
      <c r="H57" s="108"/>
      <c r="I57" s="108"/>
      <c r="J57" s="108"/>
      <c r="K57" s="108"/>
      <c r="L57" s="108"/>
      <c r="M57" s="108"/>
      <c r="N57" s="108"/>
      <c r="O57" s="108"/>
      <c r="P57" s="108"/>
    </row>
    <row r="58" spans="1:16" ht="13.5">
      <c r="A58" s="108"/>
      <c r="B58" s="108"/>
      <c r="C58" s="108"/>
      <c r="D58" s="108"/>
      <c r="E58" s="108"/>
      <c r="F58" s="108"/>
      <c r="G58" s="108"/>
      <c r="H58" s="108"/>
      <c r="I58" s="108"/>
      <c r="J58" s="108"/>
      <c r="K58" s="108"/>
      <c r="L58" s="119"/>
      <c r="M58" s="119"/>
      <c r="N58" s="120"/>
      <c r="O58" s="119"/>
      <c r="P58" s="108"/>
    </row>
    <row r="59" spans="1:16" ht="13.5">
      <c r="A59" s="108"/>
      <c r="B59" s="121" t="s">
        <v>277</v>
      </c>
      <c r="C59" s="122"/>
      <c r="D59" s="122"/>
      <c r="E59" s="122"/>
      <c r="F59" s="123"/>
      <c r="G59" s="123"/>
      <c r="H59" s="123"/>
      <c r="I59" s="123"/>
      <c r="J59" s="123"/>
      <c r="K59" s="124"/>
      <c r="L59" s="125"/>
      <c r="M59" s="120"/>
      <c r="N59" s="119"/>
      <c r="O59" s="108"/>
      <c r="P59" s="108"/>
    </row>
    <row r="60" spans="1:16" ht="15" customHeight="1">
      <c r="A60" s="108"/>
      <c r="B60" s="126"/>
      <c r="C60" s="127" t="s">
        <v>278</v>
      </c>
      <c r="D60" s="113"/>
      <c r="E60" s="113"/>
      <c r="F60" s="117"/>
      <c r="G60" s="117"/>
      <c r="H60" s="117"/>
      <c r="I60" s="117"/>
      <c r="J60" s="117"/>
      <c r="K60" s="119"/>
      <c r="L60" s="128"/>
      <c r="M60" s="120"/>
      <c r="N60" s="119"/>
      <c r="O60" s="108"/>
      <c r="P60" s="108"/>
    </row>
    <row r="61" spans="1:16" ht="15" customHeight="1">
      <c r="A61" s="108"/>
      <c r="B61" s="126"/>
      <c r="C61" s="129" t="s">
        <v>279</v>
      </c>
      <c r="D61" s="113"/>
      <c r="E61" s="191" t="s">
        <v>280</v>
      </c>
      <c r="F61" s="191"/>
      <c r="G61" s="191"/>
      <c r="H61" s="191"/>
      <c r="I61" s="191"/>
      <c r="J61" s="191"/>
      <c r="K61" s="191"/>
      <c r="L61" s="192"/>
      <c r="M61" s="108"/>
      <c r="N61" s="108"/>
      <c r="O61" s="108"/>
      <c r="P61" s="108"/>
    </row>
    <row r="62" spans="1:16" ht="15" customHeight="1">
      <c r="A62" s="108"/>
      <c r="B62" s="126"/>
      <c r="C62" s="129"/>
      <c r="D62" s="113"/>
      <c r="E62" s="191"/>
      <c r="F62" s="191"/>
      <c r="G62" s="191"/>
      <c r="H62" s="191"/>
      <c r="I62" s="191"/>
      <c r="J62" s="191"/>
      <c r="K62" s="191"/>
      <c r="L62" s="192"/>
      <c r="M62" s="108"/>
      <c r="N62" s="108"/>
      <c r="O62" s="108"/>
      <c r="P62" s="108"/>
    </row>
    <row r="63" spans="1:16" ht="15" customHeight="1">
      <c r="A63" s="108"/>
      <c r="B63" s="126"/>
      <c r="C63" s="129" t="s">
        <v>281</v>
      </c>
      <c r="D63" s="113"/>
      <c r="E63" s="191" t="s">
        <v>282</v>
      </c>
      <c r="F63" s="191"/>
      <c r="G63" s="191"/>
      <c r="H63" s="191"/>
      <c r="I63" s="191"/>
      <c r="J63" s="191"/>
      <c r="K63" s="191"/>
      <c r="L63" s="192"/>
      <c r="M63" s="108"/>
      <c r="N63" s="108"/>
      <c r="O63" s="108"/>
      <c r="P63" s="108"/>
    </row>
    <row r="64" spans="1:16" ht="15" customHeight="1">
      <c r="A64" s="108"/>
      <c r="B64" s="126"/>
      <c r="C64" s="129"/>
      <c r="D64" s="113"/>
      <c r="E64" s="191"/>
      <c r="F64" s="191"/>
      <c r="G64" s="191"/>
      <c r="H64" s="191"/>
      <c r="I64" s="191"/>
      <c r="J64" s="191"/>
      <c r="K64" s="191"/>
      <c r="L64" s="192"/>
      <c r="M64" s="108"/>
      <c r="N64" s="108"/>
      <c r="O64" s="108"/>
      <c r="P64" s="108"/>
    </row>
    <row r="65" spans="1:16" ht="15" customHeight="1">
      <c r="A65" s="108"/>
      <c r="B65" s="130"/>
      <c r="C65" s="129" t="s">
        <v>283</v>
      </c>
      <c r="D65" s="113"/>
      <c r="E65" s="191" t="s">
        <v>284</v>
      </c>
      <c r="F65" s="191"/>
      <c r="G65" s="191"/>
      <c r="H65" s="191"/>
      <c r="I65" s="191"/>
      <c r="J65" s="191"/>
      <c r="K65" s="191"/>
      <c r="L65" s="192"/>
      <c r="M65" s="108"/>
      <c r="N65" s="108"/>
      <c r="O65" s="108"/>
      <c r="P65" s="108"/>
    </row>
    <row r="66" spans="1:16" ht="15" customHeight="1">
      <c r="A66" s="108"/>
      <c r="B66" s="131"/>
      <c r="C66" s="129"/>
      <c r="D66" s="113"/>
      <c r="E66" s="191"/>
      <c r="F66" s="191"/>
      <c r="G66" s="191"/>
      <c r="H66" s="191"/>
      <c r="I66" s="191"/>
      <c r="J66" s="191"/>
      <c r="K66" s="191"/>
      <c r="L66" s="192"/>
      <c r="M66" s="108"/>
      <c r="N66" s="108"/>
      <c r="O66" s="108"/>
      <c r="P66" s="108"/>
    </row>
    <row r="67" spans="1:16" ht="15" customHeight="1">
      <c r="A67" s="108"/>
      <c r="B67" s="131"/>
      <c r="C67" s="129" t="s">
        <v>285</v>
      </c>
      <c r="D67" s="113"/>
      <c r="E67" s="191" t="s">
        <v>286</v>
      </c>
      <c r="F67" s="191"/>
      <c r="G67" s="191"/>
      <c r="H67" s="191"/>
      <c r="I67" s="191"/>
      <c r="J67" s="191"/>
      <c r="K67" s="191"/>
      <c r="L67" s="192"/>
      <c r="M67" s="108"/>
      <c r="N67" s="108"/>
      <c r="O67" s="108"/>
      <c r="P67" s="108"/>
    </row>
    <row r="68" spans="1:16" ht="15" customHeight="1">
      <c r="A68" s="108"/>
      <c r="B68" s="131"/>
      <c r="C68" s="129"/>
      <c r="D68" s="113"/>
      <c r="E68" s="191"/>
      <c r="F68" s="191"/>
      <c r="G68" s="191"/>
      <c r="H68" s="191"/>
      <c r="I68" s="191"/>
      <c r="J68" s="191"/>
      <c r="K68" s="191"/>
      <c r="L68" s="192"/>
      <c r="M68" s="108"/>
      <c r="N68" s="108"/>
      <c r="O68" s="108"/>
      <c r="P68" s="108"/>
    </row>
    <row r="69" spans="1:16" ht="15" customHeight="1">
      <c r="A69" s="108"/>
      <c r="B69" s="126"/>
      <c r="C69" s="113"/>
      <c r="D69" s="113"/>
      <c r="E69" s="113"/>
      <c r="F69" s="117"/>
      <c r="G69" s="117"/>
      <c r="H69" s="117"/>
      <c r="I69" s="117"/>
      <c r="J69" s="117"/>
      <c r="K69" s="117"/>
      <c r="L69" s="132"/>
      <c r="M69" s="108"/>
      <c r="N69" s="108"/>
      <c r="O69" s="108"/>
      <c r="P69" s="108"/>
    </row>
    <row r="70" spans="1:16" ht="15" customHeight="1">
      <c r="A70" s="108"/>
      <c r="B70" s="126"/>
      <c r="C70" s="127" t="s">
        <v>287</v>
      </c>
      <c r="D70" s="113"/>
      <c r="E70" s="113"/>
      <c r="F70" s="117"/>
      <c r="G70" s="117"/>
      <c r="H70" s="117"/>
      <c r="I70" s="117"/>
      <c r="J70" s="117"/>
      <c r="K70" s="117"/>
      <c r="L70" s="132"/>
      <c r="M70" s="108"/>
      <c r="N70" s="108"/>
      <c r="O70" s="108"/>
      <c r="P70" s="108"/>
    </row>
    <row r="71" spans="1:16" ht="15" customHeight="1">
      <c r="A71" s="108"/>
      <c r="B71" s="126"/>
      <c r="C71" s="113" t="s">
        <v>279</v>
      </c>
      <c r="D71" s="113"/>
      <c r="E71" s="113" t="s">
        <v>288</v>
      </c>
      <c r="F71" s="117"/>
      <c r="G71" s="117"/>
      <c r="H71" s="117"/>
      <c r="I71" s="117"/>
      <c r="J71" s="117"/>
      <c r="K71" s="117"/>
      <c r="L71" s="132"/>
      <c r="M71" s="108"/>
      <c r="N71" s="108"/>
      <c r="O71" s="108"/>
      <c r="P71" s="108"/>
    </row>
    <row r="72" spans="1:16" ht="15" customHeight="1">
      <c r="A72" s="108"/>
      <c r="B72" s="126"/>
      <c r="C72" s="113" t="s">
        <v>289</v>
      </c>
      <c r="D72" s="113"/>
      <c r="E72" s="113" t="s">
        <v>290</v>
      </c>
      <c r="F72" s="117"/>
      <c r="G72" s="117"/>
      <c r="H72" s="117"/>
      <c r="I72" s="117"/>
      <c r="J72" s="117"/>
      <c r="K72" s="117"/>
      <c r="L72" s="132"/>
      <c r="M72" s="108"/>
      <c r="N72" s="108"/>
      <c r="O72" s="108"/>
      <c r="P72" s="108"/>
    </row>
    <row r="73" spans="1:16" ht="15" customHeight="1">
      <c r="A73" s="108"/>
      <c r="B73" s="133"/>
      <c r="C73" s="134"/>
      <c r="D73" s="134"/>
      <c r="E73" s="134"/>
      <c r="F73" s="134"/>
      <c r="G73" s="134"/>
      <c r="H73" s="134"/>
      <c r="I73" s="134"/>
      <c r="J73" s="134"/>
      <c r="K73" s="134"/>
      <c r="L73" s="135"/>
      <c r="M73" s="108"/>
      <c r="N73" s="108"/>
      <c r="O73" s="108"/>
      <c r="P73" s="108"/>
    </row>
  </sheetData>
  <sheetProtection/>
  <mergeCells count="66">
    <mergeCell ref="C2:N2"/>
    <mergeCell ref="A3:A6"/>
    <mergeCell ref="B3:B6"/>
    <mergeCell ref="C3:K3"/>
    <mergeCell ref="L3:P3"/>
    <mergeCell ref="C4:C6"/>
    <mergeCell ref="D4:D6"/>
    <mergeCell ref="E4:E6"/>
    <mergeCell ref="F4:F6"/>
    <mergeCell ref="G4:G6"/>
    <mergeCell ref="H4:H6"/>
    <mergeCell ref="I4:I6"/>
    <mergeCell ref="J4:J6"/>
    <mergeCell ref="K4:K6"/>
    <mergeCell ref="L4:L6"/>
    <mergeCell ref="M4:M6"/>
    <mergeCell ref="N4:N6"/>
    <mergeCell ref="O4:O6"/>
    <mergeCell ref="P4:P6"/>
    <mergeCell ref="C16:L16"/>
    <mergeCell ref="A17:A20"/>
    <mergeCell ref="B17:B20"/>
    <mergeCell ref="C17:K17"/>
    <mergeCell ref="L17:N17"/>
    <mergeCell ref="C18:C20"/>
    <mergeCell ref="D18:D20"/>
    <mergeCell ref="E18:E20"/>
    <mergeCell ref="F18:F20"/>
    <mergeCell ref="G18:G20"/>
    <mergeCell ref="H18:H20"/>
    <mergeCell ref="I18:I20"/>
    <mergeCell ref="J18:J20"/>
    <mergeCell ref="K18:K20"/>
    <mergeCell ref="L18:L20"/>
    <mergeCell ref="M18:M20"/>
    <mergeCell ref="N18:N20"/>
    <mergeCell ref="C30:I3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G46:G48"/>
    <mergeCell ref="E65:L66"/>
    <mergeCell ref="E67:L68"/>
    <mergeCell ref="H46:H48"/>
    <mergeCell ref="I46:I48"/>
    <mergeCell ref="J46:J48"/>
    <mergeCell ref="K46:K48"/>
    <mergeCell ref="E61:L62"/>
    <mergeCell ref="E63:L64"/>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A1" sqref="A1"/>
    </sheetView>
  </sheetViews>
  <sheetFormatPr defaultColWidth="9.00390625" defaultRowHeight="13.5"/>
  <cols>
    <col min="1" max="1" width="3.375" style="4" customWidth="1"/>
    <col min="2" max="2" width="11.625" style="4" customWidth="1"/>
    <col min="3" max="3" width="12.125" style="4" customWidth="1"/>
    <col min="4" max="6" width="13.625" style="4" customWidth="1"/>
    <col min="7" max="8" width="9.125" style="4" customWidth="1"/>
    <col min="9" max="9" width="9.50390625" style="4" customWidth="1"/>
    <col min="10" max="11" width="10.375" style="4" customWidth="1"/>
    <col min="12" max="12" width="11.625" style="4" customWidth="1"/>
    <col min="13" max="13" width="10.75390625" style="4" customWidth="1"/>
    <col min="14" max="16384" width="9.00390625" style="4" customWidth="1"/>
  </cols>
  <sheetData>
    <row r="1" spans="1:13" ht="24" customHeight="1">
      <c r="A1" s="136"/>
      <c r="B1" s="136"/>
      <c r="C1" s="136"/>
      <c r="D1" s="220" t="s">
        <v>363</v>
      </c>
      <c r="E1" s="220"/>
      <c r="F1" s="220"/>
      <c r="G1" s="220"/>
      <c r="H1" s="220"/>
      <c r="I1" s="220"/>
      <c r="J1" s="220"/>
      <c r="K1" s="136"/>
      <c r="L1" s="136"/>
      <c r="M1" s="136"/>
    </row>
    <row r="2" spans="1:13" s="141" customFormat="1" ht="20.25" customHeight="1" thickBot="1">
      <c r="A2" s="137"/>
      <c r="B2" s="138" t="s">
        <v>291</v>
      </c>
      <c r="C2" s="138"/>
      <c r="D2" s="137"/>
      <c r="E2" s="137"/>
      <c r="F2" s="137"/>
      <c r="G2" s="137"/>
      <c r="H2" s="137"/>
      <c r="I2" s="139"/>
      <c r="J2" s="137"/>
      <c r="K2" s="137"/>
      <c r="L2" s="140" t="s">
        <v>292</v>
      </c>
      <c r="M2" s="139"/>
    </row>
    <row r="3" spans="1:13" ht="18" customHeight="1" thickTop="1">
      <c r="A3" s="221" t="s">
        <v>293</v>
      </c>
      <c r="B3" s="222"/>
      <c r="C3" s="225" t="s">
        <v>294</v>
      </c>
      <c r="D3" s="142"/>
      <c r="E3" s="143" t="s">
        <v>295</v>
      </c>
      <c r="F3" s="144"/>
      <c r="G3" s="227" t="s">
        <v>296</v>
      </c>
      <c r="H3" s="228"/>
      <c r="I3" s="229"/>
      <c r="J3" s="227" t="s">
        <v>297</v>
      </c>
      <c r="K3" s="228"/>
      <c r="L3" s="229"/>
      <c r="M3" s="230" t="s">
        <v>298</v>
      </c>
    </row>
    <row r="4" spans="1:13" ht="18" customHeight="1">
      <c r="A4" s="223"/>
      <c r="B4" s="224"/>
      <c r="C4" s="226"/>
      <c r="D4" s="147" t="s">
        <v>299</v>
      </c>
      <c r="E4" s="146" t="s">
        <v>300</v>
      </c>
      <c r="F4" s="146" t="s">
        <v>301</v>
      </c>
      <c r="G4" s="145" t="s">
        <v>302</v>
      </c>
      <c r="H4" s="147" t="s">
        <v>303</v>
      </c>
      <c r="I4" s="148" t="s">
        <v>304</v>
      </c>
      <c r="J4" s="147" t="s">
        <v>305</v>
      </c>
      <c r="K4" s="147" t="s">
        <v>306</v>
      </c>
      <c r="L4" s="149" t="s">
        <v>304</v>
      </c>
      <c r="M4" s="231"/>
    </row>
    <row r="5" spans="1:13" s="152" customFormat="1" ht="22.5" customHeight="1">
      <c r="A5" s="219" t="s">
        <v>307</v>
      </c>
      <c r="B5" s="219"/>
      <c r="C5" s="150">
        <v>732754</v>
      </c>
      <c r="D5" s="151">
        <v>2079277</v>
      </c>
      <c r="E5" s="151">
        <v>1006683</v>
      </c>
      <c r="F5" s="151">
        <v>1072594</v>
      </c>
      <c r="G5" s="151">
        <v>1389</v>
      </c>
      <c r="H5" s="151">
        <v>1660</v>
      </c>
      <c r="I5" s="151">
        <v>-271</v>
      </c>
      <c r="J5" s="151">
        <v>4799</v>
      </c>
      <c r="K5" s="151">
        <v>5082</v>
      </c>
      <c r="L5" s="151">
        <v>-283</v>
      </c>
      <c r="M5" s="151">
        <v>-554</v>
      </c>
    </row>
    <row r="6" spans="1:13" s="152" customFormat="1" ht="22.5" customHeight="1">
      <c r="A6" s="217" t="s">
        <v>308</v>
      </c>
      <c r="B6" s="217"/>
      <c r="C6" s="153">
        <v>625955</v>
      </c>
      <c r="D6" s="151">
        <v>1754882</v>
      </c>
      <c r="E6" s="151">
        <v>848692</v>
      </c>
      <c r="F6" s="151">
        <v>906190</v>
      </c>
      <c r="G6" s="151">
        <v>1176</v>
      </c>
      <c r="H6" s="151">
        <v>1390</v>
      </c>
      <c r="I6" s="151">
        <v>-214</v>
      </c>
      <c r="J6" s="151">
        <v>3976</v>
      </c>
      <c r="K6" s="151">
        <v>4223</v>
      </c>
      <c r="L6" s="151">
        <v>-247</v>
      </c>
      <c r="M6" s="151">
        <v>-461</v>
      </c>
    </row>
    <row r="7" spans="1:13" s="152" customFormat="1" ht="18.75" customHeight="1">
      <c r="A7" s="154"/>
      <c r="B7" s="155" t="s">
        <v>309</v>
      </c>
      <c r="C7" s="156">
        <v>154245</v>
      </c>
      <c r="D7" s="157">
        <v>410244</v>
      </c>
      <c r="E7" s="157">
        <v>195407</v>
      </c>
      <c r="F7" s="157">
        <v>214837</v>
      </c>
      <c r="G7" s="157">
        <v>272</v>
      </c>
      <c r="H7" s="157">
        <v>328</v>
      </c>
      <c r="I7" s="157">
        <v>-56</v>
      </c>
      <c r="J7" s="157">
        <v>885</v>
      </c>
      <c r="K7" s="157">
        <v>921</v>
      </c>
      <c r="L7" s="157">
        <v>-36</v>
      </c>
      <c r="M7" s="157">
        <v>-92</v>
      </c>
    </row>
    <row r="8" spans="1:13" s="152" customFormat="1" ht="18.75" customHeight="1">
      <c r="A8" s="154"/>
      <c r="B8" s="155" t="s">
        <v>310</v>
      </c>
      <c r="C8" s="156">
        <v>59197</v>
      </c>
      <c r="D8" s="157">
        <v>160727</v>
      </c>
      <c r="E8" s="157">
        <v>78008</v>
      </c>
      <c r="F8" s="157">
        <v>82719</v>
      </c>
      <c r="G8" s="157">
        <v>109</v>
      </c>
      <c r="H8" s="157">
        <v>124</v>
      </c>
      <c r="I8" s="157">
        <v>-15</v>
      </c>
      <c r="J8" s="157">
        <v>427</v>
      </c>
      <c r="K8" s="157">
        <v>430</v>
      </c>
      <c r="L8" s="157">
        <v>-3</v>
      </c>
      <c r="M8" s="157">
        <v>-18</v>
      </c>
    </row>
    <row r="9" spans="1:13" s="152" customFormat="1" ht="18.75" customHeight="1">
      <c r="A9" s="154"/>
      <c r="B9" s="155" t="s">
        <v>311</v>
      </c>
      <c r="C9" s="156">
        <v>32038</v>
      </c>
      <c r="D9" s="157">
        <v>93278</v>
      </c>
      <c r="E9" s="157">
        <v>44513</v>
      </c>
      <c r="F9" s="157">
        <v>48765</v>
      </c>
      <c r="G9" s="157">
        <v>56</v>
      </c>
      <c r="H9" s="157">
        <v>75</v>
      </c>
      <c r="I9" s="157">
        <v>-19</v>
      </c>
      <c r="J9" s="157">
        <v>121</v>
      </c>
      <c r="K9" s="157">
        <v>140</v>
      </c>
      <c r="L9" s="157">
        <v>-19</v>
      </c>
      <c r="M9" s="157">
        <v>-38</v>
      </c>
    </row>
    <row r="10" spans="1:13" s="152" customFormat="1" ht="18.75" customHeight="1">
      <c r="A10" s="154"/>
      <c r="B10" s="155" t="s">
        <v>312</v>
      </c>
      <c r="C10" s="156">
        <v>41681</v>
      </c>
      <c r="D10" s="157">
        <v>113841</v>
      </c>
      <c r="E10" s="157">
        <v>54998</v>
      </c>
      <c r="F10" s="157">
        <v>58843</v>
      </c>
      <c r="G10" s="157">
        <v>66</v>
      </c>
      <c r="H10" s="157">
        <v>92</v>
      </c>
      <c r="I10" s="157">
        <v>-26</v>
      </c>
      <c r="J10" s="157">
        <v>241</v>
      </c>
      <c r="K10" s="157">
        <v>200</v>
      </c>
      <c r="L10" s="157">
        <v>41</v>
      </c>
      <c r="M10" s="157">
        <v>15</v>
      </c>
    </row>
    <row r="11" spans="1:13" s="152" customFormat="1" ht="18.75" customHeight="1">
      <c r="A11" s="154"/>
      <c r="B11" s="155" t="s">
        <v>313</v>
      </c>
      <c r="C11" s="156">
        <v>32623</v>
      </c>
      <c r="D11" s="157">
        <v>91455</v>
      </c>
      <c r="E11" s="157">
        <v>44501</v>
      </c>
      <c r="F11" s="157">
        <v>46954</v>
      </c>
      <c r="G11" s="157">
        <v>68</v>
      </c>
      <c r="H11" s="157">
        <v>72</v>
      </c>
      <c r="I11" s="157">
        <v>-4</v>
      </c>
      <c r="J11" s="157">
        <v>196</v>
      </c>
      <c r="K11" s="157">
        <v>254</v>
      </c>
      <c r="L11" s="157">
        <v>-58</v>
      </c>
      <c r="M11" s="157">
        <v>-62</v>
      </c>
    </row>
    <row r="12" spans="1:13" s="152" customFormat="1" ht="18.75" customHeight="1">
      <c r="A12" s="154"/>
      <c r="B12" s="155" t="s">
        <v>314</v>
      </c>
      <c r="C12" s="156">
        <v>28527</v>
      </c>
      <c r="D12" s="157">
        <v>81642</v>
      </c>
      <c r="E12" s="157">
        <v>39490</v>
      </c>
      <c r="F12" s="157">
        <v>42152</v>
      </c>
      <c r="G12" s="157">
        <v>61</v>
      </c>
      <c r="H12" s="157">
        <v>69</v>
      </c>
      <c r="I12" s="157">
        <v>-8</v>
      </c>
      <c r="J12" s="157">
        <v>130</v>
      </c>
      <c r="K12" s="157">
        <v>134</v>
      </c>
      <c r="L12" s="157">
        <v>-4</v>
      </c>
      <c r="M12" s="157">
        <v>-12</v>
      </c>
    </row>
    <row r="13" spans="1:13" s="152" customFormat="1" ht="18.75" customHeight="1">
      <c r="A13" s="154"/>
      <c r="B13" s="155" t="s">
        <v>315</v>
      </c>
      <c r="C13" s="156">
        <v>7761</v>
      </c>
      <c r="D13" s="157">
        <v>22283</v>
      </c>
      <c r="E13" s="157">
        <v>10726</v>
      </c>
      <c r="F13" s="157">
        <v>11557</v>
      </c>
      <c r="G13" s="157">
        <v>18</v>
      </c>
      <c r="H13" s="157">
        <v>23</v>
      </c>
      <c r="I13" s="157">
        <v>-5</v>
      </c>
      <c r="J13" s="157">
        <v>38</v>
      </c>
      <c r="K13" s="157">
        <v>70</v>
      </c>
      <c r="L13" s="157">
        <v>-32</v>
      </c>
      <c r="M13" s="157">
        <v>-37</v>
      </c>
    </row>
    <row r="14" spans="1:13" s="152" customFormat="1" ht="18.75" customHeight="1">
      <c r="A14" s="154"/>
      <c r="B14" s="155" t="s">
        <v>316</v>
      </c>
      <c r="C14" s="156">
        <v>14058</v>
      </c>
      <c r="D14" s="157">
        <v>40886</v>
      </c>
      <c r="E14" s="157">
        <v>19725</v>
      </c>
      <c r="F14" s="157">
        <v>21161</v>
      </c>
      <c r="G14" s="157">
        <v>23</v>
      </c>
      <c r="H14" s="157">
        <v>38</v>
      </c>
      <c r="I14" s="157">
        <v>-15</v>
      </c>
      <c r="J14" s="157">
        <v>63</v>
      </c>
      <c r="K14" s="157">
        <v>105</v>
      </c>
      <c r="L14" s="157">
        <v>-42</v>
      </c>
      <c r="M14" s="157">
        <v>-57</v>
      </c>
    </row>
    <row r="15" spans="1:13" s="152" customFormat="1" ht="18.75" customHeight="1">
      <c r="A15" s="154"/>
      <c r="B15" s="155" t="s">
        <v>317</v>
      </c>
      <c r="C15" s="156">
        <v>22749</v>
      </c>
      <c r="D15" s="157">
        <v>67292</v>
      </c>
      <c r="E15" s="157">
        <v>32895</v>
      </c>
      <c r="F15" s="157">
        <v>34397</v>
      </c>
      <c r="G15" s="157">
        <v>39</v>
      </c>
      <c r="H15" s="157">
        <v>39</v>
      </c>
      <c r="I15" s="157">
        <v>0</v>
      </c>
      <c r="J15" s="157">
        <v>199</v>
      </c>
      <c r="K15" s="157">
        <v>203</v>
      </c>
      <c r="L15" s="157">
        <v>-4</v>
      </c>
      <c r="M15" s="157">
        <v>-4</v>
      </c>
    </row>
    <row r="16" spans="1:13" s="152" customFormat="1" ht="18.75" customHeight="1">
      <c r="A16" s="154"/>
      <c r="B16" s="155" t="s">
        <v>318</v>
      </c>
      <c r="C16" s="156">
        <v>18308</v>
      </c>
      <c r="D16" s="157">
        <v>53681</v>
      </c>
      <c r="E16" s="157">
        <v>25933</v>
      </c>
      <c r="F16" s="157">
        <v>27748</v>
      </c>
      <c r="G16" s="157">
        <v>44</v>
      </c>
      <c r="H16" s="157">
        <v>57</v>
      </c>
      <c r="I16" s="157">
        <v>-13</v>
      </c>
      <c r="J16" s="157">
        <v>77</v>
      </c>
      <c r="K16" s="157">
        <v>82</v>
      </c>
      <c r="L16" s="157">
        <v>-5</v>
      </c>
      <c r="M16" s="157">
        <v>-18</v>
      </c>
    </row>
    <row r="17" spans="1:13" s="152" customFormat="1" ht="18.75" customHeight="1">
      <c r="A17" s="154"/>
      <c r="B17" s="155" t="s">
        <v>319</v>
      </c>
      <c r="C17" s="156">
        <v>19941</v>
      </c>
      <c r="D17" s="157">
        <v>54150</v>
      </c>
      <c r="E17" s="157">
        <v>26829</v>
      </c>
      <c r="F17" s="157">
        <v>27321</v>
      </c>
      <c r="G17" s="157">
        <v>34</v>
      </c>
      <c r="H17" s="157">
        <v>45</v>
      </c>
      <c r="I17" s="157">
        <v>-11</v>
      </c>
      <c r="J17" s="157">
        <v>214</v>
      </c>
      <c r="K17" s="157">
        <v>265</v>
      </c>
      <c r="L17" s="157">
        <v>-51</v>
      </c>
      <c r="M17" s="157">
        <v>-62</v>
      </c>
    </row>
    <row r="18" spans="1:13" s="152" customFormat="1" ht="18.75" customHeight="1">
      <c r="A18" s="154"/>
      <c r="B18" s="155" t="s">
        <v>320</v>
      </c>
      <c r="C18" s="156">
        <v>21135</v>
      </c>
      <c r="D18" s="157">
        <v>60514</v>
      </c>
      <c r="E18" s="157">
        <v>29032</v>
      </c>
      <c r="F18" s="157">
        <v>31482</v>
      </c>
      <c r="G18" s="157">
        <v>40</v>
      </c>
      <c r="H18" s="157">
        <v>51</v>
      </c>
      <c r="I18" s="157">
        <v>-11</v>
      </c>
      <c r="J18" s="157">
        <v>111</v>
      </c>
      <c r="K18" s="157">
        <v>117</v>
      </c>
      <c r="L18" s="157">
        <v>-6</v>
      </c>
      <c r="M18" s="157">
        <v>-17</v>
      </c>
    </row>
    <row r="19" spans="1:13" s="152" customFormat="1" ht="18.75" customHeight="1">
      <c r="A19" s="154"/>
      <c r="B19" s="155" t="s">
        <v>321</v>
      </c>
      <c r="C19" s="156">
        <v>50793</v>
      </c>
      <c r="D19" s="157">
        <v>144917</v>
      </c>
      <c r="E19" s="157">
        <v>70934</v>
      </c>
      <c r="F19" s="157">
        <v>73983</v>
      </c>
      <c r="G19" s="157">
        <v>117</v>
      </c>
      <c r="H19" s="157">
        <v>93</v>
      </c>
      <c r="I19" s="157">
        <v>24</v>
      </c>
      <c r="J19" s="157">
        <v>334</v>
      </c>
      <c r="K19" s="157">
        <v>387</v>
      </c>
      <c r="L19" s="157">
        <v>-53</v>
      </c>
      <c r="M19" s="157">
        <v>-29</v>
      </c>
    </row>
    <row r="20" spans="1:13" s="152" customFormat="1" ht="18.75" customHeight="1">
      <c r="A20" s="154"/>
      <c r="B20" s="155" t="s">
        <v>322</v>
      </c>
      <c r="C20" s="156">
        <v>35703</v>
      </c>
      <c r="D20" s="157">
        <v>98221</v>
      </c>
      <c r="E20" s="157">
        <v>48467</v>
      </c>
      <c r="F20" s="157">
        <v>49754</v>
      </c>
      <c r="G20" s="157">
        <v>64</v>
      </c>
      <c r="H20" s="157">
        <v>55</v>
      </c>
      <c r="I20" s="157">
        <v>9</v>
      </c>
      <c r="J20" s="157">
        <v>333</v>
      </c>
      <c r="K20" s="157">
        <v>363</v>
      </c>
      <c r="L20" s="157">
        <v>-30</v>
      </c>
      <c r="M20" s="157">
        <v>-21</v>
      </c>
    </row>
    <row r="21" spans="1:13" s="152" customFormat="1" ht="18.75" customHeight="1">
      <c r="A21" s="154"/>
      <c r="B21" s="155" t="s">
        <v>323</v>
      </c>
      <c r="C21" s="156">
        <v>9642</v>
      </c>
      <c r="D21" s="157">
        <v>29046</v>
      </c>
      <c r="E21" s="157">
        <v>13964</v>
      </c>
      <c r="F21" s="157">
        <v>15082</v>
      </c>
      <c r="G21" s="157">
        <v>13</v>
      </c>
      <c r="H21" s="157">
        <v>22</v>
      </c>
      <c r="I21" s="157">
        <v>-9</v>
      </c>
      <c r="J21" s="157">
        <v>61</v>
      </c>
      <c r="K21" s="157">
        <v>61</v>
      </c>
      <c r="L21" s="157">
        <v>0</v>
      </c>
      <c r="M21" s="157">
        <v>-9</v>
      </c>
    </row>
    <row r="22" spans="1:13" s="152" customFormat="1" ht="18.75" customHeight="1">
      <c r="A22" s="154"/>
      <c r="B22" s="155" t="s">
        <v>324</v>
      </c>
      <c r="C22" s="156">
        <v>19331</v>
      </c>
      <c r="D22" s="157">
        <v>52089</v>
      </c>
      <c r="E22" s="157">
        <v>26091</v>
      </c>
      <c r="F22" s="157">
        <v>25998</v>
      </c>
      <c r="G22" s="157">
        <v>62</v>
      </c>
      <c r="H22" s="157">
        <v>26</v>
      </c>
      <c r="I22" s="157">
        <v>36</v>
      </c>
      <c r="J22" s="157">
        <v>204</v>
      </c>
      <c r="K22" s="157">
        <v>190</v>
      </c>
      <c r="L22" s="157">
        <v>14</v>
      </c>
      <c r="M22" s="157">
        <v>50</v>
      </c>
    </row>
    <row r="23" spans="1:13" s="152" customFormat="1" ht="18.75" customHeight="1">
      <c r="A23" s="154"/>
      <c r="B23" s="155" t="s">
        <v>325</v>
      </c>
      <c r="C23" s="156">
        <v>8844</v>
      </c>
      <c r="D23" s="157">
        <v>26999</v>
      </c>
      <c r="E23" s="157">
        <v>13003</v>
      </c>
      <c r="F23" s="157">
        <v>13996</v>
      </c>
      <c r="G23" s="157">
        <v>12</v>
      </c>
      <c r="H23" s="157">
        <v>23</v>
      </c>
      <c r="I23" s="157">
        <v>-11</v>
      </c>
      <c r="J23" s="157">
        <v>33</v>
      </c>
      <c r="K23" s="157">
        <v>28</v>
      </c>
      <c r="L23" s="157">
        <v>5</v>
      </c>
      <c r="M23" s="157">
        <v>-6</v>
      </c>
    </row>
    <row r="24" spans="1:13" s="152" customFormat="1" ht="18.75" customHeight="1">
      <c r="A24" s="154"/>
      <c r="B24" s="155" t="s">
        <v>326</v>
      </c>
      <c r="C24" s="156">
        <v>10717</v>
      </c>
      <c r="D24" s="157">
        <v>34851</v>
      </c>
      <c r="E24" s="157">
        <v>16828</v>
      </c>
      <c r="F24" s="157">
        <v>18023</v>
      </c>
      <c r="G24" s="157">
        <v>21</v>
      </c>
      <c r="H24" s="157">
        <v>25</v>
      </c>
      <c r="I24" s="157">
        <v>-4</v>
      </c>
      <c r="J24" s="157">
        <v>89</v>
      </c>
      <c r="K24" s="157">
        <v>89</v>
      </c>
      <c r="L24" s="157">
        <v>0</v>
      </c>
      <c r="M24" s="157">
        <v>-4</v>
      </c>
    </row>
    <row r="25" spans="1:13" s="152" customFormat="1" ht="18.75" customHeight="1">
      <c r="A25" s="154"/>
      <c r="B25" s="155" t="s">
        <v>327</v>
      </c>
      <c r="C25" s="156">
        <v>14752</v>
      </c>
      <c r="D25" s="157">
        <v>44874</v>
      </c>
      <c r="E25" s="157">
        <v>21742</v>
      </c>
      <c r="F25" s="157">
        <v>23132</v>
      </c>
      <c r="G25" s="157">
        <v>18</v>
      </c>
      <c r="H25" s="157">
        <v>62</v>
      </c>
      <c r="I25" s="157">
        <v>-44</v>
      </c>
      <c r="J25" s="157">
        <v>100</v>
      </c>
      <c r="K25" s="157">
        <v>60</v>
      </c>
      <c r="L25" s="157">
        <v>40</v>
      </c>
      <c r="M25" s="157">
        <v>-4</v>
      </c>
    </row>
    <row r="26" spans="1:13" s="152" customFormat="1" ht="18.75" customHeight="1">
      <c r="A26" s="154"/>
      <c r="B26" s="155" t="s">
        <v>328</v>
      </c>
      <c r="C26" s="156">
        <v>12502</v>
      </c>
      <c r="D26" s="157">
        <v>36287</v>
      </c>
      <c r="E26" s="157">
        <v>17276</v>
      </c>
      <c r="F26" s="157">
        <v>19011</v>
      </c>
      <c r="G26" s="157">
        <v>21</v>
      </c>
      <c r="H26" s="157">
        <v>44</v>
      </c>
      <c r="I26" s="157">
        <v>-23</v>
      </c>
      <c r="J26" s="157">
        <v>51</v>
      </c>
      <c r="K26" s="157">
        <v>54</v>
      </c>
      <c r="L26" s="157">
        <v>-3</v>
      </c>
      <c r="M26" s="157">
        <v>-26</v>
      </c>
    </row>
    <row r="27" spans="1:13" s="152" customFormat="1" ht="18.75" customHeight="1">
      <c r="A27" s="154"/>
      <c r="B27" s="155" t="s">
        <v>329</v>
      </c>
      <c r="C27" s="156">
        <v>11408</v>
      </c>
      <c r="D27" s="157">
        <v>37605</v>
      </c>
      <c r="E27" s="157">
        <v>18330</v>
      </c>
      <c r="F27" s="157">
        <v>19275</v>
      </c>
      <c r="G27" s="157">
        <v>18</v>
      </c>
      <c r="H27" s="157">
        <v>27</v>
      </c>
      <c r="I27" s="157">
        <v>-9</v>
      </c>
      <c r="J27" s="157">
        <v>69</v>
      </c>
      <c r="K27" s="157">
        <v>70</v>
      </c>
      <c r="L27" s="157">
        <v>-1</v>
      </c>
      <c r="M27" s="157">
        <v>-10</v>
      </c>
    </row>
    <row r="28" spans="1:13" s="152" customFormat="1" ht="22.5" customHeight="1">
      <c r="A28" s="217" t="s">
        <v>330</v>
      </c>
      <c r="B28" s="218"/>
      <c r="C28" s="153">
        <v>106799</v>
      </c>
      <c r="D28" s="151">
        <v>324395</v>
      </c>
      <c r="E28" s="151">
        <v>157991</v>
      </c>
      <c r="F28" s="151">
        <v>166404</v>
      </c>
      <c r="G28" s="151">
        <v>213</v>
      </c>
      <c r="H28" s="151">
        <v>270</v>
      </c>
      <c r="I28" s="151">
        <v>-57</v>
      </c>
      <c r="J28" s="151">
        <v>823</v>
      </c>
      <c r="K28" s="151">
        <v>859</v>
      </c>
      <c r="L28" s="151">
        <v>-36</v>
      </c>
      <c r="M28" s="151">
        <v>-93</v>
      </c>
    </row>
    <row r="29" spans="1:13" s="152" customFormat="1" ht="22.5" customHeight="1">
      <c r="A29" s="217" t="s">
        <v>331</v>
      </c>
      <c r="B29" s="218"/>
      <c r="C29" s="153">
        <v>16730</v>
      </c>
      <c r="D29" s="151">
        <v>46273</v>
      </c>
      <c r="E29" s="151">
        <v>22112</v>
      </c>
      <c r="F29" s="151">
        <v>24161</v>
      </c>
      <c r="G29" s="151">
        <v>38</v>
      </c>
      <c r="H29" s="151">
        <v>37</v>
      </c>
      <c r="I29" s="151">
        <v>1</v>
      </c>
      <c r="J29" s="151">
        <v>160</v>
      </c>
      <c r="K29" s="151">
        <v>162</v>
      </c>
      <c r="L29" s="151">
        <v>-2</v>
      </c>
      <c r="M29" s="151">
        <v>-1</v>
      </c>
    </row>
    <row r="30" spans="1:13" s="152" customFormat="1" ht="18.75" customHeight="1">
      <c r="A30" s="154"/>
      <c r="B30" s="154" t="s">
        <v>332</v>
      </c>
      <c r="C30" s="156">
        <v>8870</v>
      </c>
      <c r="D30" s="157">
        <v>23459</v>
      </c>
      <c r="E30" s="157">
        <v>11561</v>
      </c>
      <c r="F30" s="157">
        <v>11898</v>
      </c>
      <c r="G30" s="157">
        <v>14</v>
      </c>
      <c r="H30" s="157">
        <v>15</v>
      </c>
      <c r="I30" s="157">
        <v>-1</v>
      </c>
      <c r="J30" s="157">
        <v>89</v>
      </c>
      <c r="K30" s="157">
        <v>87</v>
      </c>
      <c r="L30" s="157">
        <v>2</v>
      </c>
      <c r="M30" s="157">
        <v>1</v>
      </c>
    </row>
    <row r="31" spans="1:13" s="152" customFormat="1" ht="18.75" customHeight="1">
      <c r="A31" s="154"/>
      <c r="B31" s="154" t="s">
        <v>333</v>
      </c>
      <c r="C31" s="156">
        <v>7860</v>
      </c>
      <c r="D31" s="157">
        <v>22814</v>
      </c>
      <c r="E31" s="157">
        <v>10551</v>
      </c>
      <c r="F31" s="157">
        <v>12263</v>
      </c>
      <c r="G31" s="157">
        <v>24</v>
      </c>
      <c r="H31" s="157">
        <v>22</v>
      </c>
      <c r="I31" s="157">
        <v>2</v>
      </c>
      <c r="J31" s="157">
        <v>71</v>
      </c>
      <c r="K31" s="157">
        <v>75</v>
      </c>
      <c r="L31" s="157">
        <v>-4</v>
      </c>
      <c r="M31" s="157">
        <v>-2</v>
      </c>
    </row>
    <row r="32" spans="1:13" s="152" customFormat="1" ht="22.5" customHeight="1">
      <c r="A32" s="217" t="s">
        <v>334</v>
      </c>
      <c r="B32" s="218"/>
      <c r="C32" s="153">
        <v>9493</v>
      </c>
      <c r="D32" s="151">
        <v>31331</v>
      </c>
      <c r="E32" s="151">
        <v>15274</v>
      </c>
      <c r="F32" s="151">
        <v>16057</v>
      </c>
      <c r="G32" s="151">
        <v>15</v>
      </c>
      <c r="H32" s="151">
        <v>35</v>
      </c>
      <c r="I32" s="151">
        <v>-20</v>
      </c>
      <c r="J32" s="151">
        <v>61</v>
      </c>
      <c r="K32" s="151">
        <v>65</v>
      </c>
      <c r="L32" s="151">
        <v>-4</v>
      </c>
      <c r="M32" s="151">
        <v>-24</v>
      </c>
    </row>
    <row r="33" spans="1:13" s="152" customFormat="1" ht="18.75" customHeight="1">
      <c r="A33" s="154"/>
      <c r="B33" s="154" t="s">
        <v>335</v>
      </c>
      <c r="C33" s="156">
        <v>9493</v>
      </c>
      <c r="D33" s="157">
        <v>31331</v>
      </c>
      <c r="E33" s="157">
        <v>15274</v>
      </c>
      <c r="F33" s="157">
        <v>16057</v>
      </c>
      <c r="G33" s="157">
        <v>15</v>
      </c>
      <c r="H33" s="157">
        <v>35</v>
      </c>
      <c r="I33" s="157">
        <v>-20</v>
      </c>
      <c r="J33" s="157">
        <v>61</v>
      </c>
      <c r="K33" s="157">
        <v>65</v>
      </c>
      <c r="L33" s="157">
        <v>-4</v>
      </c>
      <c r="M33" s="157">
        <v>-24</v>
      </c>
    </row>
    <row r="34" spans="1:13" s="152" customFormat="1" ht="22.5" customHeight="1">
      <c r="A34" s="218" t="s">
        <v>336</v>
      </c>
      <c r="B34" s="218"/>
      <c r="C34" s="153">
        <v>12129</v>
      </c>
      <c r="D34" s="151">
        <v>36709</v>
      </c>
      <c r="E34" s="151">
        <v>17841</v>
      </c>
      <c r="F34" s="151">
        <v>18868</v>
      </c>
      <c r="G34" s="151">
        <v>18</v>
      </c>
      <c r="H34" s="151">
        <v>23</v>
      </c>
      <c r="I34" s="151">
        <v>-5</v>
      </c>
      <c r="J34" s="151">
        <v>76</v>
      </c>
      <c r="K34" s="151">
        <v>87</v>
      </c>
      <c r="L34" s="151">
        <v>-11</v>
      </c>
      <c r="M34" s="151">
        <v>-16</v>
      </c>
    </row>
    <row r="35" spans="1:13" s="152" customFormat="1" ht="18.75" customHeight="1">
      <c r="A35" s="154"/>
      <c r="B35" s="158" t="s">
        <v>337</v>
      </c>
      <c r="C35" s="156">
        <v>9442</v>
      </c>
      <c r="D35" s="157">
        <v>28600</v>
      </c>
      <c r="E35" s="157">
        <v>13902</v>
      </c>
      <c r="F35" s="157">
        <v>14698</v>
      </c>
      <c r="G35" s="157">
        <v>14</v>
      </c>
      <c r="H35" s="157">
        <v>17</v>
      </c>
      <c r="I35" s="157">
        <v>-3</v>
      </c>
      <c r="J35" s="157">
        <v>63</v>
      </c>
      <c r="K35" s="157">
        <v>67</v>
      </c>
      <c r="L35" s="157">
        <v>-4</v>
      </c>
      <c r="M35" s="157">
        <v>-7</v>
      </c>
    </row>
    <row r="36" spans="1:13" s="152" customFormat="1" ht="18.75" customHeight="1">
      <c r="A36" s="154"/>
      <c r="B36" s="158" t="s">
        <v>338</v>
      </c>
      <c r="C36" s="156">
        <v>2687</v>
      </c>
      <c r="D36" s="157">
        <v>8109</v>
      </c>
      <c r="E36" s="157">
        <v>3939</v>
      </c>
      <c r="F36" s="157">
        <v>4170</v>
      </c>
      <c r="G36" s="157">
        <v>4</v>
      </c>
      <c r="H36" s="157">
        <v>6</v>
      </c>
      <c r="I36" s="157">
        <v>-2</v>
      </c>
      <c r="J36" s="157">
        <v>13</v>
      </c>
      <c r="K36" s="157">
        <v>20</v>
      </c>
      <c r="L36" s="157">
        <v>-7</v>
      </c>
      <c r="M36" s="157">
        <v>-9</v>
      </c>
    </row>
    <row r="37" spans="1:13" s="152" customFormat="1" ht="22.5" customHeight="1">
      <c r="A37" s="217" t="s">
        <v>339</v>
      </c>
      <c r="B37" s="217"/>
      <c r="C37" s="153">
        <v>14056</v>
      </c>
      <c r="D37" s="151">
        <v>45111</v>
      </c>
      <c r="E37" s="151">
        <v>22233</v>
      </c>
      <c r="F37" s="151">
        <v>22878</v>
      </c>
      <c r="G37" s="151">
        <v>40</v>
      </c>
      <c r="H37" s="151">
        <v>21</v>
      </c>
      <c r="I37" s="151">
        <v>19</v>
      </c>
      <c r="J37" s="151">
        <v>120</v>
      </c>
      <c r="K37" s="151">
        <v>119</v>
      </c>
      <c r="L37" s="151">
        <v>1</v>
      </c>
      <c r="M37" s="151">
        <v>20</v>
      </c>
    </row>
    <row r="38" spans="1:13" s="152" customFormat="1" ht="18.75" customHeight="1">
      <c r="A38" s="154"/>
      <c r="B38" s="155" t="s">
        <v>340</v>
      </c>
      <c r="C38" s="156">
        <v>6493</v>
      </c>
      <c r="D38" s="157">
        <v>20163</v>
      </c>
      <c r="E38" s="157">
        <v>9891</v>
      </c>
      <c r="F38" s="157">
        <v>10272</v>
      </c>
      <c r="G38" s="157">
        <v>24</v>
      </c>
      <c r="H38" s="157">
        <v>10</v>
      </c>
      <c r="I38" s="157">
        <v>14</v>
      </c>
      <c r="J38" s="157">
        <v>52</v>
      </c>
      <c r="K38" s="157">
        <v>61</v>
      </c>
      <c r="L38" s="157">
        <v>-9</v>
      </c>
      <c r="M38" s="157">
        <v>5</v>
      </c>
    </row>
    <row r="39" spans="1:13" s="152" customFormat="1" ht="18.75" customHeight="1">
      <c r="A39" s="154"/>
      <c r="B39" s="155" t="s">
        <v>341</v>
      </c>
      <c r="C39" s="156">
        <v>2794</v>
      </c>
      <c r="D39" s="157">
        <v>9703</v>
      </c>
      <c r="E39" s="157">
        <v>4719</v>
      </c>
      <c r="F39" s="157">
        <v>4984</v>
      </c>
      <c r="G39" s="157">
        <v>5</v>
      </c>
      <c r="H39" s="157">
        <v>6</v>
      </c>
      <c r="I39" s="157">
        <v>-1</v>
      </c>
      <c r="J39" s="157">
        <v>23</v>
      </c>
      <c r="K39" s="157">
        <v>13</v>
      </c>
      <c r="L39" s="157">
        <v>10</v>
      </c>
      <c r="M39" s="157">
        <v>9</v>
      </c>
    </row>
    <row r="40" spans="1:13" s="152" customFormat="1" ht="18.75" customHeight="1">
      <c r="A40" s="154"/>
      <c r="B40" s="155" t="s">
        <v>342</v>
      </c>
      <c r="C40" s="156">
        <v>4769</v>
      </c>
      <c r="D40" s="157">
        <v>15245</v>
      </c>
      <c r="E40" s="157">
        <v>7623</v>
      </c>
      <c r="F40" s="157">
        <v>7622</v>
      </c>
      <c r="G40" s="157">
        <v>11</v>
      </c>
      <c r="H40" s="157">
        <v>5</v>
      </c>
      <c r="I40" s="157">
        <v>6</v>
      </c>
      <c r="J40" s="157">
        <v>45</v>
      </c>
      <c r="K40" s="157">
        <v>45</v>
      </c>
      <c r="L40" s="157">
        <v>0</v>
      </c>
      <c r="M40" s="157">
        <v>6</v>
      </c>
    </row>
    <row r="41" spans="1:13" s="152" customFormat="1" ht="22.5" customHeight="1">
      <c r="A41" s="217" t="s">
        <v>343</v>
      </c>
      <c r="B41" s="218"/>
      <c r="C41" s="153">
        <v>22703</v>
      </c>
      <c r="D41" s="151">
        <v>72968</v>
      </c>
      <c r="E41" s="151">
        <v>35551</v>
      </c>
      <c r="F41" s="151">
        <v>37417</v>
      </c>
      <c r="G41" s="151">
        <v>46</v>
      </c>
      <c r="H41" s="151">
        <v>74</v>
      </c>
      <c r="I41" s="151">
        <v>-28</v>
      </c>
      <c r="J41" s="151">
        <v>156</v>
      </c>
      <c r="K41" s="151">
        <v>155</v>
      </c>
      <c r="L41" s="151">
        <v>1</v>
      </c>
      <c r="M41" s="151">
        <v>-27</v>
      </c>
    </row>
    <row r="42" spans="1:13" s="152" customFormat="1" ht="18.75" customHeight="1">
      <c r="A42" s="154"/>
      <c r="B42" s="155" t="s">
        <v>344</v>
      </c>
      <c r="C42" s="156">
        <v>8166</v>
      </c>
      <c r="D42" s="157">
        <v>24412</v>
      </c>
      <c r="E42" s="157">
        <v>11898</v>
      </c>
      <c r="F42" s="157">
        <v>12514</v>
      </c>
      <c r="G42" s="157">
        <v>15</v>
      </c>
      <c r="H42" s="157">
        <v>30</v>
      </c>
      <c r="I42" s="157">
        <v>-15</v>
      </c>
      <c r="J42" s="157">
        <v>37</v>
      </c>
      <c r="K42" s="157">
        <v>47</v>
      </c>
      <c r="L42" s="157">
        <v>-10</v>
      </c>
      <c r="M42" s="157">
        <v>-25</v>
      </c>
    </row>
    <row r="43" spans="1:13" s="152" customFormat="1" ht="18.75" customHeight="1">
      <c r="A43" s="154"/>
      <c r="B43" s="155" t="s">
        <v>345</v>
      </c>
      <c r="C43" s="156">
        <v>7041</v>
      </c>
      <c r="D43" s="157">
        <v>23777</v>
      </c>
      <c r="E43" s="157">
        <v>11611</v>
      </c>
      <c r="F43" s="157">
        <v>12166</v>
      </c>
      <c r="G43" s="157">
        <v>18</v>
      </c>
      <c r="H43" s="157">
        <v>22</v>
      </c>
      <c r="I43" s="157">
        <v>-4</v>
      </c>
      <c r="J43" s="157">
        <v>69</v>
      </c>
      <c r="K43" s="157">
        <v>60</v>
      </c>
      <c r="L43" s="157">
        <v>9</v>
      </c>
      <c r="M43" s="157">
        <v>5</v>
      </c>
    </row>
    <row r="44" spans="1:13" s="152" customFormat="1" ht="18.75" customHeight="1">
      <c r="A44" s="154"/>
      <c r="B44" s="155" t="s">
        <v>346</v>
      </c>
      <c r="C44" s="156">
        <v>7496</v>
      </c>
      <c r="D44" s="157">
        <v>24779</v>
      </c>
      <c r="E44" s="157">
        <v>12042</v>
      </c>
      <c r="F44" s="157">
        <v>12737</v>
      </c>
      <c r="G44" s="157">
        <v>13</v>
      </c>
      <c r="H44" s="157">
        <v>22</v>
      </c>
      <c r="I44" s="157">
        <v>-9</v>
      </c>
      <c r="J44" s="157">
        <v>50</v>
      </c>
      <c r="K44" s="157">
        <v>48</v>
      </c>
      <c r="L44" s="157">
        <v>2</v>
      </c>
      <c r="M44" s="157">
        <v>-7</v>
      </c>
    </row>
    <row r="45" spans="1:13" s="152" customFormat="1" ht="22.5" customHeight="1">
      <c r="A45" s="217" t="s">
        <v>347</v>
      </c>
      <c r="B45" s="218"/>
      <c r="C45" s="153">
        <v>6710</v>
      </c>
      <c r="D45" s="151">
        <v>18053</v>
      </c>
      <c r="E45" s="151">
        <v>8658</v>
      </c>
      <c r="F45" s="151">
        <v>9395</v>
      </c>
      <c r="G45" s="151">
        <v>9</v>
      </c>
      <c r="H45" s="151">
        <v>16</v>
      </c>
      <c r="I45" s="151">
        <v>-7</v>
      </c>
      <c r="J45" s="151">
        <v>92</v>
      </c>
      <c r="K45" s="151">
        <v>85</v>
      </c>
      <c r="L45" s="151">
        <v>7</v>
      </c>
      <c r="M45" s="151">
        <v>0</v>
      </c>
    </row>
    <row r="46" spans="1:13" s="152" customFormat="1" ht="18.75" customHeight="1">
      <c r="A46" s="154"/>
      <c r="B46" s="155" t="s">
        <v>348</v>
      </c>
      <c r="C46" s="156">
        <v>6710</v>
      </c>
      <c r="D46" s="157">
        <v>18053</v>
      </c>
      <c r="E46" s="157">
        <v>8658</v>
      </c>
      <c r="F46" s="157">
        <v>9395</v>
      </c>
      <c r="G46" s="157">
        <v>9</v>
      </c>
      <c r="H46" s="157">
        <v>16</v>
      </c>
      <c r="I46" s="157">
        <v>-7</v>
      </c>
      <c r="J46" s="157">
        <v>92</v>
      </c>
      <c r="K46" s="157">
        <v>85</v>
      </c>
      <c r="L46" s="157">
        <v>7</v>
      </c>
      <c r="M46" s="157">
        <v>0</v>
      </c>
    </row>
    <row r="47" spans="1:13" s="152" customFormat="1" ht="22.5" customHeight="1">
      <c r="A47" s="217" t="s">
        <v>349</v>
      </c>
      <c r="B47" s="218"/>
      <c r="C47" s="153">
        <v>17737</v>
      </c>
      <c r="D47" s="151">
        <v>53288</v>
      </c>
      <c r="E47" s="151">
        <v>26110</v>
      </c>
      <c r="F47" s="151">
        <v>27178</v>
      </c>
      <c r="G47" s="151">
        <v>35</v>
      </c>
      <c r="H47" s="151">
        <v>51</v>
      </c>
      <c r="I47" s="151">
        <v>-16</v>
      </c>
      <c r="J47" s="151">
        <v>112</v>
      </c>
      <c r="K47" s="151">
        <v>130</v>
      </c>
      <c r="L47" s="151">
        <v>-18</v>
      </c>
      <c r="M47" s="151">
        <v>-34</v>
      </c>
    </row>
    <row r="48" spans="1:13" s="152" customFormat="1" ht="18.75" customHeight="1">
      <c r="A48" s="154"/>
      <c r="B48" s="155" t="s">
        <v>350</v>
      </c>
      <c r="C48" s="156">
        <v>3101</v>
      </c>
      <c r="D48" s="157">
        <v>8345</v>
      </c>
      <c r="E48" s="157">
        <v>4493</v>
      </c>
      <c r="F48" s="157">
        <v>3852</v>
      </c>
      <c r="G48" s="157">
        <v>5</v>
      </c>
      <c r="H48" s="157">
        <v>2</v>
      </c>
      <c r="I48" s="157">
        <v>3</v>
      </c>
      <c r="J48" s="157">
        <v>45</v>
      </c>
      <c r="K48" s="157">
        <v>34</v>
      </c>
      <c r="L48" s="157">
        <v>11</v>
      </c>
      <c r="M48" s="157">
        <v>14</v>
      </c>
    </row>
    <row r="49" spans="1:13" s="152" customFormat="1" ht="18.75" customHeight="1">
      <c r="A49" s="154"/>
      <c r="B49" s="155" t="s">
        <v>351</v>
      </c>
      <c r="C49" s="156">
        <v>1728</v>
      </c>
      <c r="D49" s="157">
        <v>5581</v>
      </c>
      <c r="E49" s="157">
        <v>2680</v>
      </c>
      <c r="F49" s="157">
        <v>2901</v>
      </c>
      <c r="G49" s="157">
        <v>6</v>
      </c>
      <c r="H49" s="157">
        <v>3</v>
      </c>
      <c r="I49" s="157">
        <v>3</v>
      </c>
      <c r="J49" s="157">
        <v>5</v>
      </c>
      <c r="K49" s="157">
        <v>9</v>
      </c>
      <c r="L49" s="157">
        <v>-4</v>
      </c>
      <c r="M49" s="157">
        <v>-1</v>
      </c>
    </row>
    <row r="50" spans="1:13" s="152" customFormat="1" ht="18.75" customHeight="1">
      <c r="A50" s="154"/>
      <c r="B50" s="155" t="s">
        <v>352</v>
      </c>
      <c r="C50" s="156">
        <v>3563</v>
      </c>
      <c r="D50" s="157">
        <v>10667</v>
      </c>
      <c r="E50" s="157">
        <v>5235</v>
      </c>
      <c r="F50" s="157">
        <v>5432</v>
      </c>
      <c r="G50" s="157">
        <v>10</v>
      </c>
      <c r="H50" s="157">
        <v>11</v>
      </c>
      <c r="I50" s="157">
        <v>-1</v>
      </c>
      <c r="J50" s="157">
        <v>34</v>
      </c>
      <c r="K50" s="157">
        <v>26</v>
      </c>
      <c r="L50" s="157">
        <v>8</v>
      </c>
      <c r="M50" s="157">
        <v>7</v>
      </c>
    </row>
    <row r="51" spans="1:13" s="152" customFormat="1" ht="18.75" customHeight="1">
      <c r="A51" s="154"/>
      <c r="B51" s="155" t="s">
        <v>353</v>
      </c>
      <c r="C51" s="156">
        <v>1464</v>
      </c>
      <c r="D51" s="157">
        <v>4462</v>
      </c>
      <c r="E51" s="157">
        <v>2109</v>
      </c>
      <c r="F51" s="157">
        <v>2353</v>
      </c>
      <c r="G51" s="157">
        <v>5</v>
      </c>
      <c r="H51" s="157">
        <v>5</v>
      </c>
      <c r="I51" s="157">
        <v>0</v>
      </c>
      <c r="J51" s="157">
        <v>6</v>
      </c>
      <c r="K51" s="157">
        <v>11</v>
      </c>
      <c r="L51" s="157">
        <v>-5</v>
      </c>
      <c r="M51" s="157">
        <v>-5</v>
      </c>
    </row>
    <row r="52" spans="1:13" s="152" customFormat="1" ht="18.75" customHeight="1">
      <c r="A52" s="154"/>
      <c r="B52" s="155" t="s">
        <v>354</v>
      </c>
      <c r="C52" s="156">
        <v>3976</v>
      </c>
      <c r="D52" s="157">
        <v>12099</v>
      </c>
      <c r="E52" s="157">
        <v>5820</v>
      </c>
      <c r="F52" s="157">
        <v>6279</v>
      </c>
      <c r="G52" s="157">
        <v>3</v>
      </c>
      <c r="H52" s="157">
        <v>9</v>
      </c>
      <c r="I52" s="157">
        <v>-6</v>
      </c>
      <c r="J52" s="157">
        <v>5</v>
      </c>
      <c r="K52" s="157">
        <v>27</v>
      </c>
      <c r="L52" s="157">
        <v>-22</v>
      </c>
      <c r="M52" s="157">
        <v>-28</v>
      </c>
    </row>
    <row r="53" spans="1:13" s="152" customFormat="1" ht="18.75" customHeight="1">
      <c r="A53" s="154"/>
      <c r="B53" s="155" t="s">
        <v>355</v>
      </c>
      <c r="C53" s="156">
        <v>3065</v>
      </c>
      <c r="D53" s="157">
        <v>9575</v>
      </c>
      <c r="E53" s="157">
        <v>4563</v>
      </c>
      <c r="F53" s="157">
        <v>5012</v>
      </c>
      <c r="G53" s="157">
        <v>4</v>
      </c>
      <c r="H53" s="157">
        <v>17</v>
      </c>
      <c r="I53" s="157">
        <v>-13</v>
      </c>
      <c r="J53" s="157">
        <v>15</v>
      </c>
      <c r="K53" s="157">
        <v>14</v>
      </c>
      <c r="L53" s="157">
        <v>1</v>
      </c>
      <c r="M53" s="157">
        <v>-12</v>
      </c>
    </row>
    <row r="54" spans="1:13" s="152" customFormat="1" ht="18.75" customHeight="1">
      <c r="A54" s="154"/>
      <c r="B54" s="155" t="s">
        <v>356</v>
      </c>
      <c r="C54" s="156">
        <v>840</v>
      </c>
      <c r="D54" s="157">
        <v>2559</v>
      </c>
      <c r="E54" s="157">
        <v>1210</v>
      </c>
      <c r="F54" s="157">
        <v>1349</v>
      </c>
      <c r="G54" s="157">
        <v>2</v>
      </c>
      <c r="H54" s="157">
        <v>4</v>
      </c>
      <c r="I54" s="157">
        <v>-2</v>
      </c>
      <c r="J54" s="157">
        <v>2</v>
      </c>
      <c r="K54" s="157">
        <v>9</v>
      </c>
      <c r="L54" s="157">
        <v>-7</v>
      </c>
      <c r="M54" s="157">
        <v>-9</v>
      </c>
    </row>
    <row r="55" spans="1:13" s="152" customFormat="1" ht="22.5" customHeight="1">
      <c r="A55" s="218" t="s">
        <v>357</v>
      </c>
      <c r="B55" s="218"/>
      <c r="C55" s="153">
        <v>6490</v>
      </c>
      <c r="D55" s="151">
        <v>18805</v>
      </c>
      <c r="E55" s="151">
        <v>9255</v>
      </c>
      <c r="F55" s="151">
        <v>9550</v>
      </c>
      <c r="G55" s="151">
        <v>12</v>
      </c>
      <c r="H55" s="151">
        <v>13</v>
      </c>
      <c r="I55" s="151">
        <v>-1</v>
      </c>
      <c r="J55" s="151">
        <v>45</v>
      </c>
      <c r="K55" s="151">
        <v>55</v>
      </c>
      <c r="L55" s="151">
        <v>-10</v>
      </c>
      <c r="M55" s="151">
        <v>-11</v>
      </c>
    </row>
    <row r="56" spans="1:13" s="152" customFormat="1" ht="18.75" customHeight="1">
      <c r="A56" s="154"/>
      <c r="B56" s="154" t="s">
        <v>358</v>
      </c>
      <c r="C56" s="156">
        <v>6490</v>
      </c>
      <c r="D56" s="157">
        <v>18805</v>
      </c>
      <c r="E56" s="157">
        <v>9255</v>
      </c>
      <c r="F56" s="157">
        <v>9550</v>
      </c>
      <c r="G56" s="157">
        <v>12</v>
      </c>
      <c r="H56" s="157">
        <v>13</v>
      </c>
      <c r="I56" s="157">
        <v>-1</v>
      </c>
      <c r="J56" s="157">
        <v>45</v>
      </c>
      <c r="K56" s="157">
        <v>55</v>
      </c>
      <c r="L56" s="157">
        <v>-10</v>
      </c>
      <c r="M56" s="157">
        <v>-11</v>
      </c>
    </row>
    <row r="57" spans="1:13" s="152" customFormat="1" ht="22.5" customHeight="1">
      <c r="A57" s="218" t="s">
        <v>359</v>
      </c>
      <c r="B57" s="218"/>
      <c r="C57" s="153">
        <v>751</v>
      </c>
      <c r="D57" s="151">
        <v>1857</v>
      </c>
      <c r="E57" s="151">
        <v>957</v>
      </c>
      <c r="F57" s="151">
        <v>900</v>
      </c>
      <c r="G57" s="151">
        <v>0</v>
      </c>
      <c r="H57" s="151">
        <v>0</v>
      </c>
      <c r="I57" s="151">
        <v>0</v>
      </c>
      <c r="J57" s="151">
        <v>1</v>
      </c>
      <c r="K57" s="151">
        <v>1</v>
      </c>
      <c r="L57" s="151">
        <v>0</v>
      </c>
      <c r="M57" s="151">
        <v>0</v>
      </c>
    </row>
    <row r="58" spans="1:13" s="152" customFormat="1" ht="18.75" customHeight="1" thickBot="1">
      <c r="A58" s="159"/>
      <c r="B58" s="159" t="s">
        <v>360</v>
      </c>
      <c r="C58" s="160">
        <v>751</v>
      </c>
      <c r="D58" s="161">
        <v>1857</v>
      </c>
      <c r="E58" s="161">
        <v>957</v>
      </c>
      <c r="F58" s="161">
        <v>900</v>
      </c>
      <c r="G58" s="161">
        <v>0</v>
      </c>
      <c r="H58" s="161">
        <v>0</v>
      </c>
      <c r="I58" s="161">
        <v>0</v>
      </c>
      <c r="J58" s="161">
        <v>1</v>
      </c>
      <c r="K58" s="161">
        <v>1</v>
      </c>
      <c r="L58" s="161">
        <v>0</v>
      </c>
      <c r="M58" s="161">
        <v>0</v>
      </c>
    </row>
    <row r="59" spans="1:13" s="11" customFormat="1" ht="15" customHeight="1">
      <c r="A59" s="162"/>
      <c r="B59" s="163" t="s">
        <v>361</v>
      </c>
      <c r="C59" s="164"/>
      <c r="D59" s="165"/>
      <c r="E59" s="165"/>
      <c r="F59" s="165"/>
      <c r="G59" s="166"/>
      <c r="H59" s="166"/>
      <c r="I59" s="166"/>
      <c r="J59" s="166"/>
      <c r="K59" s="166"/>
      <c r="L59" s="166"/>
      <c r="M59" s="166"/>
    </row>
    <row r="60" spans="1:13" s="11" customFormat="1" ht="15" customHeight="1">
      <c r="A60" s="162"/>
      <c r="B60" s="163" t="s">
        <v>362</v>
      </c>
      <c r="C60" s="167"/>
      <c r="D60" s="167"/>
      <c r="E60" s="167"/>
      <c r="F60" s="167"/>
      <c r="G60" s="168"/>
      <c r="H60" s="168"/>
      <c r="I60" s="168"/>
      <c r="J60" s="168"/>
      <c r="K60" s="168"/>
      <c r="L60" s="167"/>
      <c r="M60" s="162"/>
    </row>
    <row r="61" spans="1:13" s="11" customFormat="1" ht="15" customHeight="1">
      <c r="A61" s="169"/>
      <c r="B61" s="163"/>
      <c r="C61" s="167"/>
      <c r="D61" s="167"/>
      <c r="E61" s="167"/>
      <c r="F61" s="167"/>
      <c r="G61" s="167"/>
      <c r="H61" s="167"/>
      <c r="I61" s="167"/>
      <c r="J61" s="167"/>
      <c r="K61" s="167"/>
      <c r="L61" s="167"/>
      <c r="M61" s="162"/>
    </row>
  </sheetData>
  <sheetProtection/>
  <mergeCells count="18">
    <mergeCell ref="D1:J1"/>
    <mergeCell ref="A3:B4"/>
    <mergeCell ref="C3:C4"/>
    <mergeCell ref="G3:I3"/>
    <mergeCell ref="J3:L3"/>
    <mergeCell ref="M3:M4"/>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2010-06-28T04:18:56Z</cp:lastPrinted>
  <dcterms:created xsi:type="dcterms:W3CDTF">2010-06-28T01:17:56Z</dcterms:created>
  <dcterms:modified xsi:type="dcterms:W3CDTF">2010-09-30T06:09:32Z</dcterms:modified>
  <cp:category/>
  <cp:version/>
  <cp:contentType/>
  <cp:contentStatus/>
</cp:coreProperties>
</file>