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22-125" sheetId="1" r:id="rId1"/>
  </sheets>
  <definedNames>
    <definedName name="_xlnm.Print_Area" localSheetId="0">'122-125'!$A$1:$W$157</definedName>
  </definedNames>
  <calcPr fullCalcOnLoad="1"/>
</workbook>
</file>

<file path=xl/sharedStrings.xml><?xml version="1.0" encoding="utf-8"?>
<sst xmlns="http://schemas.openxmlformats.org/spreadsheetml/2006/main" count="887" uniqueCount="158">
  <si>
    <t>総計</t>
  </si>
  <si>
    <t>武儀郡</t>
  </si>
  <si>
    <t>洞戸村</t>
  </si>
  <si>
    <t>市計</t>
  </si>
  <si>
    <t>板取村</t>
  </si>
  <si>
    <t>郡計</t>
  </si>
  <si>
    <t>岐阜市</t>
  </si>
  <si>
    <t>大垣市</t>
  </si>
  <si>
    <t>郡上郡</t>
  </si>
  <si>
    <t>高山市</t>
  </si>
  <si>
    <t>八幡町</t>
  </si>
  <si>
    <t>多治見市</t>
  </si>
  <si>
    <t>関市</t>
  </si>
  <si>
    <t>白鳥町</t>
  </si>
  <si>
    <t>中津川市</t>
  </si>
  <si>
    <t>高鷲村</t>
  </si>
  <si>
    <t>美濃市</t>
  </si>
  <si>
    <t>美並村</t>
  </si>
  <si>
    <t>瑞浪市</t>
  </si>
  <si>
    <t>羽島市</t>
  </si>
  <si>
    <t>和良村</t>
  </si>
  <si>
    <t>恵那市</t>
  </si>
  <si>
    <t>美濃加茂市</t>
  </si>
  <si>
    <t>加茂郡</t>
  </si>
  <si>
    <t>土岐市</t>
  </si>
  <si>
    <t>坂祝町</t>
  </si>
  <si>
    <t>各務原市</t>
  </si>
  <si>
    <t>富加町</t>
  </si>
  <si>
    <t>川辺町</t>
  </si>
  <si>
    <t>七宗町</t>
  </si>
  <si>
    <t>羽島郡</t>
  </si>
  <si>
    <t>八百津町</t>
  </si>
  <si>
    <t>川島町</t>
  </si>
  <si>
    <t>白川町</t>
  </si>
  <si>
    <t>岐南町</t>
  </si>
  <si>
    <t>東白川村</t>
  </si>
  <si>
    <t>笠松町</t>
  </si>
  <si>
    <t>柳津町</t>
  </si>
  <si>
    <t>可児郡</t>
  </si>
  <si>
    <t>御嵩町</t>
  </si>
  <si>
    <t>海津郡</t>
  </si>
  <si>
    <t>兼山町</t>
  </si>
  <si>
    <t>海津町</t>
  </si>
  <si>
    <t>平田町</t>
  </si>
  <si>
    <t>土岐郡</t>
  </si>
  <si>
    <t>南濃町</t>
  </si>
  <si>
    <t>笠原町</t>
  </si>
  <si>
    <t>養老郡</t>
  </si>
  <si>
    <t>恵那郡</t>
  </si>
  <si>
    <t>養老町</t>
  </si>
  <si>
    <t>坂下町</t>
  </si>
  <si>
    <t>上石津町</t>
  </si>
  <si>
    <t>川上村</t>
  </si>
  <si>
    <t>加子母村</t>
  </si>
  <si>
    <t>不破郡</t>
  </si>
  <si>
    <t>付知町</t>
  </si>
  <si>
    <t>垂井町</t>
  </si>
  <si>
    <t>福岡町</t>
  </si>
  <si>
    <t>関ヶ原町</t>
  </si>
  <si>
    <t>蛭川村</t>
  </si>
  <si>
    <t>岩村町</t>
  </si>
  <si>
    <t>安八郡</t>
  </si>
  <si>
    <t>山岡町</t>
  </si>
  <si>
    <t>神戸町</t>
  </si>
  <si>
    <t>明智町</t>
  </si>
  <si>
    <t>輪之内町</t>
  </si>
  <si>
    <t>串原村</t>
  </si>
  <si>
    <t>安八町</t>
  </si>
  <si>
    <t>上矢作町</t>
  </si>
  <si>
    <t>墨俣町</t>
  </si>
  <si>
    <t>益田郡</t>
  </si>
  <si>
    <t>揖斐郡</t>
  </si>
  <si>
    <t>萩原町</t>
  </si>
  <si>
    <t>揖斐川町</t>
  </si>
  <si>
    <t>小坂町</t>
  </si>
  <si>
    <t>谷汲村</t>
  </si>
  <si>
    <t>下呂町</t>
  </si>
  <si>
    <t>大野町</t>
  </si>
  <si>
    <t>金山町</t>
  </si>
  <si>
    <t>池田町</t>
  </si>
  <si>
    <t>馬瀬村</t>
  </si>
  <si>
    <t>春日村</t>
  </si>
  <si>
    <t>久瀬村</t>
  </si>
  <si>
    <t>大野郡</t>
  </si>
  <si>
    <t>藤橋村</t>
  </si>
  <si>
    <t>丹生川村</t>
  </si>
  <si>
    <t>坂内村</t>
  </si>
  <si>
    <t>清見村</t>
  </si>
  <si>
    <t>荘川村</t>
  </si>
  <si>
    <t>本巣郡</t>
  </si>
  <si>
    <t>白川村</t>
  </si>
  <si>
    <t>北方町</t>
  </si>
  <si>
    <t>宮村</t>
  </si>
  <si>
    <t>本巣町</t>
  </si>
  <si>
    <t>久々野町</t>
  </si>
  <si>
    <t>穂積町</t>
  </si>
  <si>
    <t>朝日村</t>
  </si>
  <si>
    <t>巣南町</t>
  </si>
  <si>
    <t>高根村</t>
  </si>
  <si>
    <t>真正町</t>
  </si>
  <si>
    <t>糸貫町</t>
  </si>
  <si>
    <t>吉城郡</t>
  </si>
  <si>
    <t>根尾村</t>
  </si>
  <si>
    <t>古川町</t>
  </si>
  <si>
    <t>国府町</t>
  </si>
  <si>
    <t>山県郡</t>
  </si>
  <si>
    <t>河合村</t>
  </si>
  <si>
    <t>高富町</t>
  </si>
  <si>
    <t>宮川村</t>
  </si>
  <si>
    <t>伊自良村</t>
  </si>
  <si>
    <t>神岡町</t>
  </si>
  <si>
    <t>美山町</t>
  </si>
  <si>
    <t>上宝村</t>
  </si>
  <si>
    <t>-</t>
  </si>
  <si>
    <t>徳山村</t>
  </si>
  <si>
    <t>明方村</t>
  </si>
  <si>
    <t>可児町</t>
  </si>
  <si>
    <t>大和村</t>
  </si>
  <si>
    <t>-</t>
  </si>
  <si>
    <t>市町村名</t>
  </si>
  <si>
    <t>武芸川町</t>
  </si>
  <si>
    <t>武儀町</t>
  </si>
  <si>
    <t>上之保村</t>
  </si>
  <si>
    <t>-</t>
  </si>
  <si>
    <t>総数</t>
  </si>
  <si>
    <t>0.5～　　0.7</t>
  </si>
  <si>
    <t>-</t>
  </si>
  <si>
    <t>-</t>
  </si>
  <si>
    <t>直営林地</t>
  </si>
  <si>
    <t>官行造林地</t>
  </si>
  <si>
    <t>林野庁</t>
  </si>
  <si>
    <t>林野庁以外</t>
  </si>
  <si>
    <t>国有林</t>
  </si>
  <si>
    <t>公有林</t>
  </si>
  <si>
    <t>県</t>
  </si>
  <si>
    <t>市町村</t>
  </si>
  <si>
    <t>財産区</t>
  </si>
  <si>
    <t>民有林</t>
  </si>
  <si>
    <t>私有林</t>
  </si>
  <si>
    <t>慣行共有</t>
  </si>
  <si>
    <t>公団</t>
  </si>
  <si>
    <t>公社</t>
  </si>
  <si>
    <t>組合</t>
  </si>
  <si>
    <t>神社・寺</t>
  </si>
  <si>
    <t>会社</t>
  </si>
  <si>
    <t>個人</t>
  </si>
  <si>
    <t>-</t>
  </si>
  <si>
    <t>-</t>
  </si>
  <si>
    <t>-</t>
  </si>
  <si>
    <t>-</t>
  </si>
  <si>
    <t>-</t>
  </si>
  <si>
    <t>41．所 有 形 態 別 森 林 面 積</t>
  </si>
  <si>
    <t>　 単位：ha</t>
  </si>
  <si>
    <t>　　及び民有林は県経営普及課調</t>
  </si>
  <si>
    <t>注：国有林のうち林野庁所管は名古屋営林局、長野営林局調、林野庁所管外</t>
  </si>
  <si>
    <t>　　資料：県経営普及課</t>
  </si>
  <si>
    <t>41．所 有 形 態 別 森 林 面 積（つづき）</t>
  </si>
  <si>
    <t>昭和51年3月31日現在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</si>
</sst>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.0\ ###\ ###"/>
    <numFmt numFmtId="178" formatCode="###\ ###\ ###/0"/>
    <numFmt numFmtId="179" formatCode="0_);[Red]\(0\)"/>
    <numFmt numFmtId="180" formatCode="0_ "/>
    <numFmt numFmtId="181" formatCode="0.0_);[Red]\(0.0\)"/>
    <numFmt numFmtId="182" formatCode="000\ 000\ 000"/>
    <numFmt numFmtId="183" formatCode="[&lt;=999]000;[&lt;=99999]000\-00;000\-0000"/>
    <numFmt numFmtId="184" formatCode="###\ ###\ ##0"/>
  </numFmts>
  <fonts count="10">
    <font>
      <sz val="11"/>
      <name val="ＭＳ Ｐ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84" fontId="9" fillId="0" borderId="0" xfId="0" applyNumberFormat="1" applyFont="1" applyAlignment="1">
      <alignment horizontal="right"/>
    </xf>
    <xf numFmtId="184" fontId="9" fillId="0" borderId="0" xfId="0" applyNumberFormat="1" applyFont="1" applyBorder="1" applyAlignment="1">
      <alignment horizontal="right"/>
    </xf>
    <xf numFmtId="184" fontId="8" fillId="0" borderId="0" xfId="0" applyNumberFormat="1" applyFont="1" applyAlignment="1">
      <alignment horizontal="right"/>
    </xf>
    <xf numFmtId="184" fontId="2" fillId="0" borderId="0" xfId="0" applyNumberFormat="1" applyFont="1" applyAlignment="1">
      <alignment horizontal="center"/>
    </xf>
    <xf numFmtId="184" fontId="0" fillId="0" borderId="0" xfId="0" applyNumberFormat="1" applyFont="1" applyAlignment="1">
      <alignment/>
    </xf>
    <xf numFmtId="184" fontId="9" fillId="0" borderId="0" xfId="0" applyNumberFormat="1" applyFont="1" applyAlignment="1">
      <alignment/>
    </xf>
    <xf numFmtId="184" fontId="9" fillId="0" borderId="0" xfId="0" applyNumberFormat="1" applyFont="1" applyBorder="1" applyAlignment="1">
      <alignment/>
    </xf>
    <xf numFmtId="184" fontId="0" fillId="0" borderId="0" xfId="0" applyNumberFormat="1" applyFont="1" applyAlignment="1">
      <alignment vertical="center"/>
    </xf>
    <xf numFmtId="184" fontId="0" fillId="0" borderId="1" xfId="0" applyNumberFormat="1" applyFont="1" applyBorder="1" applyAlignment="1">
      <alignment vertical="center"/>
    </xf>
    <xf numFmtId="184" fontId="5" fillId="0" borderId="1" xfId="0" applyNumberFormat="1" applyFont="1" applyBorder="1" applyAlignment="1">
      <alignment/>
    </xf>
    <xf numFmtId="184" fontId="0" fillId="0" borderId="1" xfId="0" applyNumberFormat="1" applyFont="1" applyBorder="1" applyAlignment="1">
      <alignment/>
    </xf>
    <xf numFmtId="184" fontId="4" fillId="0" borderId="0" xfId="0" applyNumberFormat="1" applyFont="1" applyAlignment="1">
      <alignment/>
    </xf>
    <xf numFmtId="184" fontId="9" fillId="0" borderId="0" xfId="0" applyNumberFormat="1" applyFont="1" applyAlignment="1">
      <alignment/>
    </xf>
    <xf numFmtId="184" fontId="9" fillId="0" borderId="2" xfId="0" applyNumberFormat="1" applyFont="1" applyBorder="1" applyAlignment="1">
      <alignment horizontal="distributed" vertical="center" wrapText="1"/>
    </xf>
    <xf numFmtId="184" fontId="9" fillId="0" borderId="3" xfId="0" applyNumberFormat="1" applyFont="1" applyBorder="1" applyAlignment="1">
      <alignment horizontal="distributed" vertical="center" wrapText="1"/>
    </xf>
    <xf numFmtId="184" fontId="0" fillId="0" borderId="4" xfId="0" applyNumberFormat="1" applyFont="1" applyBorder="1" applyAlignment="1">
      <alignment/>
    </xf>
    <xf numFmtId="184" fontId="0" fillId="0" borderId="0" xfId="0" applyNumberFormat="1" applyFont="1" applyBorder="1" applyAlignment="1">
      <alignment/>
    </xf>
    <xf numFmtId="184" fontId="7" fillId="0" borderId="0" xfId="0" applyNumberFormat="1" applyFont="1" applyAlignment="1">
      <alignment/>
    </xf>
    <xf numFmtId="184" fontId="8" fillId="0" borderId="0" xfId="0" applyNumberFormat="1" applyFont="1" applyAlignment="1">
      <alignment/>
    </xf>
    <xf numFmtId="184" fontId="8" fillId="0" borderId="4" xfId="0" applyNumberFormat="1" applyFont="1" applyBorder="1" applyAlignment="1">
      <alignment horizontal="right"/>
    </xf>
    <xf numFmtId="184" fontId="8" fillId="0" borderId="0" xfId="0" applyNumberFormat="1" applyFont="1" applyBorder="1" applyAlignment="1">
      <alignment horizontal="right"/>
    </xf>
    <xf numFmtId="184" fontId="9" fillId="0" borderId="0" xfId="0" applyNumberFormat="1" applyFont="1" applyAlignment="1">
      <alignment horizontal="distributed"/>
    </xf>
    <xf numFmtId="184" fontId="9" fillId="0" borderId="4" xfId="0" applyNumberFormat="1" applyFont="1" applyBorder="1" applyAlignment="1">
      <alignment horizontal="right"/>
    </xf>
    <xf numFmtId="184" fontId="0" fillId="0" borderId="5" xfId="0" applyNumberFormat="1" applyFont="1" applyBorder="1" applyAlignment="1">
      <alignment/>
    </xf>
    <xf numFmtId="184" fontId="0" fillId="0" borderId="6" xfId="0" applyNumberFormat="1" applyFont="1" applyBorder="1" applyAlignment="1">
      <alignment/>
    </xf>
    <xf numFmtId="184" fontId="9" fillId="0" borderId="7" xfId="0" applyNumberFormat="1" applyFont="1" applyBorder="1" applyAlignment="1">
      <alignment/>
    </xf>
    <xf numFmtId="184" fontId="0" fillId="0" borderId="7" xfId="0" applyNumberFormat="1" applyFont="1" applyBorder="1" applyAlignment="1">
      <alignment/>
    </xf>
    <xf numFmtId="184" fontId="5" fillId="0" borderId="0" xfId="0" applyNumberFormat="1" applyFont="1" applyAlignment="1">
      <alignment horizontal="distributed"/>
    </xf>
    <xf numFmtId="184" fontId="5" fillId="0" borderId="4" xfId="0" applyNumberFormat="1" applyFont="1" applyBorder="1" applyAlignment="1">
      <alignment horizontal="right"/>
    </xf>
    <xf numFmtId="184" fontId="5" fillId="0" borderId="0" xfId="0" applyNumberFormat="1" applyFont="1" applyAlignment="1">
      <alignment horizontal="right"/>
    </xf>
    <xf numFmtId="184" fontId="6" fillId="0" borderId="6" xfId="0" applyNumberFormat="1" applyFont="1" applyBorder="1" applyAlignment="1">
      <alignment/>
    </xf>
    <xf numFmtId="184" fontId="4" fillId="0" borderId="7" xfId="0" applyNumberFormat="1" applyFont="1" applyBorder="1" applyAlignment="1">
      <alignment/>
    </xf>
    <xf numFmtId="184" fontId="8" fillId="0" borderId="0" xfId="0" applyNumberFormat="1" applyFont="1" applyAlignment="1">
      <alignment horizontal="distributed"/>
    </xf>
    <xf numFmtId="184" fontId="2" fillId="0" borderId="0" xfId="0" applyNumberFormat="1" applyFont="1" applyAlignment="1">
      <alignment horizontal="center"/>
    </xf>
    <xf numFmtId="184" fontId="9" fillId="0" borderId="8" xfId="0" applyNumberFormat="1" applyFont="1" applyBorder="1" applyAlignment="1">
      <alignment horizontal="distributed" vertical="center" wrapText="1"/>
    </xf>
    <xf numFmtId="184" fontId="9" fillId="0" borderId="9" xfId="0" applyNumberFormat="1" applyFont="1" applyBorder="1" applyAlignment="1">
      <alignment horizontal="distributed" vertical="center" wrapText="1"/>
    </xf>
    <xf numFmtId="184" fontId="9" fillId="0" borderId="2" xfId="0" applyNumberFormat="1" applyFont="1" applyBorder="1" applyAlignment="1">
      <alignment horizontal="distributed" vertical="center" wrapText="1"/>
    </xf>
    <xf numFmtId="184" fontId="9" fillId="0" borderId="10" xfId="0" applyNumberFormat="1" applyFont="1" applyBorder="1" applyAlignment="1">
      <alignment horizontal="distributed" vertical="center" wrapText="1"/>
    </xf>
    <xf numFmtId="184" fontId="9" fillId="0" borderId="11" xfId="0" applyNumberFormat="1" applyFont="1" applyBorder="1" applyAlignment="1">
      <alignment horizontal="distributed" vertical="center" wrapText="1"/>
    </xf>
    <xf numFmtId="184" fontId="9" fillId="0" borderId="12" xfId="0" applyNumberFormat="1" applyFont="1" applyBorder="1" applyAlignment="1">
      <alignment horizontal="distributed" vertical="center"/>
    </xf>
    <xf numFmtId="184" fontId="9" fillId="0" borderId="13" xfId="0" applyNumberFormat="1" applyFont="1" applyBorder="1" applyAlignment="1">
      <alignment horizontal="distributed" vertical="center"/>
    </xf>
    <xf numFmtId="184" fontId="9" fillId="0" borderId="0" xfId="0" applyNumberFormat="1" applyFont="1" applyBorder="1" applyAlignment="1">
      <alignment horizontal="distributed" vertical="center"/>
    </xf>
    <xf numFmtId="184" fontId="9" fillId="0" borderId="14" xfId="0" applyNumberFormat="1" applyFont="1" applyBorder="1" applyAlignment="1">
      <alignment horizontal="distributed" vertical="center"/>
    </xf>
    <xf numFmtId="184" fontId="9" fillId="0" borderId="15" xfId="0" applyNumberFormat="1" applyFont="1" applyBorder="1" applyAlignment="1">
      <alignment horizontal="distributed" vertical="center"/>
    </xf>
    <xf numFmtId="184" fontId="9" fillId="0" borderId="16" xfId="0" applyNumberFormat="1" applyFont="1" applyBorder="1" applyAlignment="1">
      <alignment horizontal="distributed" vertical="center"/>
    </xf>
    <xf numFmtId="184" fontId="9" fillId="0" borderId="0" xfId="0" applyNumberFormat="1" applyFont="1" applyAlignment="1">
      <alignment horizontal="distributed" wrapText="1"/>
    </xf>
    <xf numFmtId="184" fontId="9" fillId="0" borderId="17" xfId="0" applyNumberFormat="1" applyFont="1" applyBorder="1" applyAlignment="1">
      <alignment horizontal="distributed" vertical="center" wrapText="1"/>
    </xf>
    <xf numFmtId="184" fontId="9" fillId="0" borderId="18" xfId="0" applyNumberFormat="1" applyFont="1" applyBorder="1" applyAlignment="1">
      <alignment horizontal="distributed" vertical="center" wrapText="1"/>
    </xf>
    <xf numFmtId="184" fontId="9" fillId="0" borderId="19" xfId="0" applyNumberFormat="1" applyFont="1" applyBorder="1" applyAlignment="1">
      <alignment horizontal="distributed" vertical="center" wrapText="1"/>
    </xf>
    <xf numFmtId="184" fontId="9" fillId="0" borderId="20" xfId="0" applyNumberFormat="1" applyFont="1" applyBorder="1" applyAlignment="1">
      <alignment horizontal="distributed" vertical="center" wrapText="1"/>
    </xf>
    <xf numFmtId="184" fontId="9" fillId="0" borderId="21" xfId="0" applyNumberFormat="1" applyFont="1" applyBorder="1" applyAlignment="1">
      <alignment horizontal="distributed" vertical="center" wrapText="1"/>
    </xf>
    <xf numFmtId="184" fontId="9" fillId="0" borderId="1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7"/>
  <sheetViews>
    <sheetView tabSelected="1" zoomScaleSheetLayoutView="115" workbookViewId="0" topLeftCell="A1">
      <selection activeCell="A1" sqref="A1:W1"/>
    </sheetView>
  </sheetViews>
  <sheetFormatPr defaultColWidth="9.00390625" defaultRowHeight="13.5"/>
  <cols>
    <col min="1" max="1" width="0.875" style="5" customWidth="1"/>
    <col min="2" max="2" width="1.875" style="5" customWidth="1"/>
    <col min="3" max="3" width="10.00390625" style="5" customWidth="1"/>
    <col min="4" max="4" width="0.875" style="5" customWidth="1"/>
    <col min="5" max="23" width="8.75390625" style="5" customWidth="1"/>
    <col min="24" max="16384" width="9.00390625" style="5" customWidth="1"/>
  </cols>
  <sheetData>
    <row r="1" spans="1:23" ht="21" customHeight="1">
      <c r="A1" s="34" t="s">
        <v>151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5:17" s="6" customFormat="1" ht="13.5" customHeight="1">
      <c r="E2" s="6" t="s">
        <v>154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5:17" s="6" customFormat="1" ht="13.5" customHeight="1">
      <c r="E3" s="6" t="s">
        <v>153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23" ht="13.5" customHeight="1" thickBot="1">
      <c r="A4" s="6" t="s">
        <v>152</v>
      </c>
      <c r="B4" s="8"/>
      <c r="C4" s="8"/>
      <c r="D4" s="8"/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1"/>
      <c r="R4" s="12"/>
      <c r="U4" s="52" t="s">
        <v>157</v>
      </c>
      <c r="V4" s="52"/>
      <c r="W4" s="52"/>
    </row>
    <row r="5" spans="1:23" s="13" customFormat="1" ht="15" customHeight="1" thickTop="1">
      <c r="A5" s="40" t="s">
        <v>119</v>
      </c>
      <c r="B5" s="40"/>
      <c r="C5" s="40"/>
      <c r="D5" s="41"/>
      <c r="E5" s="49" t="s">
        <v>124</v>
      </c>
      <c r="F5" s="47" t="s">
        <v>132</v>
      </c>
      <c r="G5" s="48"/>
      <c r="H5" s="48"/>
      <c r="I5" s="48"/>
      <c r="J5" s="48"/>
      <c r="K5" s="47" t="s">
        <v>137</v>
      </c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</row>
    <row r="6" spans="1:23" s="13" customFormat="1" ht="15" customHeight="1">
      <c r="A6" s="42"/>
      <c r="B6" s="42"/>
      <c r="C6" s="42"/>
      <c r="D6" s="43"/>
      <c r="E6" s="50"/>
      <c r="F6" s="35" t="s">
        <v>124</v>
      </c>
      <c r="G6" s="37" t="s">
        <v>130</v>
      </c>
      <c r="H6" s="38"/>
      <c r="I6" s="39"/>
      <c r="J6" s="35" t="s">
        <v>131</v>
      </c>
      <c r="K6" s="35" t="s">
        <v>124</v>
      </c>
      <c r="L6" s="37" t="s">
        <v>133</v>
      </c>
      <c r="M6" s="38"/>
      <c r="N6" s="38"/>
      <c r="O6" s="38"/>
      <c r="P6" s="37" t="s">
        <v>138</v>
      </c>
      <c r="Q6" s="38"/>
      <c r="R6" s="38"/>
      <c r="S6" s="38"/>
      <c r="T6" s="38"/>
      <c r="U6" s="38"/>
      <c r="V6" s="38"/>
      <c r="W6" s="38"/>
    </row>
    <row r="7" spans="1:23" s="13" customFormat="1" ht="15" customHeight="1">
      <c r="A7" s="44"/>
      <c r="B7" s="44"/>
      <c r="C7" s="44"/>
      <c r="D7" s="45"/>
      <c r="E7" s="51"/>
      <c r="F7" s="36"/>
      <c r="G7" s="15" t="s">
        <v>124</v>
      </c>
      <c r="H7" s="15" t="s">
        <v>128</v>
      </c>
      <c r="I7" s="15" t="s">
        <v>129</v>
      </c>
      <c r="J7" s="36" t="s">
        <v>125</v>
      </c>
      <c r="K7" s="36"/>
      <c r="L7" s="15" t="s">
        <v>124</v>
      </c>
      <c r="M7" s="15" t="s">
        <v>134</v>
      </c>
      <c r="N7" s="15" t="s">
        <v>135</v>
      </c>
      <c r="O7" s="15" t="s">
        <v>136</v>
      </c>
      <c r="P7" s="15" t="s">
        <v>124</v>
      </c>
      <c r="Q7" s="15" t="s">
        <v>139</v>
      </c>
      <c r="R7" s="15" t="s">
        <v>140</v>
      </c>
      <c r="S7" s="14" t="s">
        <v>141</v>
      </c>
      <c r="T7" s="14" t="s">
        <v>142</v>
      </c>
      <c r="U7" s="14" t="s">
        <v>143</v>
      </c>
      <c r="V7" s="14" t="s">
        <v>144</v>
      </c>
      <c r="W7" s="14" t="s">
        <v>145</v>
      </c>
    </row>
    <row r="8" spans="5:6" ht="5.25" customHeight="1">
      <c r="E8" s="16"/>
      <c r="F8" s="17"/>
    </row>
    <row r="9" spans="2:23" s="18" customFormat="1" ht="11.25" customHeight="1">
      <c r="B9" s="33" t="s">
        <v>0</v>
      </c>
      <c r="C9" s="33"/>
      <c r="D9" s="19"/>
      <c r="E9" s="20">
        <f>SUM(E11,E27)</f>
        <v>876706</v>
      </c>
      <c r="F9" s="21">
        <f aca="true" t="shared" si="0" ref="F9:W9">SUM(F11,F27)</f>
        <v>185925</v>
      </c>
      <c r="G9" s="21">
        <f t="shared" si="0"/>
        <v>184770</v>
      </c>
      <c r="H9" s="21">
        <f t="shared" si="0"/>
        <v>174078</v>
      </c>
      <c r="I9" s="21">
        <f t="shared" si="0"/>
        <v>10692</v>
      </c>
      <c r="J9" s="21">
        <f t="shared" si="0"/>
        <v>1155</v>
      </c>
      <c r="K9" s="21">
        <f t="shared" si="0"/>
        <v>690781</v>
      </c>
      <c r="L9" s="21">
        <f t="shared" si="0"/>
        <v>65660</v>
      </c>
      <c r="M9" s="21">
        <f t="shared" si="0"/>
        <v>7235</v>
      </c>
      <c r="N9" s="21">
        <f t="shared" si="0"/>
        <v>41767</v>
      </c>
      <c r="O9" s="21">
        <f t="shared" si="0"/>
        <v>16658</v>
      </c>
      <c r="P9" s="21">
        <f t="shared" si="0"/>
        <v>625121</v>
      </c>
      <c r="Q9" s="21">
        <f t="shared" si="0"/>
        <v>72337</v>
      </c>
      <c r="R9" s="21">
        <f t="shared" si="0"/>
        <v>10609</v>
      </c>
      <c r="S9" s="21">
        <f t="shared" si="0"/>
        <v>7933</v>
      </c>
      <c r="T9" s="21">
        <f t="shared" si="0"/>
        <v>11188</v>
      </c>
      <c r="U9" s="21">
        <f t="shared" si="0"/>
        <v>11869</v>
      </c>
      <c r="V9" s="21">
        <f t="shared" si="0"/>
        <v>50732</v>
      </c>
      <c r="W9" s="21">
        <f t="shared" si="0"/>
        <v>460453</v>
      </c>
    </row>
    <row r="10" spans="2:16" s="18" customFormat="1" ht="11.25" customHeight="1">
      <c r="B10" s="22"/>
      <c r="C10" s="22"/>
      <c r="E10" s="2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2:23" s="18" customFormat="1" ht="11.25" customHeight="1">
      <c r="B11" s="33" t="s">
        <v>3</v>
      </c>
      <c r="C11" s="33"/>
      <c r="D11" s="19"/>
      <c r="E11" s="20">
        <f>SUM(E13:E25)</f>
        <v>96050</v>
      </c>
      <c r="F11" s="3">
        <f aca="true" t="shared" si="1" ref="F11:W11">SUM(F13:F25)</f>
        <v>9905</v>
      </c>
      <c r="G11" s="3">
        <f t="shared" si="1"/>
        <v>9870</v>
      </c>
      <c r="H11" s="3">
        <f t="shared" si="1"/>
        <v>8135</v>
      </c>
      <c r="I11" s="3">
        <f t="shared" si="1"/>
        <v>1735</v>
      </c>
      <c r="J11" s="3">
        <f t="shared" si="1"/>
        <v>35</v>
      </c>
      <c r="K11" s="3">
        <f t="shared" si="1"/>
        <v>86145</v>
      </c>
      <c r="L11" s="3">
        <f t="shared" si="1"/>
        <v>9903</v>
      </c>
      <c r="M11" s="3">
        <f t="shared" si="1"/>
        <v>462</v>
      </c>
      <c r="N11" s="3">
        <f t="shared" si="1"/>
        <v>5566</v>
      </c>
      <c r="O11" s="3">
        <f t="shared" si="1"/>
        <v>3875</v>
      </c>
      <c r="P11" s="3">
        <f t="shared" si="1"/>
        <v>76242</v>
      </c>
      <c r="Q11" s="3">
        <f t="shared" si="1"/>
        <v>6397</v>
      </c>
      <c r="R11" s="3">
        <f t="shared" si="1"/>
        <v>443</v>
      </c>
      <c r="S11" s="3">
        <f t="shared" si="1"/>
        <v>597</v>
      </c>
      <c r="T11" s="3">
        <f t="shared" si="1"/>
        <v>5833</v>
      </c>
      <c r="U11" s="3">
        <f t="shared" si="1"/>
        <v>2776</v>
      </c>
      <c r="V11" s="3">
        <f t="shared" si="1"/>
        <v>3417</v>
      </c>
      <c r="W11" s="3">
        <f t="shared" si="1"/>
        <v>56779</v>
      </c>
    </row>
    <row r="12" spans="2:16" s="18" customFormat="1" ht="11.25" customHeight="1">
      <c r="B12" s="22"/>
      <c r="C12" s="22"/>
      <c r="E12" s="23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2:23" s="18" customFormat="1" ht="11.25" customHeight="1">
      <c r="B13" s="46" t="s">
        <v>6</v>
      </c>
      <c r="C13" s="46"/>
      <c r="E13" s="23">
        <f>SUM(F13,K13)</f>
        <v>6349</v>
      </c>
      <c r="F13" s="2">
        <f>SUM(G13,J13)</f>
        <v>199</v>
      </c>
      <c r="G13" s="1">
        <f>SUM(H13:I13)</f>
        <v>199</v>
      </c>
      <c r="H13" s="1">
        <v>199</v>
      </c>
      <c r="I13" s="1" t="s">
        <v>113</v>
      </c>
      <c r="J13" s="1" t="s">
        <v>113</v>
      </c>
      <c r="K13" s="1">
        <f>SUM(L13,P13)</f>
        <v>6150</v>
      </c>
      <c r="L13" s="1">
        <f>SUM(M13:O13)</f>
        <v>137</v>
      </c>
      <c r="M13" s="1">
        <v>3</v>
      </c>
      <c r="N13" s="1">
        <v>72</v>
      </c>
      <c r="O13" s="1">
        <v>62</v>
      </c>
      <c r="P13" s="1">
        <f>SUM(Q13:W13)</f>
        <v>6013</v>
      </c>
      <c r="Q13" s="1">
        <v>712</v>
      </c>
      <c r="R13" s="1" t="s">
        <v>113</v>
      </c>
      <c r="S13" s="1" t="s">
        <v>113</v>
      </c>
      <c r="T13" s="1">
        <v>8</v>
      </c>
      <c r="U13" s="1">
        <v>419</v>
      </c>
      <c r="V13" s="1">
        <v>209</v>
      </c>
      <c r="W13" s="1">
        <v>4665</v>
      </c>
    </row>
    <row r="14" spans="2:23" s="18" customFormat="1" ht="11.25" customHeight="1">
      <c r="B14" s="46" t="s">
        <v>7</v>
      </c>
      <c r="C14" s="46"/>
      <c r="E14" s="23">
        <f aca="true" t="shared" si="2" ref="E14:E25">SUM(F14,K14)</f>
        <v>411</v>
      </c>
      <c r="F14" s="1" t="s">
        <v>113</v>
      </c>
      <c r="G14" s="1" t="s">
        <v>113</v>
      </c>
      <c r="H14" s="1" t="s">
        <v>113</v>
      </c>
      <c r="I14" s="1" t="s">
        <v>113</v>
      </c>
      <c r="J14" s="1" t="s">
        <v>113</v>
      </c>
      <c r="K14" s="1">
        <f aca="true" t="shared" si="3" ref="K14:K25">SUM(L14,P14)</f>
        <v>411</v>
      </c>
      <c r="L14" s="1">
        <f aca="true" t="shared" si="4" ref="L14:L25">SUM(M14:O14)</f>
        <v>1</v>
      </c>
      <c r="M14" s="1" t="s">
        <v>113</v>
      </c>
      <c r="N14" s="1">
        <v>1</v>
      </c>
      <c r="O14" s="1" t="s">
        <v>113</v>
      </c>
      <c r="P14" s="1">
        <f aca="true" t="shared" si="5" ref="P14:P25">SUM(Q14:W14)</f>
        <v>410</v>
      </c>
      <c r="Q14" s="1" t="s">
        <v>113</v>
      </c>
      <c r="R14" s="1" t="s">
        <v>113</v>
      </c>
      <c r="S14" s="1" t="s">
        <v>113</v>
      </c>
      <c r="T14" s="1">
        <v>0</v>
      </c>
      <c r="U14" s="1">
        <v>24</v>
      </c>
      <c r="V14" s="1">
        <v>10</v>
      </c>
      <c r="W14" s="1">
        <v>376</v>
      </c>
    </row>
    <row r="15" spans="2:23" s="18" customFormat="1" ht="11.25" customHeight="1">
      <c r="B15" s="46" t="s">
        <v>9</v>
      </c>
      <c r="C15" s="46"/>
      <c r="E15" s="23">
        <f t="shared" si="2"/>
        <v>10402</v>
      </c>
      <c r="F15" s="2">
        <f aca="true" t="shared" si="6" ref="F15:F24">SUM(G15,J15)</f>
        <v>13</v>
      </c>
      <c r="G15" s="1">
        <f aca="true" t="shared" si="7" ref="G15:G24">SUM(H15:I15)</f>
        <v>3</v>
      </c>
      <c r="H15" s="1">
        <v>3</v>
      </c>
      <c r="I15" s="1" t="s">
        <v>113</v>
      </c>
      <c r="J15" s="1">
        <v>10</v>
      </c>
      <c r="K15" s="1">
        <f t="shared" si="3"/>
        <v>10389</v>
      </c>
      <c r="L15" s="1">
        <f t="shared" si="4"/>
        <v>657</v>
      </c>
      <c r="M15" s="1">
        <v>14</v>
      </c>
      <c r="N15" s="1">
        <v>241</v>
      </c>
      <c r="O15" s="1">
        <v>402</v>
      </c>
      <c r="P15" s="1">
        <f t="shared" si="5"/>
        <v>9732</v>
      </c>
      <c r="Q15" s="1">
        <v>829</v>
      </c>
      <c r="R15" s="1">
        <v>112</v>
      </c>
      <c r="S15" s="1">
        <v>329</v>
      </c>
      <c r="T15" s="1">
        <v>360</v>
      </c>
      <c r="U15" s="1">
        <v>187</v>
      </c>
      <c r="V15" s="1">
        <v>546</v>
      </c>
      <c r="W15" s="1">
        <v>7369</v>
      </c>
    </row>
    <row r="16" spans="2:23" s="18" customFormat="1" ht="11.25" customHeight="1">
      <c r="B16" s="46" t="s">
        <v>11</v>
      </c>
      <c r="C16" s="46"/>
      <c r="E16" s="23">
        <f t="shared" si="2"/>
        <v>4819</v>
      </c>
      <c r="F16" s="2">
        <f t="shared" si="6"/>
        <v>38</v>
      </c>
      <c r="G16" s="1">
        <f t="shared" si="7"/>
        <v>37</v>
      </c>
      <c r="H16" s="1" t="s">
        <v>113</v>
      </c>
      <c r="I16" s="1">
        <v>37</v>
      </c>
      <c r="J16" s="1">
        <v>1</v>
      </c>
      <c r="K16" s="1">
        <f t="shared" si="3"/>
        <v>4781</v>
      </c>
      <c r="L16" s="1">
        <f t="shared" si="4"/>
        <v>551</v>
      </c>
      <c r="M16" s="1" t="s">
        <v>113</v>
      </c>
      <c r="N16" s="1">
        <v>366</v>
      </c>
      <c r="O16" s="1">
        <v>185</v>
      </c>
      <c r="P16" s="1">
        <f t="shared" si="5"/>
        <v>4230</v>
      </c>
      <c r="Q16" s="1">
        <v>443</v>
      </c>
      <c r="R16" s="1" t="s">
        <v>113</v>
      </c>
      <c r="S16" s="1" t="s">
        <v>113</v>
      </c>
      <c r="T16" s="1">
        <v>3</v>
      </c>
      <c r="U16" s="1">
        <v>265</v>
      </c>
      <c r="V16" s="1">
        <v>275</v>
      </c>
      <c r="W16" s="1">
        <v>3244</v>
      </c>
    </row>
    <row r="17" spans="2:23" s="18" customFormat="1" ht="11.25" customHeight="1">
      <c r="B17" s="46" t="s">
        <v>12</v>
      </c>
      <c r="C17" s="46"/>
      <c r="E17" s="23">
        <f t="shared" si="2"/>
        <v>4821</v>
      </c>
      <c r="F17" s="1" t="s">
        <v>113</v>
      </c>
      <c r="G17" s="1" t="s">
        <v>113</v>
      </c>
      <c r="H17" s="1" t="s">
        <v>113</v>
      </c>
      <c r="I17" s="1" t="s">
        <v>113</v>
      </c>
      <c r="J17" s="1" t="s">
        <v>113</v>
      </c>
      <c r="K17" s="1">
        <f t="shared" si="3"/>
        <v>4821</v>
      </c>
      <c r="L17" s="1">
        <f t="shared" si="4"/>
        <v>122</v>
      </c>
      <c r="M17" s="1">
        <v>86</v>
      </c>
      <c r="N17" s="1">
        <v>36</v>
      </c>
      <c r="O17" s="1" t="s">
        <v>113</v>
      </c>
      <c r="P17" s="1">
        <f t="shared" si="5"/>
        <v>4699</v>
      </c>
      <c r="Q17" s="1">
        <v>209</v>
      </c>
      <c r="R17" s="1" t="s">
        <v>113</v>
      </c>
      <c r="S17" s="1" t="s">
        <v>113</v>
      </c>
      <c r="T17" s="1">
        <v>4</v>
      </c>
      <c r="U17" s="1">
        <v>327</v>
      </c>
      <c r="V17" s="1">
        <v>192</v>
      </c>
      <c r="W17" s="1">
        <v>3967</v>
      </c>
    </row>
    <row r="18" spans="2:23" s="18" customFormat="1" ht="11.25" customHeight="1">
      <c r="B18" s="46" t="s">
        <v>14</v>
      </c>
      <c r="C18" s="46"/>
      <c r="E18" s="23">
        <f t="shared" si="2"/>
        <v>20807</v>
      </c>
      <c r="F18" s="2">
        <f t="shared" si="6"/>
        <v>7691</v>
      </c>
      <c r="G18" s="1">
        <f t="shared" si="7"/>
        <v>7691</v>
      </c>
      <c r="H18" s="1">
        <v>7465</v>
      </c>
      <c r="I18" s="1">
        <v>226</v>
      </c>
      <c r="J18" s="1" t="s">
        <v>113</v>
      </c>
      <c r="K18" s="1">
        <f t="shared" si="3"/>
        <v>13116</v>
      </c>
      <c r="L18" s="1">
        <f t="shared" si="4"/>
        <v>1874</v>
      </c>
      <c r="M18" s="1">
        <v>202</v>
      </c>
      <c r="N18" s="1">
        <v>828</v>
      </c>
      <c r="O18" s="1">
        <v>844</v>
      </c>
      <c r="P18" s="1">
        <f t="shared" si="5"/>
        <v>11242</v>
      </c>
      <c r="Q18" s="1">
        <v>1502</v>
      </c>
      <c r="R18" s="1">
        <v>14</v>
      </c>
      <c r="S18" s="1">
        <v>81</v>
      </c>
      <c r="T18" s="1">
        <v>1012</v>
      </c>
      <c r="U18" s="1">
        <v>189</v>
      </c>
      <c r="V18" s="1">
        <v>351</v>
      </c>
      <c r="W18" s="1">
        <v>8093</v>
      </c>
    </row>
    <row r="19" spans="2:23" s="18" customFormat="1" ht="11.25" customHeight="1">
      <c r="B19" s="46" t="s">
        <v>16</v>
      </c>
      <c r="C19" s="46"/>
      <c r="E19" s="23">
        <f t="shared" si="2"/>
        <v>9407</v>
      </c>
      <c r="F19" s="2">
        <f t="shared" si="6"/>
        <v>559</v>
      </c>
      <c r="G19" s="1">
        <f t="shared" si="7"/>
        <v>559</v>
      </c>
      <c r="H19" s="1">
        <v>211</v>
      </c>
      <c r="I19" s="1">
        <v>348</v>
      </c>
      <c r="J19" s="1" t="s">
        <v>113</v>
      </c>
      <c r="K19" s="1">
        <f t="shared" si="3"/>
        <v>8848</v>
      </c>
      <c r="L19" s="1">
        <f t="shared" si="4"/>
        <v>225</v>
      </c>
      <c r="M19" s="1">
        <v>40</v>
      </c>
      <c r="N19" s="1">
        <v>23</v>
      </c>
      <c r="O19" s="1">
        <v>162</v>
      </c>
      <c r="P19" s="1">
        <f t="shared" si="5"/>
        <v>8623</v>
      </c>
      <c r="Q19" s="1">
        <v>758</v>
      </c>
      <c r="R19" s="1">
        <v>297</v>
      </c>
      <c r="S19" s="1">
        <v>187</v>
      </c>
      <c r="T19" s="1" t="s">
        <v>113</v>
      </c>
      <c r="U19" s="1">
        <v>551</v>
      </c>
      <c r="V19" s="1">
        <v>489</v>
      </c>
      <c r="W19" s="1">
        <v>6341</v>
      </c>
    </row>
    <row r="20" spans="2:23" s="18" customFormat="1" ht="11.25" customHeight="1">
      <c r="B20" s="46" t="s">
        <v>18</v>
      </c>
      <c r="C20" s="46"/>
      <c r="E20" s="23">
        <f t="shared" si="2"/>
        <v>13331</v>
      </c>
      <c r="F20" s="2">
        <f t="shared" si="6"/>
        <v>669</v>
      </c>
      <c r="G20" s="1">
        <f t="shared" si="7"/>
        <v>669</v>
      </c>
      <c r="H20" s="1">
        <v>239</v>
      </c>
      <c r="I20" s="1">
        <v>430</v>
      </c>
      <c r="J20" s="1" t="s">
        <v>113</v>
      </c>
      <c r="K20" s="1">
        <f t="shared" si="3"/>
        <v>12662</v>
      </c>
      <c r="L20" s="1">
        <f t="shared" si="4"/>
        <v>1934</v>
      </c>
      <c r="M20" s="1" t="s">
        <v>113</v>
      </c>
      <c r="N20" s="1">
        <v>616</v>
      </c>
      <c r="O20" s="1">
        <v>1318</v>
      </c>
      <c r="P20" s="1">
        <f t="shared" si="5"/>
        <v>10728</v>
      </c>
      <c r="Q20" s="1">
        <v>537</v>
      </c>
      <c r="R20" s="1">
        <v>20</v>
      </c>
      <c r="S20" s="1" t="s">
        <v>113</v>
      </c>
      <c r="T20" s="1">
        <v>2193</v>
      </c>
      <c r="U20" s="1">
        <v>265</v>
      </c>
      <c r="V20" s="1">
        <v>673</v>
      </c>
      <c r="W20" s="1">
        <v>7040</v>
      </c>
    </row>
    <row r="21" spans="2:23" s="18" customFormat="1" ht="11.25" customHeight="1">
      <c r="B21" s="46" t="s">
        <v>19</v>
      </c>
      <c r="C21" s="46"/>
      <c r="E21" s="23" t="s">
        <v>113</v>
      </c>
      <c r="F21" s="2" t="s">
        <v>113</v>
      </c>
      <c r="G21" s="1" t="s">
        <v>113</v>
      </c>
      <c r="H21" s="1" t="s">
        <v>113</v>
      </c>
      <c r="I21" s="1" t="s">
        <v>113</v>
      </c>
      <c r="J21" s="1"/>
      <c r="K21" s="1" t="s">
        <v>146</v>
      </c>
      <c r="L21" s="1" t="s">
        <v>146</v>
      </c>
      <c r="M21" s="1" t="s">
        <v>113</v>
      </c>
      <c r="N21" s="1" t="s">
        <v>113</v>
      </c>
      <c r="O21" s="1" t="s">
        <v>113</v>
      </c>
      <c r="P21" s="1" t="s">
        <v>113</v>
      </c>
      <c r="Q21" s="1" t="s">
        <v>113</v>
      </c>
      <c r="R21" s="1" t="s">
        <v>113</v>
      </c>
      <c r="S21" s="1" t="s">
        <v>113</v>
      </c>
      <c r="T21" s="1" t="s">
        <v>113</v>
      </c>
      <c r="U21" s="1" t="s">
        <v>113</v>
      </c>
      <c r="V21" s="1" t="s">
        <v>113</v>
      </c>
      <c r="W21" s="1" t="s">
        <v>113</v>
      </c>
    </row>
    <row r="22" spans="2:23" s="18" customFormat="1" ht="11.25" customHeight="1">
      <c r="B22" s="46" t="s">
        <v>21</v>
      </c>
      <c r="C22" s="46"/>
      <c r="E22" s="23">
        <f t="shared" si="2"/>
        <v>12030</v>
      </c>
      <c r="F22" s="2">
        <f t="shared" si="6"/>
        <v>245</v>
      </c>
      <c r="G22" s="1">
        <f t="shared" si="7"/>
        <v>222</v>
      </c>
      <c r="H22" s="1" t="s">
        <v>113</v>
      </c>
      <c r="I22" s="1">
        <v>222</v>
      </c>
      <c r="J22" s="1">
        <v>23</v>
      </c>
      <c r="K22" s="1">
        <f t="shared" si="3"/>
        <v>11785</v>
      </c>
      <c r="L22" s="1">
        <f t="shared" si="4"/>
        <v>797</v>
      </c>
      <c r="M22" s="1">
        <v>45</v>
      </c>
      <c r="N22" s="1">
        <v>384</v>
      </c>
      <c r="O22" s="1">
        <v>368</v>
      </c>
      <c r="P22" s="1">
        <f t="shared" si="5"/>
        <v>10988</v>
      </c>
      <c r="Q22" s="1">
        <v>410</v>
      </c>
      <c r="R22" s="1" t="s">
        <v>113</v>
      </c>
      <c r="S22" s="1" t="s">
        <v>113</v>
      </c>
      <c r="T22" s="1">
        <v>1894</v>
      </c>
      <c r="U22" s="1">
        <v>197</v>
      </c>
      <c r="V22" s="1">
        <v>211</v>
      </c>
      <c r="W22" s="1">
        <v>8276</v>
      </c>
    </row>
    <row r="23" spans="2:23" s="18" customFormat="1" ht="11.25" customHeight="1">
      <c r="B23" s="46" t="s">
        <v>22</v>
      </c>
      <c r="C23" s="46"/>
      <c r="E23" s="23">
        <f t="shared" si="2"/>
        <v>3374</v>
      </c>
      <c r="F23" s="2">
        <f t="shared" si="6"/>
        <v>18</v>
      </c>
      <c r="G23" s="1">
        <f t="shared" si="7"/>
        <v>18</v>
      </c>
      <c r="H23" s="1">
        <v>18</v>
      </c>
      <c r="I23" s="1" t="s">
        <v>113</v>
      </c>
      <c r="J23" s="1" t="s">
        <v>113</v>
      </c>
      <c r="K23" s="1">
        <f t="shared" si="3"/>
        <v>3356</v>
      </c>
      <c r="L23" s="1">
        <f t="shared" si="4"/>
        <v>109</v>
      </c>
      <c r="M23" s="1" t="s">
        <v>113</v>
      </c>
      <c r="N23" s="1">
        <v>6</v>
      </c>
      <c r="O23" s="1">
        <v>103</v>
      </c>
      <c r="P23" s="1">
        <f t="shared" si="5"/>
        <v>3247</v>
      </c>
      <c r="Q23" s="1">
        <v>85</v>
      </c>
      <c r="R23" s="1" t="s">
        <v>113</v>
      </c>
      <c r="S23" s="1" t="s">
        <v>113</v>
      </c>
      <c r="T23" s="1">
        <v>3</v>
      </c>
      <c r="U23" s="1">
        <v>113</v>
      </c>
      <c r="V23" s="1">
        <v>25</v>
      </c>
      <c r="W23" s="1">
        <v>3021</v>
      </c>
    </row>
    <row r="24" spans="2:23" s="18" customFormat="1" ht="11.25" customHeight="1">
      <c r="B24" s="46" t="s">
        <v>24</v>
      </c>
      <c r="C24" s="46"/>
      <c r="E24" s="23">
        <f t="shared" si="2"/>
        <v>8319</v>
      </c>
      <c r="F24" s="2">
        <f t="shared" si="6"/>
        <v>473</v>
      </c>
      <c r="G24" s="1">
        <f t="shared" si="7"/>
        <v>472</v>
      </c>
      <c r="H24" s="1" t="s">
        <v>113</v>
      </c>
      <c r="I24" s="1">
        <v>472</v>
      </c>
      <c r="J24" s="1">
        <v>1</v>
      </c>
      <c r="K24" s="1">
        <f t="shared" si="3"/>
        <v>7846</v>
      </c>
      <c r="L24" s="1">
        <f t="shared" si="4"/>
        <v>3387</v>
      </c>
      <c r="M24" s="1">
        <v>70</v>
      </c>
      <c r="N24" s="1">
        <v>2886</v>
      </c>
      <c r="O24" s="1">
        <v>431</v>
      </c>
      <c r="P24" s="1">
        <f t="shared" si="5"/>
        <v>4459</v>
      </c>
      <c r="Q24" s="1">
        <v>578</v>
      </c>
      <c r="R24" s="1" t="s">
        <v>113</v>
      </c>
      <c r="S24" s="1" t="s">
        <v>113</v>
      </c>
      <c r="T24" s="1">
        <v>355</v>
      </c>
      <c r="U24" s="1">
        <v>126</v>
      </c>
      <c r="V24" s="1">
        <v>112</v>
      </c>
      <c r="W24" s="1">
        <v>3288</v>
      </c>
    </row>
    <row r="25" spans="2:23" s="18" customFormat="1" ht="11.25" customHeight="1">
      <c r="B25" s="46" t="s">
        <v>26</v>
      </c>
      <c r="C25" s="46"/>
      <c r="E25" s="23">
        <f t="shared" si="2"/>
        <v>1980</v>
      </c>
      <c r="F25" s="2" t="s">
        <v>146</v>
      </c>
      <c r="G25" s="1" t="s">
        <v>146</v>
      </c>
      <c r="H25" s="1" t="s">
        <v>113</v>
      </c>
      <c r="I25" s="1" t="s">
        <v>113</v>
      </c>
      <c r="J25" s="1" t="s">
        <v>113</v>
      </c>
      <c r="K25" s="1">
        <f t="shared" si="3"/>
        <v>1980</v>
      </c>
      <c r="L25" s="1">
        <f t="shared" si="4"/>
        <v>109</v>
      </c>
      <c r="M25" s="1">
        <v>2</v>
      </c>
      <c r="N25" s="1">
        <v>107</v>
      </c>
      <c r="O25" s="1" t="s">
        <v>113</v>
      </c>
      <c r="P25" s="1">
        <f t="shared" si="5"/>
        <v>1871</v>
      </c>
      <c r="Q25" s="1">
        <v>334</v>
      </c>
      <c r="R25" s="1" t="s">
        <v>113</v>
      </c>
      <c r="S25" s="1" t="s">
        <v>113</v>
      </c>
      <c r="T25" s="1">
        <v>1</v>
      </c>
      <c r="U25" s="1">
        <v>113</v>
      </c>
      <c r="V25" s="1">
        <v>324</v>
      </c>
      <c r="W25" s="1">
        <v>1099</v>
      </c>
    </row>
    <row r="26" spans="3:16" s="18" customFormat="1" ht="11.25" customHeight="1">
      <c r="C26" s="22"/>
      <c r="E26" s="23"/>
      <c r="F26" s="2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23" s="18" customFormat="1" ht="11.25" customHeight="1">
      <c r="B27" s="33" t="s">
        <v>5</v>
      </c>
      <c r="C27" s="33"/>
      <c r="D27" s="19"/>
      <c r="E27" s="20">
        <f aca="true" t="shared" si="8" ref="E27:W27">SUM(E29,E35,E40,E44,E48,E54,E65,E74,E86,E93,E102,E111,E116,E119,E132,E139,E149)</f>
        <v>780656</v>
      </c>
      <c r="F27" s="3">
        <f t="shared" si="8"/>
        <v>176020</v>
      </c>
      <c r="G27" s="3">
        <f t="shared" si="8"/>
        <v>174900</v>
      </c>
      <c r="H27" s="3">
        <f t="shared" si="8"/>
        <v>165943</v>
      </c>
      <c r="I27" s="3">
        <f t="shared" si="8"/>
        <v>8957</v>
      </c>
      <c r="J27" s="3">
        <f t="shared" si="8"/>
        <v>1120</v>
      </c>
      <c r="K27" s="3">
        <f t="shared" si="8"/>
        <v>604636</v>
      </c>
      <c r="L27" s="3">
        <f t="shared" si="8"/>
        <v>55757</v>
      </c>
      <c r="M27" s="3">
        <f t="shared" si="8"/>
        <v>6773</v>
      </c>
      <c r="N27" s="3">
        <f t="shared" si="8"/>
        <v>36201</v>
      </c>
      <c r="O27" s="3">
        <f t="shared" si="8"/>
        <v>12783</v>
      </c>
      <c r="P27" s="3">
        <f t="shared" si="8"/>
        <v>548879</v>
      </c>
      <c r="Q27" s="3">
        <f t="shared" si="8"/>
        <v>65940</v>
      </c>
      <c r="R27" s="3">
        <f t="shared" si="8"/>
        <v>10166</v>
      </c>
      <c r="S27" s="3">
        <f t="shared" si="8"/>
        <v>7336</v>
      </c>
      <c r="T27" s="3">
        <f t="shared" si="8"/>
        <v>5355</v>
      </c>
      <c r="U27" s="3">
        <f t="shared" si="8"/>
        <v>9093</v>
      </c>
      <c r="V27" s="3">
        <f t="shared" si="8"/>
        <v>47315</v>
      </c>
      <c r="W27" s="3">
        <f t="shared" si="8"/>
        <v>403674</v>
      </c>
    </row>
    <row r="28" spans="2:23" s="18" customFormat="1" ht="10.5" customHeight="1">
      <c r="B28" s="22"/>
      <c r="C28" s="22"/>
      <c r="E28" s="23"/>
      <c r="F28" s="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2:23" s="18" customFormat="1" ht="11.25" customHeight="1">
      <c r="B29" s="33" t="s">
        <v>30</v>
      </c>
      <c r="C29" s="33"/>
      <c r="D29" s="19"/>
      <c r="E29" s="20">
        <f>SUM(E30:E33)</f>
        <v>33</v>
      </c>
      <c r="F29" s="21" t="s">
        <v>146</v>
      </c>
      <c r="G29" s="21" t="s">
        <v>146</v>
      </c>
      <c r="H29" s="21" t="s">
        <v>146</v>
      </c>
      <c r="I29" s="21" t="s">
        <v>146</v>
      </c>
      <c r="J29" s="21" t="s">
        <v>146</v>
      </c>
      <c r="K29" s="3">
        <f>SUM(K30:K33)</f>
        <v>33</v>
      </c>
      <c r="L29" s="3" t="s">
        <v>147</v>
      </c>
      <c r="M29" s="3" t="s">
        <v>147</v>
      </c>
      <c r="N29" s="3" t="s">
        <v>147</v>
      </c>
      <c r="O29" s="3" t="s">
        <v>147</v>
      </c>
      <c r="P29" s="3">
        <f>SUM(P30:P33)</f>
        <v>33</v>
      </c>
      <c r="Q29" s="3" t="s">
        <v>147</v>
      </c>
      <c r="R29" s="3" t="s">
        <v>113</v>
      </c>
      <c r="S29" s="3" t="s">
        <v>113</v>
      </c>
      <c r="T29" s="3" t="s">
        <v>113</v>
      </c>
      <c r="U29" s="3" t="s">
        <v>113</v>
      </c>
      <c r="V29" s="3" t="s">
        <v>113</v>
      </c>
      <c r="W29" s="3">
        <f>SUM(W30:W33)</f>
        <v>33</v>
      </c>
    </row>
    <row r="30" spans="2:23" s="18" customFormat="1" ht="11.25" customHeight="1">
      <c r="B30" s="22"/>
      <c r="C30" s="22" t="s">
        <v>32</v>
      </c>
      <c r="E30" s="23">
        <f>SUM(F30,K30)</f>
        <v>33</v>
      </c>
      <c r="F30" s="2" t="s">
        <v>113</v>
      </c>
      <c r="G30" s="2" t="s">
        <v>113</v>
      </c>
      <c r="H30" s="2" t="s">
        <v>113</v>
      </c>
      <c r="I30" s="2" t="s">
        <v>113</v>
      </c>
      <c r="J30" s="2" t="s">
        <v>113</v>
      </c>
      <c r="K30" s="1">
        <f>SUM(L30,P30)</f>
        <v>33</v>
      </c>
      <c r="L30" s="1" t="s">
        <v>146</v>
      </c>
      <c r="M30" s="1" t="s">
        <v>113</v>
      </c>
      <c r="N30" s="1" t="s">
        <v>113</v>
      </c>
      <c r="O30" s="1" t="s">
        <v>113</v>
      </c>
      <c r="P30" s="1">
        <f>SUM(Q30:W30)</f>
        <v>33</v>
      </c>
      <c r="Q30" s="1" t="s">
        <v>113</v>
      </c>
      <c r="R30" s="1" t="s">
        <v>113</v>
      </c>
      <c r="S30" s="1" t="s">
        <v>113</v>
      </c>
      <c r="T30" s="1" t="s">
        <v>113</v>
      </c>
      <c r="U30" s="1" t="s">
        <v>113</v>
      </c>
      <c r="V30" s="1" t="s">
        <v>113</v>
      </c>
      <c r="W30" s="1">
        <v>33</v>
      </c>
    </row>
    <row r="31" spans="2:23" s="18" customFormat="1" ht="11.25" customHeight="1">
      <c r="B31" s="22"/>
      <c r="C31" s="22" t="s">
        <v>34</v>
      </c>
      <c r="E31" s="23" t="s">
        <v>113</v>
      </c>
      <c r="F31" s="2" t="s">
        <v>146</v>
      </c>
      <c r="G31" s="2" t="s">
        <v>146</v>
      </c>
      <c r="H31" s="2" t="s">
        <v>146</v>
      </c>
      <c r="I31" s="2" t="s">
        <v>146</v>
      </c>
      <c r="J31" s="2" t="s">
        <v>146</v>
      </c>
      <c r="K31" s="1" t="s">
        <v>113</v>
      </c>
      <c r="L31" s="1" t="s">
        <v>146</v>
      </c>
      <c r="M31" s="1" t="s">
        <v>126</v>
      </c>
      <c r="N31" s="1" t="s">
        <v>113</v>
      </c>
      <c r="O31" s="1" t="s">
        <v>113</v>
      </c>
      <c r="P31" s="1" t="s">
        <v>113</v>
      </c>
      <c r="Q31" s="1" t="s">
        <v>113</v>
      </c>
      <c r="R31" s="1" t="s">
        <v>113</v>
      </c>
      <c r="S31" s="1" t="s">
        <v>113</v>
      </c>
      <c r="T31" s="1" t="s">
        <v>113</v>
      </c>
      <c r="U31" s="1" t="s">
        <v>113</v>
      </c>
      <c r="V31" s="1" t="s">
        <v>113</v>
      </c>
      <c r="W31" s="1" t="s">
        <v>113</v>
      </c>
    </row>
    <row r="32" spans="2:23" s="18" customFormat="1" ht="11.25" customHeight="1">
      <c r="B32" s="22"/>
      <c r="C32" s="22" t="s">
        <v>36</v>
      </c>
      <c r="E32" s="23" t="s">
        <v>127</v>
      </c>
      <c r="F32" s="2" t="s">
        <v>146</v>
      </c>
      <c r="G32" s="2" t="s">
        <v>146</v>
      </c>
      <c r="H32" s="2" t="s">
        <v>146</v>
      </c>
      <c r="I32" s="2" t="s">
        <v>146</v>
      </c>
      <c r="J32" s="2" t="s">
        <v>146</v>
      </c>
      <c r="K32" s="1" t="s">
        <v>146</v>
      </c>
      <c r="L32" s="1" t="s">
        <v>113</v>
      </c>
      <c r="M32" s="1" t="s">
        <v>113</v>
      </c>
      <c r="N32" s="1" t="s">
        <v>126</v>
      </c>
      <c r="O32" s="1" t="s">
        <v>113</v>
      </c>
      <c r="P32" s="1" t="s">
        <v>146</v>
      </c>
      <c r="Q32" s="1" t="s">
        <v>113</v>
      </c>
      <c r="R32" s="1" t="s">
        <v>113</v>
      </c>
      <c r="S32" s="1" t="s">
        <v>113</v>
      </c>
      <c r="T32" s="1" t="s">
        <v>113</v>
      </c>
      <c r="U32" s="1" t="s">
        <v>113</v>
      </c>
      <c r="V32" s="1" t="s">
        <v>113</v>
      </c>
      <c r="W32" s="1" t="s">
        <v>113</v>
      </c>
    </row>
    <row r="33" spans="2:23" s="18" customFormat="1" ht="11.25" customHeight="1">
      <c r="B33" s="22"/>
      <c r="C33" s="22" t="s">
        <v>37</v>
      </c>
      <c r="E33" s="23" t="s">
        <v>127</v>
      </c>
      <c r="F33" s="2" t="s">
        <v>146</v>
      </c>
      <c r="G33" s="2" t="s">
        <v>146</v>
      </c>
      <c r="H33" s="2" t="s">
        <v>146</v>
      </c>
      <c r="I33" s="2" t="s">
        <v>146</v>
      </c>
      <c r="J33" s="2" t="s">
        <v>146</v>
      </c>
      <c r="K33" s="1" t="s">
        <v>146</v>
      </c>
      <c r="L33" s="1" t="s">
        <v>126</v>
      </c>
      <c r="M33" s="1" t="s">
        <v>126</v>
      </c>
      <c r="N33" s="1" t="s">
        <v>126</v>
      </c>
      <c r="O33" s="1" t="s">
        <v>113</v>
      </c>
      <c r="P33" s="1" t="s">
        <v>146</v>
      </c>
      <c r="Q33" s="1" t="s">
        <v>113</v>
      </c>
      <c r="R33" s="1" t="s">
        <v>113</v>
      </c>
      <c r="S33" s="1" t="s">
        <v>113</v>
      </c>
      <c r="T33" s="1" t="s">
        <v>113</v>
      </c>
      <c r="U33" s="1" t="s">
        <v>113</v>
      </c>
      <c r="V33" s="1" t="s">
        <v>113</v>
      </c>
      <c r="W33" s="1" t="s">
        <v>113</v>
      </c>
    </row>
    <row r="34" spans="2:23" s="18" customFormat="1" ht="11.25" customHeight="1">
      <c r="B34" s="22"/>
      <c r="C34" s="22"/>
      <c r="E34" s="23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2:23" s="18" customFormat="1" ht="11.25" customHeight="1">
      <c r="B35" s="33" t="s">
        <v>40</v>
      </c>
      <c r="C35" s="33"/>
      <c r="D35" s="19"/>
      <c r="E35" s="20">
        <f>SUM(E36:E38)</f>
        <v>3054</v>
      </c>
      <c r="F35" s="3" t="s">
        <v>113</v>
      </c>
      <c r="G35" s="3" t="s">
        <v>113</v>
      </c>
      <c r="H35" s="3" t="s">
        <v>113</v>
      </c>
      <c r="I35" s="3" t="s">
        <v>113</v>
      </c>
      <c r="J35" s="3" t="s">
        <v>113</v>
      </c>
      <c r="K35" s="3">
        <f aca="true" t="shared" si="9" ref="K35:W35">SUM(K36:K38)</f>
        <v>3054</v>
      </c>
      <c r="L35" s="3">
        <f t="shared" si="9"/>
        <v>12</v>
      </c>
      <c r="M35" s="3" t="s">
        <v>147</v>
      </c>
      <c r="N35" s="3">
        <f t="shared" si="9"/>
        <v>12</v>
      </c>
      <c r="O35" s="3" t="s">
        <v>147</v>
      </c>
      <c r="P35" s="3">
        <f t="shared" si="9"/>
        <v>3042</v>
      </c>
      <c r="Q35" s="3">
        <f t="shared" si="9"/>
        <v>824</v>
      </c>
      <c r="R35" s="3" t="s">
        <v>113</v>
      </c>
      <c r="S35" s="3">
        <f t="shared" si="9"/>
        <v>106</v>
      </c>
      <c r="T35" s="3">
        <f t="shared" si="9"/>
        <v>1</v>
      </c>
      <c r="U35" s="3">
        <f t="shared" si="9"/>
        <v>306</v>
      </c>
      <c r="V35" s="3">
        <f t="shared" si="9"/>
        <v>75</v>
      </c>
      <c r="W35" s="3">
        <f t="shared" si="9"/>
        <v>1730</v>
      </c>
    </row>
    <row r="36" spans="2:23" s="18" customFormat="1" ht="11.25" customHeight="1">
      <c r="B36" s="22"/>
      <c r="C36" s="22" t="s">
        <v>42</v>
      </c>
      <c r="E36" s="23" t="s">
        <v>113</v>
      </c>
      <c r="F36" s="1" t="s">
        <v>126</v>
      </c>
      <c r="G36" s="1" t="s">
        <v>126</v>
      </c>
      <c r="H36" s="1" t="s">
        <v>126</v>
      </c>
      <c r="I36" s="1" t="s">
        <v>126</v>
      </c>
      <c r="J36" s="1" t="s">
        <v>126</v>
      </c>
      <c r="K36" s="1" t="s">
        <v>113</v>
      </c>
      <c r="L36" s="1" t="s">
        <v>113</v>
      </c>
      <c r="M36" s="1" t="s">
        <v>113</v>
      </c>
      <c r="N36" s="1" t="s">
        <v>113</v>
      </c>
      <c r="O36" s="1" t="s">
        <v>113</v>
      </c>
      <c r="P36" s="1" t="s">
        <v>113</v>
      </c>
      <c r="Q36" s="1" t="s">
        <v>113</v>
      </c>
      <c r="R36" s="1" t="s">
        <v>113</v>
      </c>
      <c r="S36" s="1" t="s">
        <v>113</v>
      </c>
      <c r="T36" s="1" t="s">
        <v>113</v>
      </c>
      <c r="U36" s="1" t="s">
        <v>113</v>
      </c>
      <c r="V36" s="1" t="s">
        <v>113</v>
      </c>
      <c r="W36" s="1" t="s">
        <v>113</v>
      </c>
    </row>
    <row r="37" spans="2:23" s="18" customFormat="1" ht="11.25" customHeight="1">
      <c r="B37" s="22"/>
      <c r="C37" s="22" t="s">
        <v>43</v>
      </c>
      <c r="E37" s="23" t="s">
        <v>127</v>
      </c>
      <c r="F37" s="1" t="s">
        <v>126</v>
      </c>
      <c r="G37" s="1" t="s">
        <v>126</v>
      </c>
      <c r="H37" s="1" t="s">
        <v>126</v>
      </c>
      <c r="I37" s="1" t="s">
        <v>126</v>
      </c>
      <c r="J37" s="1" t="s">
        <v>126</v>
      </c>
      <c r="K37" s="1" t="s">
        <v>126</v>
      </c>
      <c r="L37" s="1" t="s">
        <v>126</v>
      </c>
      <c r="M37" s="1" t="s">
        <v>126</v>
      </c>
      <c r="N37" s="1" t="s">
        <v>126</v>
      </c>
      <c r="O37" s="1" t="s">
        <v>126</v>
      </c>
      <c r="P37" s="1" t="s">
        <v>126</v>
      </c>
      <c r="Q37" s="1" t="s">
        <v>126</v>
      </c>
      <c r="R37" s="1" t="s">
        <v>126</v>
      </c>
      <c r="S37" s="1" t="s">
        <v>126</v>
      </c>
      <c r="T37" s="1" t="s">
        <v>126</v>
      </c>
      <c r="U37" s="1" t="s">
        <v>126</v>
      </c>
      <c r="V37" s="1" t="s">
        <v>126</v>
      </c>
      <c r="W37" s="1" t="s">
        <v>126</v>
      </c>
    </row>
    <row r="38" spans="2:23" s="18" customFormat="1" ht="11.25" customHeight="1">
      <c r="B38" s="22"/>
      <c r="C38" s="22" t="s">
        <v>45</v>
      </c>
      <c r="E38" s="23">
        <f>SUM(F38,K38)</f>
        <v>3054</v>
      </c>
      <c r="F38" s="1" t="s">
        <v>126</v>
      </c>
      <c r="G38" s="1" t="s">
        <v>126</v>
      </c>
      <c r="H38" s="1" t="s">
        <v>126</v>
      </c>
      <c r="I38" s="1" t="s">
        <v>126</v>
      </c>
      <c r="J38" s="1" t="s">
        <v>126</v>
      </c>
      <c r="K38" s="1">
        <f>SUM(L38,P38)</f>
        <v>3054</v>
      </c>
      <c r="L38" s="1">
        <f>SUM(M38:O38)</f>
        <v>12</v>
      </c>
      <c r="M38" s="1" t="s">
        <v>113</v>
      </c>
      <c r="N38" s="1">
        <v>12</v>
      </c>
      <c r="O38" s="1" t="s">
        <v>113</v>
      </c>
      <c r="P38" s="1">
        <f>SUM(Q38:W38)</f>
        <v>3042</v>
      </c>
      <c r="Q38" s="1">
        <v>824</v>
      </c>
      <c r="R38" s="1" t="s">
        <v>113</v>
      </c>
      <c r="S38" s="1">
        <v>106</v>
      </c>
      <c r="T38" s="1">
        <v>1</v>
      </c>
      <c r="U38" s="1">
        <v>306</v>
      </c>
      <c r="V38" s="1">
        <v>75</v>
      </c>
      <c r="W38" s="1">
        <v>1730</v>
      </c>
    </row>
    <row r="39" spans="2:23" s="18" customFormat="1" ht="11.25" customHeight="1">
      <c r="B39" s="22"/>
      <c r="C39" s="22"/>
      <c r="E39" s="23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2:23" s="18" customFormat="1" ht="11.25" customHeight="1">
      <c r="B40" s="33" t="s">
        <v>47</v>
      </c>
      <c r="C40" s="33"/>
      <c r="D40" s="19"/>
      <c r="E40" s="20">
        <f>SUM(E41:E42)</f>
        <v>12491</v>
      </c>
      <c r="F40" s="21">
        <f>SUM(F41:F42)</f>
        <v>162</v>
      </c>
      <c r="G40" s="21">
        <f>SUM(G41:G42)</f>
        <v>162</v>
      </c>
      <c r="H40" s="3" t="s">
        <v>113</v>
      </c>
      <c r="I40" s="3">
        <f aca="true" t="shared" si="10" ref="I40:W40">SUM(I41:I42)</f>
        <v>162</v>
      </c>
      <c r="J40" s="3" t="s">
        <v>147</v>
      </c>
      <c r="K40" s="3">
        <f t="shared" si="10"/>
        <v>12329</v>
      </c>
      <c r="L40" s="3">
        <f t="shared" si="10"/>
        <v>1300</v>
      </c>
      <c r="M40" s="3">
        <f t="shared" si="10"/>
        <v>262</v>
      </c>
      <c r="N40" s="3">
        <f t="shared" si="10"/>
        <v>75</v>
      </c>
      <c r="O40" s="3">
        <f t="shared" si="10"/>
        <v>963</v>
      </c>
      <c r="P40" s="3">
        <f t="shared" si="10"/>
        <v>11029</v>
      </c>
      <c r="Q40" s="3">
        <f t="shared" si="10"/>
        <v>2653</v>
      </c>
      <c r="R40" s="3" t="s">
        <v>113</v>
      </c>
      <c r="S40" s="3">
        <f t="shared" si="10"/>
        <v>38</v>
      </c>
      <c r="T40" s="3">
        <f t="shared" si="10"/>
        <v>30</v>
      </c>
      <c r="U40" s="3">
        <f t="shared" si="10"/>
        <v>228</v>
      </c>
      <c r="V40" s="3">
        <f t="shared" si="10"/>
        <v>59</v>
      </c>
      <c r="W40" s="3">
        <f t="shared" si="10"/>
        <v>8021</v>
      </c>
    </row>
    <row r="41" spans="2:23" s="18" customFormat="1" ht="11.25" customHeight="1">
      <c r="B41" s="22"/>
      <c r="C41" s="22" t="s">
        <v>49</v>
      </c>
      <c r="E41" s="23">
        <f>SUM(F41,K41)</f>
        <v>1801</v>
      </c>
      <c r="F41" s="2">
        <f>SUM(G41,J41)</f>
        <v>51</v>
      </c>
      <c r="G41" s="1">
        <f>SUM(H41:I41)</f>
        <v>51</v>
      </c>
      <c r="H41" s="1" t="s">
        <v>126</v>
      </c>
      <c r="I41" s="1">
        <v>51</v>
      </c>
      <c r="J41" s="1" t="s">
        <v>113</v>
      </c>
      <c r="K41" s="1">
        <f>SUM(L41,P41)</f>
        <v>1750</v>
      </c>
      <c r="L41" s="1">
        <f>SUM(M41:O41)</f>
        <v>63</v>
      </c>
      <c r="M41" s="1">
        <v>25</v>
      </c>
      <c r="N41" s="1">
        <v>38</v>
      </c>
      <c r="O41" s="1" t="s">
        <v>113</v>
      </c>
      <c r="P41" s="1">
        <f>SUM(Q41:W41)</f>
        <v>1687</v>
      </c>
      <c r="Q41" s="1">
        <v>326</v>
      </c>
      <c r="R41" s="1" t="s">
        <v>113</v>
      </c>
      <c r="S41" s="1" t="s">
        <v>113</v>
      </c>
      <c r="T41" s="1">
        <v>1</v>
      </c>
      <c r="U41" s="1">
        <v>128</v>
      </c>
      <c r="V41" s="1">
        <v>35</v>
      </c>
      <c r="W41" s="1">
        <v>1197</v>
      </c>
    </row>
    <row r="42" spans="2:23" s="18" customFormat="1" ht="11.25" customHeight="1">
      <c r="B42" s="22"/>
      <c r="C42" s="22" t="s">
        <v>51</v>
      </c>
      <c r="E42" s="23">
        <f>SUM(F42,K42)</f>
        <v>10690</v>
      </c>
      <c r="F42" s="2">
        <f>SUM(G42,J42)</f>
        <v>111</v>
      </c>
      <c r="G42" s="1">
        <f>SUM(H42:I42)</f>
        <v>111</v>
      </c>
      <c r="H42" s="1" t="s">
        <v>126</v>
      </c>
      <c r="I42" s="1">
        <v>111</v>
      </c>
      <c r="J42" s="1" t="s">
        <v>113</v>
      </c>
      <c r="K42" s="1">
        <f>SUM(L42,P42)</f>
        <v>10579</v>
      </c>
      <c r="L42" s="1">
        <f>SUM(M42:O42)</f>
        <v>1237</v>
      </c>
      <c r="M42" s="1">
        <v>237</v>
      </c>
      <c r="N42" s="1">
        <v>37</v>
      </c>
      <c r="O42" s="1">
        <v>963</v>
      </c>
      <c r="P42" s="1">
        <f>SUM(Q42:W42)</f>
        <v>9342</v>
      </c>
      <c r="Q42" s="1">
        <v>2327</v>
      </c>
      <c r="R42" s="1" t="s">
        <v>113</v>
      </c>
      <c r="S42" s="1">
        <v>38</v>
      </c>
      <c r="T42" s="1">
        <v>29</v>
      </c>
      <c r="U42" s="1">
        <v>100</v>
      </c>
      <c r="V42" s="1">
        <v>24</v>
      </c>
      <c r="W42" s="1">
        <v>6824</v>
      </c>
    </row>
    <row r="43" spans="2:23" s="18" customFormat="1" ht="11.25" customHeight="1">
      <c r="B43" s="22"/>
      <c r="C43" s="22"/>
      <c r="E43" s="23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2:23" s="18" customFormat="1" ht="11.25" customHeight="1">
      <c r="B44" s="33" t="s">
        <v>54</v>
      </c>
      <c r="C44" s="33"/>
      <c r="D44" s="19"/>
      <c r="E44" s="20">
        <f>SUM(E45:E46)</f>
        <v>7122</v>
      </c>
      <c r="F44" s="21">
        <f>SUM(F45:F46)</f>
        <v>3</v>
      </c>
      <c r="G44" s="3" t="s">
        <v>127</v>
      </c>
      <c r="H44" s="3" t="s">
        <v>127</v>
      </c>
      <c r="I44" s="3" t="s">
        <v>127</v>
      </c>
      <c r="J44" s="3">
        <f aca="true" t="shared" si="11" ref="J44:W44">SUM(J45:J46)</f>
        <v>3</v>
      </c>
      <c r="K44" s="3">
        <f t="shared" si="11"/>
        <v>7119</v>
      </c>
      <c r="L44" s="3">
        <f t="shared" si="11"/>
        <v>280</v>
      </c>
      <c r="M44" s="3">
        <f t="shared" si="11"/>
        <v>155</v>
      </c>
      <c r="N44" s="3">
        <f t="shared" si="11"/>
        <v>66</v>
      </c>
      <c r="O44" s="3">
        <f t="shared" si="11"/>
        <v>59</v>
      </c>
      <c r="P44" s="3">
        <f t="shared" si="11"/>
        <v>6839</v>
      </c>
      <c r="Q44" s="3">
        <f t="shared" si="11"/>
        <v>145</v>
      </c>
      <c r="R44" s="3" t="s">
        <v>147</v>
      </c>
      <c r="S44" s="3" t="s">
        <v>147</v>
      </c>
      <c r="T44" s="3" t="s">
        <v>147</v>
      </c>
      <c r="U44" s="3">
        <f t="shared" si="11"/>
        <v>259</v>
      </c>
      <c r="V44" s="3">
        <f t="shared" si="11"/>
        <v>206</v>
      </c>
      <c r="W44" s="3">
        <f t="shared" si="11"/>
        <v>6229</v>
      </c>
    </row>
    <row r="45" spans="2:23" s="18" customFormat="1" ht="11.25" customHeight="1">
      <c r="B45" s="22"/>
      <c r="C45" s="22" t="s">
        <v>56</v>
      </c>
      <c r="E45" s="23">
        <f>SUM(F45,K45)</f>
        <v>3313</v>
      </c>
      <c r="F45" s="2">
        <f>SUM(G45,J45)</f>
        <v>3</v>
      </c>
      <c r="G45" s="1" t="s">
        <v>126</v>
      </c>
      <c r="H45" s="1" t="s">
        <v>126</v>
      </c>
      <c r="I45" s="1" t="s">
        <v>126</v>
      </c>
      <c r="J45" s="1">
        <v>3</v>
      </c>
      <c r="K45" s="1">
        <f>SUM(L45,P45)</f>
        <v>3310</v>
      </c>
      <c r="L45" s="1">
        <f>SUM(M45:O45)</f>
        <v>1</v>
      </c>
      <c r="M45" s="1" t="s">
        <v>113</v>
      </c>
      <c r="N45" s="1">
        <v>1</v>
      </c>
      <c r="O45" s="1" t="s">
        <v>113</v>
      </c>
      <c r="P45" s="1">
        <f>SUM(Q45:W45)</f>
        <v>3309</v>
      </c>
      <c r="Q45" s="1">
        <v>9</v>
      </c>
      <c r="R45" s="1" t="s">
        <v>113</v>
      </c>
      <c r="S45" s="1" t="s">
        <v>113</v>
      </c>
      <c r="T45" s="1" t="s">
        <v>113</v>
      </c>
      <c r="U45" s="1">
        <v>150</v>
      </c>
      <c r="V45" s="1">
        <v>48</v>
      </c>
      <c r="W45" s="1">
        <v>3102</v>
      </c>
    </row>
    <row r="46" spans="2:23" s="18" customFormat="1" ht="11.25" customHeight="1">
      <c r="B46" s="22"/>
      <c r="C46" s="22" t="s">
        <v>58</v>
      </c>
      <c r="E46" s="23">
        <f>SUM(F46,K46)</f>
        <v>3809</v>
      </c>
      <c r="F46" s="2" t="s">
        <v>113</v>
      </c>
      <c r="G46" s="1" t="s">
        <v>126</v>
      </c>
      <c r="H46" s="1" t="s">
        <v>126</v>
      </c>
      <c r="I46" s="1" t="s">
        <v>126</v>
      </c>
      <c r="J46" s="1" t="s">
        <v>113</v>
      </c>
      <c r="K46" s="1">
        <f>SUM(L46,P46)</f>
        <v>3809</v>
      </c>
      <c r="L46" s="1">
        <f>SUM(M46:O46)</f>
        <v>279</v>
      </c>
      <c r="M46" s="1">
        <v>155</v>
      </c>
      <c r="N46" s="1">
        <v>65</v>
      </c>
      <c r="O46" s="1">
        <v>59</v>
      </c>
      <c r="P46" s="1">
        <f>SUM(Q46:W46)</f>
        <v>3530</v>
      </c>
      <c r="Q46" s="1">
        <v>136</v>
      </c>
      <c r="R46" s="1" t="s">
        <v>113</v>
      </c>
      <c r="S46" s="1" t="s">
        <v>113</v>
      </c>
      <c r="T46" s="1" t="s">
        <v>113</v>
      </c>
      <c r="U46" s="1">
        <v>109</v>
      </c>
      <c r="V46" s="1">
        <v>158</v>
      </c>
      <c r="W46" s="1">
        <v>3127</v>
      </c>
    </row>
    <row r="47" spans="2:23" s="18" customFormat="1" ht="11.25" customHeight="1">
      <c r="B47" s="22"/>
      <c r="C47" s="22"/>
      <c r="E47" s="23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2:23" s="18" customFormat="1" ht="11.25" customHeight="1">
      <c r="B48" s="33" t="s">
        <v>61</v>
      </c>
      <c r="C48" s="33"/>
      <c r="D48" s="19"/>
      <c r="E48" s="20" t="s">
        <v>147</v>
      </c>
      <c r="F48" s="21" t="s">
        <v>147</v>
      </c>
      <c r="G48" s="3" t="s">
        <v>147</v>
      </c>
      <c r="H48" s="3" t="s">
        <v>147</v>
      </c>
      <c r="I48" s="3" t="s">
        <v>147</v>
      </c>
      <c r="J48" s="3" t="s">
        <v>147</v>
      </c>
      <c r="K48" s="3" t="s">
        <v>147</v>
      </c>
      <c r="L48" s="3" t="s">
        <v>147</v>
      </c>
      <c r="M48" s="3" t="s">
        <v>147</v>
      </c>
      <c r="N48" s="3" t="s">
        <v>147</v>
      </c>
      <c r="O48" s="3" t="s">
        <v>147</v>
      </c>
      <c r="P48" s="3" t="s">
        <v>147</v>
      </c>
      <c r="Q48" s="3" t="s">
        <v>147</v>
      </c>
      <c r="R48" s="3" t="s">
        <v>148</v>
      </c>
      <c r="S48" s="3" t="s">
        <v>148</v>
      </c>
      <c r="T48" s="3" t="s">
        <v>148</v>
      </c>
      <c r="U48" s="3" t="s">
        <v>148</v>
      </c>
      <c r="V48" s="3" t="s">
        <v>148</v>
      </c>
      <c r="W48" s="3" t="s">
        <v>148</v>
      </c>
    </row>
    <row r="49" spans="2:23" s="18" customFormat="1" ht="11.25" customHeight="1">
      <c r="B49" s="22"/>
      <c r="C49" s="22" t="s">
        <v>63</v>
      </c>
      <c r="E49" s="23" t="s">
        <v>113</v>
      </c>
      <c r="F49" s="2" t="s">
        <v>113</v>
      </c>
      <c r="G49" s="1" t="s">
        <v>113</v>
      </c>
      <c r="H49" s="1" t="s">
        <v>113</v>
      </c>
      <c r="I49" s="1" t="s">
        <v>113</v>
      </c>
      <c r="J49" s="1" t="s">
        <v>113</v>
      </c>
      <c r="K49" s="1" t="s">
        <v>113</v>
      </c>
      <c r="L49" s="1" t="s">
        <v>113</v>
      </c>
      <c r="M49" s="1" t="s">
        <v>113</v>
      </c>
      <c r="N49" s="1" t="s">
        <v>113</v>
      </c>
      <c r="O49" s="1" t="s">
        <v>113</v>
      </c>
      <c r="P49" s="1" t="s">
        <v>113</v>
      </c>
      <c r="Q49" s="1" t="s">
        <v>113</v>
      </c>
      <c r="R49" s="1" t="s">
        <v>148</v>
      </c>
      <c r="S49" s="1" t="s">
        <v>148</v>
      </c>
      <c r="T49" s="1" t="s">
        <v>148</v>
      </c>
      <c r="U49" s="1" t="s">
        <v>148</v>
      </c>
      <c r="V49" s="1" t="s">
        <v>148</v>
      </c>
      <c r="W49" s="1" t="s">
        <v>148</v>
      </c>
    </row>
    <row r="50" spans="2:23" s="18" customFormat="1" ht="11.25" customHeight="1">
      <c r="B50" s="22"/>
      <c r="C50" s="22" t="s">
        <v>65</v>
      </c>
      <c r="E50" s="23" t="s">
        <v>113</v>
      </c>
      <c r="F50" s="2" t="s">
        <v>113</v>
      </c>
      <c r="G50" s="1" t="s">
        <v>113</v>
      </c>
      <c r="H50" s="1" t="s">
        <v>113</v>
      </c>
      <c r="I50" s="1" t="s">
        <v>113</v>
      </c>
      <c r="J50" s="1" t="s">
        <v>113</v>
      </c>
      <c r="K50" s="1" t="s">
        <v>113</v>
      </c>
      <c r="L50" s="1" t="s">
        <v>113</v>
      </c>
      <c r="M50" s="1" t="s">
        <v>113</v>
      </c>
      <c r="N50" s="1" t="s">
        <v>113</v>
      </c>
      <c r="O50" s="1" t="s">
        <v>113</v>
      </c>
      <c r="P50" s="1" t="s">
        <v>113</v>
      </c>
      <c r="Q50" s="1" t="s">
        <v>113</v>
      </c>
      <c r="R50" s="1" t="s">
        <v>148</v>
      </c>
      <c r="S50" s="1" t="s">
        <v>148</v>
      </c>
      <c r="T50" s="1" t="s">
        <v>148</v>
      </c>
      <c r="U50" s="1" t="s">
        <v>148</v>
      </c>
      <c r="V50" s="1" t="s">
        <v>148</v>
      </c>
      <c r="W50" s="1" t="s">
        <v>148</v>
      </c>
    </row>
    <row r="51" spans="2:23" s="18" customFormat="1" ht="11.25" customHeight="1">
      <c r="B51" s="22"/>
      <c r="C51" s="22" t="s">
        <v>67</v>
      </c>
      <c r="E51" s="23" t="s">
        <v>113</v>
      </c>
      <c r="F51" s="2" t="s">
        <v>113</v>
      </c>
      <c r="G51" s="1" t="s">
        <v>113</v>
      </c>
      <c r="H51" s="1" t="s">
        <v>113</v>
      </c>
      <c r="I51" s="1" t="s">
        <v>113</v>
      </c>
      <c r="J51" s="1" t="s">
        <v>113</v>
      </c>
      <c r="K51" s="1" t="s">
        <v>113</v>
      </c>
      <c r="L51" s="1" t="s">
        <v>113</v>
      </c>
      <c r="M51" s="1" t="s">
        <v>113</v>
      </c>
      <c r="N51" s="1" t="s">
        <v>113</v>
      </c>
      <c r="O51" s="1" t="s">
        <v>113</v>
      </c>
      <c r="P51" s="1" t="s">
        <v>113</v>
      </c>
      <c r="Q51" s="1" t="s">
        <v>113</v>
      </c>
      <c r="R51" s="1" t="s">
        <v>148</v>
      </c>
      <c r="S51" s="1" t="s">
        <v>148</v>
      </c>
      <c r="T51" s="1" t="s">
        <v>148</v>
      </c>
      <c r="U51" s="1" t="s">
        <v>148</v>
      </c>
      <c r="V51" s="1" t="s">
        <v>148</v>
      </c>
      <c r="W51" s="1" t="s">
        <v>148</v>
      </c>
    </row>
    <row r="52" spans="2:23" s="18" customFormat="1" ht="11.25" customHeight="1">
      <c r="B52" s="22"/>
      <c r="C52" s="22" t="s">
        <v>69</v>
      </c>
      <c r="E52" s="23" t="s">
        <v>113</v>
      </c>
      <c r="F52" s="2" t="s">
        <v>113</v>
      </c>
      <c r="G52" s="1" t="s">
        <v>113</v>
      </c>
      <c r="H52" s="1" t="s">
        <v>113</v>
      </c>
      <c r="I52" s="1" t="s">
        <v>113</v>
      </c>
      <c r="J52" s="1" t="s">
        <v>113</v>
      </c>
      <c r="K52" s="1" t="s">
        <v>113</v>
      </c>
      <c r="L52" s="1" t="s">
        <v>113</v>
      </c>
      <c r="M52" s="1" t="s">
        <v>113</v>
      </c>
      <c r="N52" s="1" t="s">
        <v>113</v>
      </c>
      <c r="O52" s="1" t="s">
        <v>113</v>
      </c>
      <c r="P52" s="1" t="s">
        <v>113</v>
      </c>
      <c r="Q52" s="1" t="s">
        <v>113</v>
      </c>
      <c r="R52" s="1" t="s">
        <v>148</v>
      </c>
      <c r="S52" s="1" t="s">
        <v>148</v>
      </c>
      <c r="T52" s="1" t="s">
        <v>148</v>
      </c>
      <c r="U52" s="1" t="s">
        <v>148</v>
      </c>
      <c r="V52" s="1" t="s">
        <v>148</v>
      </c>
      <c r="W52" s="1" t="s">
        <v>148</v>
      </c>
    </row>
    <row r="53" spans="2:23" s="18" customFormat="1" ht="11.25" customHeight="1">
      <c r="B53" s="22"/>
      <c r="C53" s="22"/>
      <c r="E53" s="23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2:23" s="18" customFormat="1" ht="11.25" customHeight="1">
      <c r="B54" s="33" t="s">
        <v>71</v>
      </c>
      <c r="C54" s="33"/>
      <c r="D54" s="19"/>
      <c r="E54" s="20">
        <f>SUM(E55:E63)</f>
        <v>77064</v>
      </c>
      <c r="F54" s="3">
        <f aca="true" t="shared" si="12" ref="F54:W54">SUM(F55:F63)</f>
        <v>5870</v>
      </c>
      <c r="G54" s="3">
        <f t="shared" si="12"/>
        <v>5870</v>
      </c>
      <c r="H54" s="3">
        <f t="shared" si="12"/>
        <v>5242</v>
      </c>
      <c r="I54" s="3">
        <f>SUM(I55:I63)</f>
        <v>628</v>
      </c>
      <c r="J54" s="3" t="s">
        <v>147</v>
      </c>
      <c r="K54" s="3">
        <f t="shared" si="12"/>
        <v>71194</v>
      </c>
      <c r="L54" s="3">
        <f t="shared" si="12"/>
        <v>9949</v>
      </c>
      <c r="M54" s="3">
        <f t="shared" si="12"/>
        <v>1617</v>
      </c>
      <c r="N54" s="3">
        <f t="shared" si="12"/>
        <v>6403</v>
      </c>
      <c r="O54" s="3">
        <f t="shared" si="12"/>
        <v>1929</v>
      </c>
      <c r="P54" s="3">
        <f t="shared" si="12"/>
        <v>61245</v>
      </c>
      <c r="Q54" s="3">
        <f t="shared" si="12"/>
        <v>21418</v>
      </c>
      <c r="R54" s="3">
        <f t="shared" si="12"/>
        <v>1746</v>
      </c>
      <c r="S54" s="3">
        <f t="shared" si="12"/>
        <v>1748</v>
      </c>
      <c r="T54" s="3">
        <f t="shared" si="12"/>
        <v>127</v>
      </c>
      <c r="U54" s="3">
        <f t="shared" si="12"/>
        <v>1688</v>
      </c>
      <c r="V54" s="3">
        <f t="shared" si="12"/>
        <v>5382</v>
      </c>
      <c r="W54" s="3">
        <f t="shared" si="12"/>
        <v>29136</v>
      </c>
    </row>
    <row r="55" spans="2:23" s="18" customFormat="1" ht="11.25" customHeight="1">
      <c r="B55" s="22"/>
      <c r="C55" s="22" t="s">
        <v>73</v>
      </c>
      <c r="E55" s="23">
        <f aca="true" t="shared" si="13" ref="E55:E63">SUM(F55,K55)</f>
        <v>2251</v>
      </c>
      <c r="F55" s="2">
        <f>SUM(G55,J55)</f>
        <v>121</v>
      </c>
      <c r="G55" s="1">
        <f aca="true" t="shared" si="14" ref="G55:G63">SUM(H55:I55)</f>
        <v>121</v>
      </c>
      <c r="H55" s="1">
        <v>36</v>
      </c>
      <c r="I55" s="1">
        <v>85</v>
      </c>
      <c r="J55" s="1" t="s">
        <v>113</v>
      </c>
      <c r="K55" s="1">
        <f aca="true" t="shared" si="15" ref="K55:K63">SUM(L55,P55)</f>
        <v>2130</v>
      </c>
      <c r="L55" s="1">
        <f aca="true" t="shared" si="16" ref="L55:L63">SUM(M55:O55)</f>
        <v>579</v>
      </c>
      <c r="M55" s="1">
        <v>32</v>
      </c>
      <c r="N55" s="1" t="s">
        <v>113</v>
      </c>
      <c r="O55" s="1">
        <v>547</v>
      </c>
      <c r="P55" s="1">
        <f aca="true" t="shared" si="17" ref="P55:P63">SUM(Q55:W55)</f>
        <v>1551</v>
      </c>
      <c r="Q55" s="1">
        <v>843</v>
      </c>
      <c r="R55" s="1" t="s">
        <v>113</v>
      </c>
      <c r="S55" s="1">
        <v>154</v>
      </c>
      <c r="T55" s="1">
        <v>68</v>
      </c>
      <c r="U55" s="1">
        <v>34</v>
      </c>
      <c r="V55" s="1">
        <v>5</v>
      </c>
      <c r="W55" s="1">
        <v>447</v>
      </c>
    </row>
    <row r="56" spans="2:23" s="18" customFormat="1" ht="11.25" customHeight="1">
      <c r="B56" s="22"/>
      <c r="C56" s="22" t="s">
        <v>75</v>
      </c>
      <c r="E56" s="23">
        <f t="shared" si="13"/>
        <v>6262</v>
      </c>
      <c r="F56" s="2">
        <f aca="true" t="shared" si="18" ref="F56:F63">SUM(G56,J56)</f>
        <v>12</v>
      </c>
      <c r="G56" s="1">
        <f t="shared" si="14"/>
        <v>12</v>
      </c>
      <c r="H56" s="1" t="s">
        <v>113</v>
      </c>
      <c r="I56" s="1">
        <v>12</v>
      </c>
      <c r="J56" s="1" t="s">
        <v>113</v>
      </c>
      <c r="K56" s="1">
        <f t="shared" si="15"/>
        <v>6250</v>
      </c>
      <c r="L56" s="1">
        <f t="shared" si="16"/>
        <v>498</v>
      </c>
      <c r="M56" s="1">
        <v>143</v>
      </c>
      <c r="N56" s="1">
        <v>1</v>
      </c>
      <c r="O56" s="1">
        <v>354</v>
      </c>
      <c r="P56" s="1">
        <f t="shared" si="17"/>
        <v>5752</v>
      </c>
      <c r="Q56" s="1">
        <v>250</v>
      </c>
      <c r="R56" s="1" t="s">
        <v>113</v>
      </c>
      <c r="S56" s="1">
        <v>78</v>
      </c>
      <c r="T56" s="1" t="s">
        <v>113</v>
      </c>
      <c r="U56" s="1">
        <v>556</v>
      </c>
      <c r="V56" s="1">
        <v>246</v>
      </c>
      <c r="W56" s="1">
        <v>4622</v>
      </c>
    </row>
    <row r="57" spans="2:23" s="18" customFormat="1" ht="11.25" customHeight="1">
      <c r="B57" s="22"/>
      <c r="C57" s="22" t="s">
        <v>77</v>
      </c>
      <c r="E57" s="23">
        <f t="shared" si="13"/>
        <v>564</v>
      </c>
      <c r="F57" s="1" t="s">
        <v>113</v>
      </c>
      <c r="G57" s="1" t="s">
        <v>113</v>
      </c>
      <c r="H57" s="1" t="s">
        <v>113</v>
      </c>
      <c r="I57" s="1" t="s">
        <v>113</v>
      </c>
      <c r="J57" s="1" t="s">
        <v>113</v>
      </c>
      <c r="K57" s="1">
        <f t="shared" si="15"/>
        <v>564</v>
      </c>
      <c r="L57" s="1">
        <f t="shared" si="16"/>
        <v>0</v>
      </c>
      <c r="M57" s="1" t="s">
        <v>113</v>
      </c>
      <c r="N57" s="1" t="s">
        <v>113</v>
      </c>
      <c r="O57" s="1" t="s">
        <v>113</v>
      </c>
      <c r="P57" s="1">
        <f t="shared" si="17"/>
        <v>564</v>
      </c>
      <c r="Q57" s="1">
        <v>38</v>
      </c>
      <c r="R57" s="1" t="s">
        <v>113</v>
      </c>
      <c r="S57" s="1" t="s">
        <v>113</v>
      </c>
      <c r="T57" s="1" t="s">
        <v>113</v>
      </c>
      <c r="U57" s="1">
        <v>68</v>
      </c>
      <c r="V57" s="1">
        <v>35</v>
      </c>
      <c r="W57" s="1">
        <v>423</v>
      </c>
    </row>
    <row r="58" spans="2:23" s="18" customFormat="1" ht="11.25" customHeight="1">
      <c r="B58" s="22"/>
      <c r="C58" s="22" t="s">
        <v>79</v>
      </c>
      <c r="E58" s="23">
        <f t="shared" si="13"/>
        <v>1589</v>
      </c>
      <c r="F58" s="1" t="s">
        <v>113</v>
      </c>
      <c r="G58" s="1" t="s">
        <v>113</v>
      </c>
      <c r="H58" s="1" t="s">
        <v>113</v>
      </c>
      <c r="I58" s="1" t="s">
        <v>113</v>
      </c>
      <c r="J58" s="1" t="s">
        <v>113</v>
      </c>
      <c r="K58" s="1">
        <f t="shared" si="15"/>
        <v>1589</v>
      </c>
      <c r="L58" s="1">
        <f t="shared" si="16"/>
        <v>164</v>
      </c>
      <c r="M58" s="1">
        <v>35</v>
      </c>
      <c r="N58" s="1">
        <v>1</v>
      </c>
      <c r="O58" s="1">
        <v>128</v>
      </c>
      <c r="P58" s="1">
        <f t="shared" si="17"/>
        <v>1425</v>
      </c>
      <c r="Q58" s="1">
        <v>826</v>
      </c>
      <c r="R58" s="1" t="s">
        <v>113</v>
      </c>
      <c r="S58" s="1" t="s">
        <v>113</v>
      </c>
      <c r="T58" s="1">
        <v>0</v>
      </c>
      <c r="U58" s="1">
        <v>48</v>
      </c>
      <c r="V58" s="1">
        <v>5</v>
      </c>
      <c r="W58" s="1">
        <v>546</v>
      </c>
    </row>
    <row r="59" spans="2:23" s="18" customFormat="1" ht="11.25" customHeight="1">
      <c r="B59" s="22"/>
      <c r="C59" s="22" t="s">
        <v>81</v>
      </c>
      <c r="E59" s="23">
        <f t="shared" si="13"/>
        <v>10896</v>
      </c>
      <c r="F59" s="2">
        <f t="shared" si="18"/>
        <v>470</v>
      </c>
      <c r="G59" s="1">
        <f t="shared" si="14"/>
        <v>470</v>
      </c>
      <c r="H59" s="1">
        <v>391</v>
      </c>
      <c r="I59" s="1">
        <v>79</v>
      </c>
      <c r="J59" s="1" t="s">
        <v>113</v>
      </c>
      <c r="K59" s="1">
        <f t="shared" si="15"/>
        <v>10426</v>
      </c>
      <c r="L59" s="1">
        <f t="shared" si="16"/>
        <v>1110</v>
      </c>
      <c r="M59" s="1">
        <v>209</v>
      </c>
      <c r="N59" s="1">
        <v>1</v>
      </c>
      <c r="O59" s="1">
        <v>900</v>
      </c>
      <c r="P59" s="1">
        <f t="shared" si="17"/>
        <v>9316</v>
      </c>
      <c r="Q59" s="1">
        <v>391</v>
      </c>
      <c r="R59" s="1">
        <v>906</v>
      </c>
      <c r="S59" s="1">
        <v>15</v>
      </c>
      <c r="T59" s="1">
        <v>59</v>
      </c>
      <c r="U59" s="1">
        <v>206</v>
      </c>
      <c r="V59" s="1">
        <v>629</v>
      </c>
      <c r="W59" s="1">
        <v>7110</v>
      </c>
    </row>
    <row r="60" spans="2:23" s="18" customFormat="1" ht="11.25" customHeight="1">
      <c r="B60" s="22"/>
      <c r="C60" s="22" t="s">
        <v>82</v>
      </c>
      <c r="E60" s="23">
        <f t="shared" si="13"/>
        <v>8915</v>
      </c>
      <c r="F60" s="2">
        <f t="shared" si="18"/>
        <v>163</v>
      </c>
      <c r="G60" s="1">
        <f t="shared" si="14"/>
        <v>163</v>
      </c>
      <c r="H60" s="1" t="s">
        <v>113</v>
      </c>
      <c r="I60" s="1">
        <v>163</v>
      </c>
      <c r="J60" s="1" t="s">
        <v>113</v>
      </c>
      <c r="K60" s="1">
        <f t="shared" si="15"/>
        <v>8752</v>
      </c>
      <c r="L60" s="1">
        <f t="shared" si="16"/>
        <v>1399</v>
      </c>
      <c r="M60" s="1">
        <v>160</v>
      </c>
      <c r="N60" s="1">
        <v>1239</v>
      </c>
      <c r="O60" s="1" t="s">
        <v>113</v>
      </c>
      <c r="P60" s="1">
        <f t="shared" si="17"/>
        <v>7353</v>
      </c>
      <c r="Q60" s="1">
        <v>3645</v>
      </c>
      <c r="R60" s="1">
        <v>132</v>
      </c>
      <c r="S60" s="1">
        <v>294</v>
      </c>
      <c r="T60" s="1" t="s">
        <v>113</v>
      </c>
      <c r="U60" s="1">
        <v>157</v>
      </c>
      <c r="V60" s="1">
        <v>236</v>
      </c>
      <c r="W60" s="1">
        <v>2889</v>
      </c>
    </row>
    <row r="61" spans="2:23" s="18" customFormat="1" ht="11.25" customHeight="1">
      <c r="B61" s="22"/>
      <c r="C61" s="22" t="s">
        <v>84</v>
      </c>
      <c r="E61" s="23">
        <f t="shared" si="13"/>
        <v>6554</v>
      </c>
      <c r="F61" s="2">
        <f t="shared" si="18"/>
        <v>351</v>
      </c>
      <c r="G61" s="1">
        <f t="shared" si="14"/>
        <v>351</v>
      </c>
      <c r="H61" s="1">
        <v>238</v>
      </c>
      <c r="I61" s="1">
        <v>113</v>
      </c>
      <c r="J61" s="1" t="s">
        <v>113</v>
      </c>
      <c r="K61" s="1">
        <f t="shared" si="15"/>
        <v>6203</v>
      </c>
      <c r="L61" s="1">
        <f t="shared" si="16"/>
        <v>1761</v>
      </c>
      <c r="M61" s="1">
        <v>643</v>
      </c>
      <c r="N61" s="1">
        <v>1118</v>
      </c>
      <c r="O61" s="1" t="s">
        <v>113</v>
      </c>
      <c r="P61" s="1">
        <f t="shared" si="17"/>
        <v>4442</v>
      </c>
      <c r="Q61" s="1">
        <v>863</v>
      </c>
      <c r="R61" s="1">
        <v>140</v>
      </c>
      <c r="S61" s="1">
        <v>392</v>
      </c>
      <c r="T61" s="1" t="s">
        <v>113</v>
      </c>
      <c r="U61" s="1">
        <v>147</v>
      </c>
      <c r="V61" s="1">
        <v>297</v>
      </c>
      <c r="W61" s="1">
        <v>2603</v>
      </c>
    </row>
    <row r="62" spans="2:23" s="18" customFormat="1" ht="11.25" customHeight="1">
      <c r="B62" s="22"/>
      <c r="C62" s="22" t="s">
        <v>86</v>
      </c>
      <c r="E62" s="23">
        <f t="shared" si="13"/>
        <v>15102</v>
      </c>
      <c r="F62" s="2">
        <f t="shared" si="18"/>
        <v>2513</v>
      </c>
      <c r="G62" s="1">
        <f t="shared" si="14"/>
        <v>2513</v>
      </c>
      <c r="H62" s="1">
        <v>2337</v>
      </c>
      <c r="I62" s="1">
        <v>176</v>
      </c>
      <c r="J62" s="1" t="s">
        <v>113</v>
      </c>
      <c r="K62" s="1">
        <f t="shared" si="15"/>
        <v>12589</v>
      </c>
      <c r="L62" s="1">
        <f t="shared" si="16"/>
        <v>2060</v>
      </c>
      <c r="M62" s="1">
        <v>395</v>
      </c>
      <c r="N62" s="1">
        <v>1665</v>
      </c>
      <c r="O62" s="1" t="s">
        <v>113</v>
      </c>
      <c r="P62" s="1">
        <f t="shared" si="17"/>
        <v>10529</v>
      </c>
      <c r="Q62" s="1">
        <v>3256</v>
      </c>
      <c r="R62" s="1">
        <v>138</v>
      </c>
      <c r="S62" s="1">
        <v>664</v>
      </c>
      <c r="T62" s="1" t="s">
        <v>113</v>
      </c>
      <c r="U62" s="1">
        <v>421</v>
      </c>
      <c r="V62" s="1">
        <v>97</v>
      </c>
      <c r="W62" s="1">
        <v>5953</v>
      </c>
    </row>
    <row r="63" spans="2:23" s="18" customFormat="1" ht="11.25" customHeight="1">
      <c r="B63" s="22"/>
      <c r="C63" s="22" t="s">
        <v>114</v>
      </c>
      <c r="E63" s="23">
        <f t="shared" si="13"/>
        <v>24931</v>
      </c>
      <c r="F63" s="2">
        <f t="shared" si="18"/>
        <v>2240</v>
      </c>
      <c r="G63" s="1">
        <f t="shared" si="14"/>
        <v>2240</v>
      </c>
      <c r="H63" s="1">
        <v>2240</v>
      </c>
      <c r="I63" s="1" t="s">
        <v>113</v>
      </c>
      <c r="J63" s="1" t="s">
        <v>113</v>
      </c>
      <c r="K63" s="1">
        <f t="shared" si="15"/>
        <v>22691</v>
      </c>
      <c r="L63" s="1">
        <f t="shared" si="16"/>
        <v>2378</v>
      </c>
      <c r="M63" s="1" t="s">
        <v>113</v>
      </c>
      <c r="N63" s="1">
        <v>2378</v>
      </c>
      <c r="O63" s="1" t="s">
        <v>113</v>
      </c>
      <c r="P63" s="1">
        <f t="shared" si="17"/>
        <v>20313</v>
      </c>
      <c r="Q63" s="1">
        <v>11306</v>
      </c>
      <c r="R63" s="1">
        <v>430</v>
      </c>
      <c r="S63" s="1">
        <v>151</v>
      </c>
      <c r="T63" s="1" t="s">
        <v>113</v>
      </c>
      <c r="U63" s="1">
        <v>51</v>
      </c>
      <c r="V63" s="1">
        <v>3832</v>
      </c>
      <c r="W63" s="1">
        <v>4543</v>
      </c>
    </row>
    <row r="64" spans="2:23" s="18" customFormat="1" ht="11.25" customHeight="1">
      <c r="B64" s="22"/>
      <c r="C64" s="22"/>
      <c r="E64" s="23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2:23" s="18" customFormat="1" ht="11.25" customHeight="1">
      <c r="B65" s="33" t="s">
        <v>89</v>
      </c>
      <c r="C65" s="33"/>
      <c r="D65" s="19"/>
      <c r="E65" s="20">
        <f>SUM(E66:E72)</f>
        <v>32393</v>
      </c>
      <c r="F65" s="3">
        <f aca="true" t="shared" si="19" ref="F65:W65">SUM(F66:F72)</f>
        <v>5074</v>
      </c>
      <c r="G65" s="3">
        <f t="shared" si="19"/>
        <v>5061</v>
      </c>
      <c r="H65" s="3">
        <f t="shared" si="19"/>
        <v>4713</v>
      </c>
      <c r="I65" s="3">
        <f t="shared" si="19"/>
        <v>348</v>
      </c>
      <c r="J65" s="3">
        <f t="shared" si="19"/>
        <v>13</v>
      </c>
      <c r="K65" s="3">
        <f t="shared" si="19"/>
        <v>27319</v>
      </c>
      <c r="L65" s="3">
        <f t="shared" si="19"/>
        <v>357</v>
      </c>
      <c r="M65" s="3">
        <f t="shared" si="19"/>
        <v>147</v>
      </c>
      <c r="N65" s="3">
        <f t="shared" si="19"/>
        <v>51</v>
      </c>
      <c r="O65" s="3">
        <f t="shared" si="19"/>
        <v>159</v>
      </c>
      <c r="P65" s="3">
        <f t="shared" si="19"/>
        <v>26962</v>
      </c>
      <c r="Q65" s="3">
        <f t="shared" si="19"/>
        <v>1068</v>
      </c>
      <c r="R65" s="3">
        <f t="shared" si="19"/>
        <v>260</v>
      </c>
      <c r="S65" s="3">
        <f t="shared" si="19"/>
        <v>255</v>
      </c>
      <c r="T65" s="3">
        <f t="shared" si="19"/>
        <v>151</v>
      </c>
      <c r="U65" s="3">
        <f t="shared" si="19"/>
        <v>529</v>
      </c>
      <c r="V65" s="3">
        <f t="shared" si="19"/>
        <v>4306</v>
      </c>
      <c r="W65" s="3">
        <f t="shared" si="19"/>
        <v>20393</v>
      </c>
    </row>
    <row r="66" spans="2:23" s="18" customFormat="1" ht="11.25" customHeight="1">
      <c r="B66" s="22"/>
      <c r="C66" s="22" t="s">
        <v>91</v>
      </c>
      <c r="E66" s="23" t="s">
        <v>146</v>
      </c>
      <c r="F66" s="2" t="s">
        <v>146</v>
      </c>
      <c r="G66" s="1" t="s">
        <v>146</v>
      </c>
      <c r="H66" s="1" t="s">
        <v>146</v>
      </c>
      <c r="I66" s="1" t="s">
        <v>146</v>
      </c>
      <c r="J66" s="1"/>
      <c r="K66" s="1" t="s">
        <v>113</v>
      </c>
      <c r="L66" s="1" t="s">
        <v>113</v>
      </c>
      <c r="M66" s="1" t="s">
        <v>113</v>
      </c>
      <c r="N66" s="1" t="s">
        <v>113</v>
      </c>
      <c r="O66" s="1" t="s">
        <v>113</v>
      </c>
      <c r="P66" s="1" t="s">
        <v>113</v>
      </c>
      <c r="Q66" s="1" t="s">
        <v>113</v>
      </c>
      <c r="R66" s="1" t="s">
        <v>113</v>
      </c>
      <c r="S66" s="1" t="s">
        <v>113</v>
      </c>
      <c r="T66" s="1" t="s">
        <v>113</v>
      </c>
      <c r="U66" s="1" t="s">
        <v>113</v>
      </c>
      <c r="V66" s="1" t="s">
        <v>113</v>
      </c>
      <c r="W66" s="1" t="s">
        <v>113</v>
      </c>
    </row>
    <row r="67" spans="2:23" s="18" customFormat="1" ht="11.25" customHeight="1">
      <c r="B67" s="22"/>
      <c r="C67" s="22" t="s">
        <v>93</v>
      </c>
      <c r="E67" s="23">
        <f aca="true" t="shared" si="20" ref="E67:E72">SUM(F67,K67)</f>
        <v>4009</v>
      </c>
      <c r="F67" s="2">
        <f>SUM(G67,J67)</f>
        <v>88</v>
      </c>
      <c r="G67" s="1">
        <f>SUM(H67:I67)</f>
        <v>75</v>
      </c>
      <c r="H67" s="1" t="s">
        <v>113</v>
      </c>
      <c r="I67" s="1">
        <v>75</v>
      </c>
      <c r="J67" s="1">
        <v>13</v>
      </c>
      <c r="K67" s="1">
        <f>SUM(L67,P67)</f>
        <v>3921</v>
      </c>
      <c r="L67" s="1">
        <f>SUM(M67:O67)</f>
        <v>106</v>
      </c>
      <c r="M67" s="1" t="s">
        <v>113</v>
      </c>
      <c r="N67" s="1">
        <v>2</v>
      </c>
      <c r="O67" s="1">
        <v>104</v>
      </c>
      <c r="P67" s="1">
        <f>SUM(Q67:W67)</f>
        <v>3815</v>
      </c>
      <c r="Q67" s="1">
        <v>137</v>
      </c>
      <c r="R67" s="1" t="s">
        <v>113</v>
      </c>
      <c r="S67" s="1" t="s">
        <v>113</v>
      </c>
      <c r="T67" s="1">
        <v>9</v>
      </c>
      <c r="U67" s="1">
        <v>131</v>
      </c>
      <c r="V67" s="1">
        <v>37</v>
      </c>
      <c r="W67" s="1">
        <v>3501</v>
      </c>
    </row>
    <row r="68" spans="2:23" s="18" customFormat="1" ht="11.25" customHeight="1">
      <c r="B68" s="22"/>
      <c r="C68" s="22" t="s">
        <v>95</v>
      </c>
      <c r="E68" s="23" t="s">
        <v>146</v>
      </c>
      <c r="F68" s="2" t="s">
        <v>146</v>
      </c>
      <c r="G68" s="1" t="s">
        <v>146</v>
      </c>
      <c r="H68" s="1" t="s">
        <v>146</v>
      </c>
      <c r="I68" s="1" t="s">
        <v>146</v>
      </c>
      <c r="J68" s="1" t="s">
        <v>146</v>
      </c>
      <c r="K68" s="1" t="s">
        <v>146</v>
      </c>
      <c r="L68" s="1" t="s">
        <v>146</v>
      </c>
      <c r="M68" s="1" t="s">
        <v>146</v>
      </c>
      <c r="N68" s="1" t="s">
        <v>146</v>
      </c>
      <c r="O68" s="1" t="s">
        <v>146</v>
      </c>
      <c r="P68" s="1" t="s">
        <v>146</v>
      </c>
      <c r="Q68" s="1" t="s">
        <v>146</v>
      </c>
      <c r="R68" s="1" t="s">
        <v>148</v>
      </c>
      <c r="S68" s="1" t="s">
        <v>148</v>
      </c>
      <c r="T68" s="1" t="s">
        <v>148</v>
      </c>
      <c r="U68" s="1" t="s">
        <v>148</v>
      </c>
      <c r="V68" s="1" t="s">
        <v>148</v>
      </c>
      <c r="W68" s="1" t="s">
        <v>148</v>
      </c>
    </row>
    <row r="69" spans="2:23" s="18" customFormat="1" ht="11.25" customHeight="1">
      <c r="B69" s="22"/>
      <c r="C69" s="22" t="s">
        <v>97</v>
      </c>
      <c r="E69" s="23" t="s">
        <v>146</v>
      </c>
      <c r="F69" s="2" t="s">
        <v>146</v>
      </c>
      <c r="G69" s="1" t="s">
        <v>146</v>
      </c>
      <c r="H69" s="1" t="s">
        <v>146</v>
      </c>
      <c r="I69" s="1" t="s">
        <v>146</v>
      </c>
      <c r="J69" s="1" t="s">
        <v>146</v>
      </c>
      <c r="K69" s="1" t="s">
        <v>146</v>
      </c>
      <c r="L69" s="1" t="s">
        <v>146</v>
      </c>
      <c r="M69" s="1" t="s">
        <v>146</v>
      </c>
      <c r="N69" s="1" t="s">
        <v>146</v>
      </c>
      <c r="O69" s="1" t="s">
        <v>146</v>
      </c>
      <c r="P69" s="1" t="s">
        <v>146</v>
      </c>
      <c r="Q69" s="1" t="s">
        <v>146</v>
      </c>
      <c r="R69" s="1" t="s">
        <v>148</v>
      </c>
      <c r="S69" s="1" t="s">
        <v>148</v>
      </c>
      <c r="T69" s="1" t="s">
        <v>148</v>
      </c>
      <c r="U69" s="1" t="s">
        <v>148</v>
      </c>
      <c r="V69" s="1" t="s">
        <v>148</v>
      </c>
      <c r="W69" s="1" t="s">
        <v>148</v>
      </c>
    </row>
    <row r="70" spans="2:23" s="18" customFormat="1" ht="11.25" customHeight="1">
      <c r="B70" s="22"/>
      <c r="C70" s="22" t="s">
        <v>99</v>
      </c>
      <c r="E70" s="23" t="s">
        <v>146</v>
      </c>
      <c r="F70" s="2" t="s">
        <v>146</v>
      </c>
      <c r="G70" s="1" t="s">
        <v>146</v>
      </c>
      <c r="H70" s="1" t="s">
        <v>146</v>
      </c>
      <c r="I70" s="1" t="s">
        <v>146</v>
      </c>
      <c r="J70" s="1" t="s">
        <v>146</v>
      </c>
      <c r="K70" s="1" t="s">
        <v>146</v>
      </c>
      <c r="L70" s="1" t="s">
        <v>146</v>
      </c>
      <c r="M70" s="1" t="s">
        <v>146</v>
      </c>
      <c r="N70" s="1" t="s">
        <v>146</v>
      </c>
      <c r="O70" s="1" t="s">
        <v>146</v>
      </c>
      <c r="P70" s="1" t="s">
        <v>146</v>
      </c>
      <c r="Q70" s="1" t="s">
        <v>146</v>
      </c>
      <c r="R70" s="1" t="s">
        <v>148</v>
      </c>
      <c r="S70" s="1" t="s">
        <v>148</v>
      </c>
      <c r="T70" s="1" t="s">
        <v>148</v>
      </c>
      <c r="U70" s="1" t="s">
        <v>148</v>
      </c>
      <c r="V70" s="1" t="s">
        <v>148</v>
      </c>
      <c r="W70" s="1" t="s">
        <v>148</v>
      </c>
    </row>
    <row r="71" spans="2:23" s="18" customFormat="1" ht="11.25" customHeight="1">
      <c r="B71" s="22"/>
      <c r="C71" s="22" t="s">
        <v>100</v>
      </c>
      <c r="E71" s="23">
        <f t="shared" si="20"/>
        <v>21</v>
      </c>
      <c r="F71" s="2" t="s">
        <v>146</v>
      </c>
      <c r="G71" s="2" t="s">
        <v>146</v>
      </c>
      <c r="H71" s="1" t="s">
        <v>113</v>
      </c>
      <c r="I71" s="1" t="s">
        <v>113</v>
      </c>
      <c r="J71" s="1" t="s">
        <v>113</v>
      </c>
      <c r="K71" s="1">
        <f>SUM(L71,P71)</f>
        <v>21</v>
      </c>
      <c r="L71" s="1" t="s">
        <v>113</v>
      </c>
      <c r="M71" s="1" t="s">
        <v>113</v>
      </c>
      <c r="N71" s="1" t="s">
        <v>126</v>
      </c>
      <c r="O71" s="1" t="s">
        <v>126</v>
      </c>
      <c r="P71" s="1">
        <f>SUM(Q71:W71)</f>
        <v>21</v>
      </c>
      <c r="Q71" s="1" t="s">
        <v>113</v>
      </c>
      <c r="R71" s="1" t="s">
        <v>113</v>
      </c>
      <c r="S71" s="1" t="s">
        <v>113</v>
      </c>
      <c r="T71" s="1" t="s">
        <v>113</v>
      </c>
      <c r="U71" s="1">
        <v>6</v>
      </c>
      <c r="V71" s="1">
        <v>0</v>
      </c>
      <c r="W71" s="1">
        <v>15</v>
      </c>
    </row>
    <row r="72" spans="2:23" s="18" customFormat="1" ht="11.25" customHeight="1">
      <c r="B72" s="22"/>
      <c r="C72" s="22" t="s">
        <v>102</v>
      </c>
      <c r="E72" s="23">
        <f t="shared" si="20"/>
        <v>28363</v>
      </c>
      <c r="F72" s="2">
        <f>SUM(G72,J72)</f>
        <v>4986</v>
      </c>
      <c r="G72" s="1">
        <f>SUM(H72:I72)</f>
        <v>4986</v>
      </c>
      <c r="H72" s="1">
        <v>4713</v>
      </c>
      <c r="I72" s="1">
        <v>273</v>
      </c>
      <c r="J72" s="1" t="s">
        <v>113</v>
      </c>
      <c r="K72" s="1">
        <f>SUM(L72,P72)</f>
        <v>23377</v>
      </c>
      <c r="L72" s="1">
        <f aca="true" t="shared" si="21" ref="L72:L77">SUM(M72:O72)</f>
        <v>251</v>
      </c>
      <c r="M72" s="1">
        <v>147</v>
      </c>
      <c r="N72" s="1">
        <v>49</v>
      </c>
      <c r="O72" s="1">
        <v>55</v>
      </c>
      <c r="P72" s="1">
        <f>SUM(Q72:W72)</f>
        <v>23126</v>
      </c>
      <c r="Q72" s="1">
        <v>931</v>
      </c>
      <c r="R72" s="1">
        <v>260</v>
      </c>
      <c r="S72" s="1">
        <v>255</v>
      </c>
      <c r="T72" s="1">
        <v>142</v>
      </c>
      <c r="U72" s="1">
        <v>392</v>
      </c>
      <c r="V72" s="1">
        <v>4269</v>
      </c>
      <c r="W72" s="1">
        <v>16877</v>
      </c>
    </row>
    <row r="73" spans="2:23" s="18" customFormat="1" ht="11.25" customHeight="1">
      <c r="B73" s="22"/>
      <c r="C73" s="22"/>
      <c r="E73" s="23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2:23" s="18" customFormat="1" ht="11.25" customHeight="1">
      <c r="B74" s="33" t="s">
        <v>105</v>
      </c>
      <c r="C74" s="33"/>
      <c r="D74" s="19"/>
      <c r="E74" s="20">
        <f>SUM(E75:E77)</f>
        <v>18978</v>
      </c>
      <c r="F74" s="3">
        <f aca="true" t="shared" si="22" ref="F74:W74">SUM(F75:F77)</f>
        <v>746</v>
      </c>
      <c r="G74" s="3">
        <f t="shared" si="22"/>
        <v>746</v>
      </c>
      <c r="H74" s="3">
        <f t="shared" si="22"/>
        <v>512</v>
      </c>
      <c r="I74" s="3">
        <f t="shared" si="22"/>
        <v>234</v>
      </c>
      <c r="J74" s="3" t="s">
        <v>147</v>
      </c>
      <c r="K74" s="3">
        <f t="shared" si="22"/>
        <v>18232</v>
      </c>
      <c r="L74" s="3">
        <f t="shared" si="22"/>
        <v>1241</v>
      </c>
      <c r="M74" s="3">
        <f t="shared" si="22"/>
        <v>235</v>
      </c>
      <c r="N74" s="3">
        <f t="shared" si="22"/>
        <v>2</v>
      </c>
      <c r="O74" s="3">
        <f t="shared" si="22"/>
        <v>1004</v>
      </c>
      <c r="P74" s="3">
        <f t="shared" si="22"/>
        <v>16991</v>
      </c>
      <c r="Q74" s="3">
        <f t="shared" si="22"/>
        <v>2456</v>
      </c>
      <c r="R74" s="3">
        <f t="shared" si="22"/>
        <v>72</v>
      </c>
      <c r="S74" s="3">
        <f t="shared" si="22"/>
        <v>177</v>
      </c>
      <c r="T74" s="3">
        <f t="shared" si="22"/>
        <v>402</v>
      </c>
      <c r="U74" s="3">
        <f t="shared" si="22"/>
        <v>461</v>
      </c>
      <c r="V74" s="3">
        <f t="shared" si="22"/>
        <v>163</v>
      </c>
      <c r="W74" s="3">
        <f t="shared" si="22"/>
        <v>13260</v>
      </c>
    </row>
    <row r="75" spans="2:23" s="18" customFormat="1" ht="11.25" customHeight="1">
      <c r="B75" s="22"/>
      <c r="C75" s="22" t="s">
        <v>107</v>
      </c>
      <c r="E75" s="23">
        <f>SUM(F75,K75)</f>
        <v>2548</v>
      </c>
      <c r="F75" s="2" t="s">
        <v>146</v>
      </c>
      <c r="G75" s="2" t="s">
        <v>146</v>
      </c>
      <c r="H75" s="2" t="s">
        <v>146</v>
      </c>
      <c r="I75" s="2" t="s">
        <v>146</v>
      </c>
      <c r="J75" s="2" t="s">
        <v>146</v>
      </c>
      <c r="K75" s="1">
        <f>SUM(L75,P75)</f>
        <v>2548</v>
      </c>
      <c r="L75" s="1">
        <f t="shared" si="21"/>
        <v>1</v>
      </c>
      <c r="M75" s="1" t="s">
        <v>113</v>
      </c>
      <c r="N75" s="1">
        <v>1</v>
      </c>
      <c r="O75" s="1" t="s">
        <v>113</v>
      </c>
      <c r="P75" s="1">
        <f>SUM(Q75:W75)</f>
        <v>2547</v>
      </c>
      <c r="Q75" s="1">
        <v>275</v>
      </c>
      <c r="R75" s="1" t="s">
        <v>113</v>
      </c>
      <c r="S75" s="1">
        <v>6</v>
      </c>
      <c r="T75" s="1">
        <v>6</v>
      </c>
      <c r="U75" s="1">
        <v>102</v>
      </c>
      <c r="V75" s="1">
        <v>46</v>
      </c>
      <c r="W75" s="1">
        <v>2112</v>
      </c>
    </row>
    <row r="76" spans="2:23" s="18" customFormat="1" ht="11.25" customHeight="1">
      <c r="B76" s="22"/>
      <c r="C76" s="22" t="s">
        <v>109</v>
      </c>
      <c r="E76" s="23">
        <f>SUM(F76,K76)</f>
        <v>1805</v>
      </c>
      <c r="F76" s="2" t="s">
        <v>146</v>
      </c>
      <c r="G76" s="2" t="s">
        <v>146</v>
      </c>
      <c r="H76" s="2" t="s">
        <v>146</v>
      </c>
      <c r="I76" s="2" t="s">
        <v>146</v>
      </c>
      <c r="J76" s="2" t="s">
        <v>146</v>
      </c>
      <c r="K76" s="1">
        <f>SUM(L76,P76)</f>
        <v>1805</v>
      </c>
      <c r="L76" s="1">
        <f t="shared" si="21"/>
        <v>230</v>
      </c>
      <c r="M76" s="1">
        <v>31</v>
      </c>
      <c r="N76" s="1" t="s">
        <v>113</v>
      </c>
      <c r="O76" s="1">
        <v>199</v>
      </c>
      <c r="P76" s="1">
        <f>SUM(Q76:W76)</f>
        <v>1575</v>
      </c>
      <c r="Q76" s="1">
        <v>30</v>
      </c>
      <c r="R76" s="1" t="s">
        <v>113</v>
      </c>
      <c r="S76" s="1">
        <v>87</v>
      </c>
      <c r="T76" s="1">
        <v>396</v>
      </c>
      <c r="U76" s="1">
        <v>67</v>
      </c>
      <c r="V76" s="1" t="s">
        <v>113</v>
      </c>
      <c r="W76" s="1">
        <v>995</v>
      </c>
    </row>
    <row r="77" spans="2:23" s="18" customFormat="1" ht="11.25" customHeight="1">
      <c r="B77" s="22"/>
      <c r="C77" s="22" t="s">
        <v>111</v>
      </c>
      <c r="E77" s="23">
        <f>SUM(F77,K77)</f>
        <v>14625</v>
      </c>
      <c r="F77" s="2">
        <f>SUM(G77,J77)</f>
        <v>746</v>
      </c>
      <c r="G77" s="1">
        <f>SUM(H77:I77)</f>
        <v>746</v>
      </c>
      <c r="H77" s="1">
        <v>512</v>
      </c>
      <c r="I77" s="1">
        <v>234</v>
      </c>
      <c r="J77" s="1" t="s">
        <v>113</v>
      </c>
      <c r="K77" s="1">
        <f>SUM(L77,P77)</f>
        <v>13879</v>
      </c>
      <c r="L77" s="1">
        <f t="shared" si="21"/>
        <v>1010</v>
      </c>
      <c r="M77" s="1">
        <v>204</v>
      </c>
      <c r="N77" s="1">
        <v>1</v>
      </c>
      <c r="O77" s="1">
        <v>805</v>
      </c>
      <c r="P77" s="1">
        <f>SUM(Q77:W77)</f>
        <v>12869</v>
      </c>
      <c r="Q77" s="1">
        <v>2151</v>
      </c>
      <c r="R77" s="1">
        <v>72</v>
      </c>
      <c r="S77" s="1">
        <v>84</v>
      </c>
      <c r="T77" s="1" t="s">
        <v>113</v>
      </c>
      <c r="U77" s="1">
        <v>292</v>
      </c>
      <c r="V77" s="1">
        <v>117</v>
      </c>
      <c r="W77" s="1">
        <v>10153</v>
      </c>
    </row>
    <row r="78" spans="5:23" ht="5.25" customHeight="1" thickBot="1">
      <c r="E78" s="24"/>
      <c r="F78" s="17"/>
      <c r="Q78" s="25"/>
      <c r="R78" s="25"/>
      <c r="S78" s="25"/>
      <c r="T78" s="25"/>
      <c r="U78" s="25"/>
      <c r="V78" s="25"/>
      <c r="W78" s="25"/>
    </row>
    <row r="79" spans="1:16" ht="13.5" customHeight="1">
      <c r="A79" s="26" t="s">
        <v>155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</row>
    <row r="80" spans="1:23" ht="17.25">
      <c r="A80" s="34" t="s">
        <v>156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</row>
    <row r="81" spans="1:23" ht="13.5" customHeight="1" thickBo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t="15" customHeight="1" thickTop="1">
      <c r="A82" s="40" t="s">
        <v>119</v>
      </c>
      <c r="B82" s="40"/>
      <c r="C82" s="40"/>
      <c r="D82" s="41"/>
      <c r="E82" s="49" t="s">
        <v>124</v>
      </c>
      <c r="F82" s="47" t="s">
        <v>132</v>
      </c>
      <c r="G82" s="48"/>
      <c r="H82" s="48"/>
      <c r="I82" s="48"/>
      <c r="J82" s="48"/>
      <c r="K82" s="47" t="s">
        <v>137</v>
      </c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</row>
    <row r="83" spans="1:23" ht="15" customHeight="1">
      <c r="A83" s="42"/>
      <c r="B83" s="42"/>
      <c r="C83" s="42"/>
      <c r="D83" s="43"/>
      <c r="E83" s="50"/>
      <c r="F83" s="35" t="s">
        <v>124</v>
      </c>
      <c r="G83" s="37" t="s">
        <v>130</v>
      </c>
      <c r="H83" s="38"/>
      <c r="I83" s="39"/>
      <c r="J83" s="35" t="s">
        <v>131</v>
      </c>
      <c r="K83" s="35" t="s">
        <v>124</v>
      </c>
      <c r="L83" s="37" t="s">
        <v>133</v>
      </c>
      <c r="M83" s="38"/>
      <c r="N83" s="38"/>
      <c r="O83" s="38"/>
      <c r="P83" s="37" t="s">
        <v>138</v>
      </c>
      <c r="Q83" s="38"/>
      <c r="R83" s="38"/>
      <c r="S83" s="38"/>
      <c r="T83" s="38"/>
      <c r="U83" s="38"/>
      <c r="V83" s="38"/>
      <c r="W83" s="38"/>
    </row>
    <row r="84" spans="1:23" ht="15" customHeight="1">
      <c r="A84" s="44"/>
      <c r="B84" s="44"/>
      <c r="C84" s="44"/>
      <c r="D84" s="45"/>
      <c r="E84" s="51"/>
      <c r="F84" s="36"/>
      <c r="G84" s="15" t="s">
        <v>124</v>
      </c>
      <c r="H84" s="15" t="s">
        <v>128</v>
      </c>
      <c r="I84" s="15" t="s">
        <v>129</v>
      </c>
      <c r="J84" s="36" t="s">
        <v>125</v>
      </c>
      <c r="K84" s="36"/>
      <c r="L84" s="15" t="s">
        <v>124</v>
      </c>
      <c r="M84" s="15" t="s">
        <v>134</v>
      </c>
      <c r="N84" s="15" t="s">
        <v>135</v>
      </c>
      <c r="O84" s="15" t="s">
        <v>136</v>
      </c>
      <c r="P84" s="15" t="s">
        <v>124</v>
      </c>
      <c r="Q84" s="15" t="s">
        <v>139</v>
      </c>
      <c r="R84" s="15" t="s">
        <v>140</v>
      </c>
      <c r="S84" s="14" t="s">
        <v>141</v>
      </c>
      <c r="T84" s="14" t="s">
        <v>142</v>
      </c>
      <c r="U84" s="14" t="s">
        <v>143</v>
      </c>
      <c r="V84" s="14" t="s">
        <v>144</v>
      </c>
      <c r="W84" s="14" t="s">
        <v>145</v>
      </c>
    </row>
    <row r="85" ht="11.25" customHeight="1">
      <c r="E85" s="16"/>
    </row>
    <row r="86" spans="1:23" ht="11.25" customHeight="1">
      <c r="A86" s="18"/>
      <c r="B86" s="33" t="s">
        <v>1</v>
      </c>
      <c r="C86" s="33"/>
      <c r="D86" s="19"/>
      <c r="E86" s="20">
        <f>SUM(E87:E91)</f>
        <v>34239</v>
      </c>
      <c r="F86" s="21">
        <f>SUM(F87:F91)</f>
        <v>993</v>
      </c>
      <c r="G86" s="21">
        <f aca="true" t="shared" si="23" ref="G86:W86">SUM(G87:G91)</f>
        <v>993</v>
      </c>
      <c r="H86" s="3">
        <f t="shared" si="23"/>
        <v>329</v>
      </c>
      <c r="I86" s="3">
        <f t="shared" si="23"/>
        <v>664</v>
      </c>
      <c r="J86" s="3" t="s">
        <v>149</v>
      </c>
      <c r="K86" s="3">
        <f t="shared" si="23"/>
        <v>33246</v>
      </c>
      <c r="L86" s="3">
        <f t="shared" si="23"/>
        <v>1846</v>
      </c>
      <c r="M86" s="3">
        <f t="shared" si="23"/>
        <v>194</v>
      </c>
      <c r="N86" s="3">
        <f t="shared" si="23"/>
        <v>992</v>
      </c>
      <c r="O86" s="3">
        <f t="shared" si="23"/>
        <v>660</v>
      </c>
      <c r="P86" s="3">
        <f t="shared" si="23"/>
        <v>31400</v>
      </c>
      <c r="Q86" s="3">
        <f t="shared" si="23"/>
        <v>946</v>
      </c>
      <c r="R86" s="3">
        <f t="shared" si="23"/>
        <v>555</v>
      </c>
      <c r="S86" s="3">
        <f t="shared" si="23"/>
        <v>178</v>
      </c>
      <c r="T86" s="3">
        <f t="shared" si="23"/>
        <v>108</v>
      </c>
      <c r="U86" s="3">
        <f t="shared" si="23"/>
        <v>568</v>
      </c>
      <c r="V86" s="3">
        <f t="shared" si="23"/>
        <v>1435</v>
      </c>
      <c r="W86" s="3">
        <f t="shared" si="23"/>
        <v>27610</v>
      </c>
    </row>
    <row r="87" spans="1:23" ht="11.25" customHeight="1">
      <c r="A87" s="18"/>
      <c r="B87" s="22"/>
      <c r="C87" s="22" t="s">
        <v>2</v>
      </c>
      <c r="D87" s="13"/>
      <c r="E87" s="23">
        <f>SUM(F87,K87)</f>
        <v>3581</v>
      </c>
      <c r="F87" s="2">
        <f>SUM(G87,J87)</f>
        <v>79</v>
      </c>
      <c r="G87" s="1">
        <f>SUM(H87:I87)</f>
        <v>79</v>
      </c>
      <c r="H87" s="1" t="s">
        <v>126</v>
      </c>
      <c r="I87" s="1">
        <v>79</v>
      </c>
      <c r="J87" s="1" t="s">
        <v>126</v>
      </c>
      <c r="K87" s="1">
        <f>SUM(L87,P87)</f>
        <v>3502</v>
      </c>
      <c r="L87" s="1">
        <f>SUM(M87:O87)</f>
        <v>59</v>
      </c>
      <c r="M87" s="1" t="s">
        <v>113</v>
      </c>
      <c r="N87" s="1">
        <v>59</v>
      </c>
      <c r="O87" s="1" t="s">
        <v>113</v>
      </c>
      <c r="P87" s="1">
        <f>SUM(Q87:W87)</f>
        <v>3443</v>
      </c>
      <c r="Q87" s="1">
        <v>6</v>
      </c>
      <c r="R87" s="1" t="s">
        <v>113</v>
      </c>
      <c r="S87" s="1">
        <v>95</v>
      </c>
      <c r="T87" s="1" t="s">
        <v>113</v>
      </c>
      <c r="U87" s="1">
        <v>49</v>
      </c>
      <c r="V87" s="1">
        <v>105</v>
      </c>
      <c r="W87" s="1">
        <v>3188</v>
      </c>
    </row>
    <row r="88" spans="1:23" ht="11.25" customHeight="1">
      <c r="A88" s="18"/>
      <c r="B88" s="22"/>
      <c r="C88" s="22" t="s">
        <v>4</v>
      </c>
      <c r="D88" s="13"/>
      <c r="E88" s="23">
        <f>SUM(F88,K88)</f>
        <v>18349</v>
      </c>
      <c r="F88" s="2">
        <f>SUM(G88,J88)</f>
        <v>541</v>
      </c>
      <c r="G88" s="1">
        <f>SUM(H88:I88)</f>
        <v>541</v>
      </c>
      <c r="H88" s="1">
        <v>329</v>
      </c>
      <c r="I88" s="1">
        <v>212</v>
      </c>
      <c r="J88" s="1" t="s">
        <v>126</v>
      </c>
      <c r="K88" s="1">
        <f>SUM(L88,P88)</f>
        <v>17808</v>
      </c>
      <c r="L88" s="1">
        <f>SUM(M88:O88)</f>
        <v>830</v>
      </c>
      <c r="M88" s="1">
        <v>169</v>
      </c>
      <c r="N88" s="1">
        <v>661</v>
      </c>
      <c r="O88" s="1" t="s">
        <v>113</v>
      </c>
      <c r="P88" s="1">
        <f>SUM(Q88:W88)</f>
        <v>16978</v>
      </c>
      <c r="Q88" s="1">
        <v>250</v>
      </c>
      <c r="R88" s="1">
        <v>421</v>
      </c>
      <c r="S88" s="1">
        <v>60</v>
      </c>
      <c r="T88" s="1">
        <v>101</v>
      </c>
      <c r="U88" s="1">
        <v>49</v>
      </c>
      <c r="V88" s="1">
        <v>1300</v>
      </c>
      <c r="W88" s="1">
        <v>14797</v>
      </c>
    </row>
    <row r="89" spans="1:23" ht="11.25" customHeight="1">
      <c r="A89" s="18"/>
      <c r="B89" s="22"/>
      <c r="C89" s="22" t="s">
        <v>120</v>
      </c>
      <c r="D89" s="13"/>
      <c r="E89" s="23">
        <f>SUM(F89,K89)</f>
        <v>2074</v>
      </c>
      <c r="F89" s="2">
        <f>SUM(G89,J89)</f>
        <v>237</v>
      </c>
      <c r="G89" s="1">
        <f>SUM(H89:I89)</f>
        <v>237</v>
      </c>
      <c r="H89" s="1" t="s">
        <v>126</v>
      </c>
      <c r="I89" s="1">
        <v>237</v>
      </c>
      <c r="J89" s="1" t="s">
        <v>126</v>
      </c>
      <c r="K89" s="1">
        <f>SUM(L89,P89)</f>
        <v>1837</v>
      </c>
      <c r="L89" s="1">
        <f>SUM(M89:O89)</f>
        <v>254</v>
      </c>
      <c r="M89" s="1" t="s">
        <v>113</v>
      </c>
      <c r="N89" s="1">
        <v>1</v>
      </c>
      <c r="O89" s="1">
        <v>253</v>
      </c>
      <c r="P89" s="1">
        <f>SUM(Q89:W89)</f>
        <v>1583</v>
      </c>
      <c r="Q89" s="1">
        <v>348</v>
      </c>
      <c r="R89" s="1">
        <v>86</v>
      </c>
      <c r="S89" s="1" t="s">
        <v>113</v>
      </c>
      <c r="T89" s="1" t="s">
        <v>113</v>
      </c>
      <c r="U89" s="1">
        <v>261</v>
      </c>
      <c r="V89" s="1">
        <v>12</v>
      </c>
      <c r="W89" s="1">
        <v>876</v>
      </c>
    </row>
    <row r="90" spans="1:23" ht="11.25" customHeight="1">
      <c r="A90" s="18"/>
      <c r="B90" s="22"/>
      <c r="C90" s="22" t="s">
        <v>121</v>
      </c>
      <c r="D90" s="13"/>
      <c r="E90" s="23">
        <f>SUM(F90,K90)</f>
        <v>5840</v>
      </c>
      <c r="F90" s="2">
        <f>SUM(G90,J90)</f>
        <v>136</v>
      </c>
      <c r="G90" s="1">
        <f>SUM(H90:I90)</f>
        <v>136</v>
      </c>
      <c r="H90" s="1" t="s">
        <v>126</v>
      </c>
      <c r="I90" s="1">
        <v>136</v>
      </c>
      <c r="J90" s="1" t="s">
        <v>126</v>
      </c>
      <c r="K90" s="1">
        <f>SUM(L90,P90)</f>
        <v>5704</v>
      </c>
      <c r="L90" s="1">
        <f>SUM(M90:O90)</f>
        <v>415</v>
      </c>
      <c r="M90" s="1">
        <v>8</v>
      </c>
      <c r="N90" s="1" t="s">
        <v>113</v>
      </c>
      <c r="O90" s="1">
        <v>407</v>
      </c>
      <c r="P90" s="1">
        <f>SUM(Q90:W90)</f>
        <v>5289</v>
      </c>
      <c r="Q90" s="1">
        <v>227</v>
      </c>
      <c r="R90" s="1">
        <v>48</v>
      </c>
      <c r="S90" s="1">
        <v>23</v>
      </c>
      <c r="T90" s="1">
        <v>2</v>
      </c>
      <c r="U90" s="1">
        <v>158</v>
      </c>
      <c r="V90" s="1">
        <v>12</v>
      </c>
      <c r="W90" s="1">
        <v>4819</v>
      </c>
    </row>
    <row r="91" spans="1:23" ht="11.25" customHeight="1">
      <c r="A91" s="18"/>
      <c r="B91" s="22"/>
      <c r="C91" s="22" t="s">
        <v>122</v>
      </c>
      <c r="D91" s="13"/>
      <c r="E91" s="23">
        <f>SUM(F91,K91)</f>
        <v>4395</v>
      </c>
      <c r="F91" s="2">
        <f>SUM(G91,J91)</f>
        <v>0</v>
      </c>
      <c r="G91" s="1" t="s">
        <v>127</v>
      </c>
      <c r="H91" s="1" t="s">
        <v>126</v>
      </c>
      <c r="I91" s="1" t="s">
        <v>126</v>
      </c>
      <c r="J91" s="1" t="s">
        <v>126</v>
      </c>
      <c r="K91" s="1">
        <f>SUM(L91,P91)</f>
        <v>4395</v>
      </c>
      <c r="L91" s="1">
        <f>SUM(M91:O91)</f>
        <v>288</v>
      </c>
      <c r="M91" s="1">
        <v>17</v>
      </c>
      <c r="N91" s="1">
        <v>271</v>
      </c>
      <c r="O91" s="1" t="s">
        <v>118</v>
      </c>
      <c r="P91" s="1">
        <f>SUM(Q91:W91)</f>
        <v>4107</v>
      </c>
      <c r="Q91" s="1">
        <v>115</v>
      </c>
      <c r="R91" s="1" t="s">
        <v>113</v>
      </c>
      <c r="S91" s="1" t="s">
        <v>113</v>
      </c>
      <c r="T91" s="1">
        <v>5</v>
      </c>
      <c r="U91" s="1">
        <v>51</v>
      </c>
      <c r="V91" s="1">
        <v>6</v>
      </c>
      <c r="W91" s="1">
        <v>3930</v>
      </c>
    </row>
    <row r="92" spans="1:23" ht="11.25" customHeight="1">
      <c r="A92" s="18"/>
      <c r="B92" s="22"/>
      <c r="C92" s="22"/>
      <c r="D92" s="18"/>
      <c r="E92" s="2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1.25" customHeight="1">
      <c r="A93" s="18"/>
      <c r="B93" s="33" t="s">
        <v>8</v>
      </c>
      <c r="C93" s="33"/>
      <c r="D93" s="19"/>
      <c r="E93" s="20">
        <f>SUM(E94:E100)</f>
        <v>93935</v>
      </c>
      <c r="F93" s="3">
        <f aca="true" t="shared" si="24" ref="F93:W93">SUM(F94:F100)</f>
        <v>3243</v>
      </c>
      <c r="G93" s="3">
        <f t="shared" si="24"/>
        <v>3237</v>
      </c>
      <c r="H93" s="3">
        <f t="shared" si="24"/>
        <v>1326</v>
      </c>
      <c r="I93" s="3">
        <f t="shared" si="24"/>
        <v>1911</v>
      </c>
      <c r="J93" s="3">
        <f t="shared" si="24"/>
        <v>6</v>
      </c>
      <c r="K93" s="3">
        <f t="shared" si="24"/>
        <v>90692</v>
      </c>
      <c r="L93" s="3">
        <f t="shared" si="24"/>
        <v>6165</v>
      </c>
      <c r="M93" s="3">
        <f t="shared" si="24"/>
        <v>349</v>
      </c>
      <c r="N93" s="3">
        <f t="shared" si="24"/>
        <v>2079</v>
      </c>
      <c r="O93" s="3">
        <f t="shared" si="24"/>
        <v>3737</v>
      </c>
      <c r="P93" s="3">
        <f t="shared" si="24"/>
        <v>84527</v>
      </c>
      <c r="Q93" s="3">
        <f t="shared" si="24"/>
        <v>4121</v>
      </c>
      <c r="R93" s="3">
        <f t="shared" si="24"/>
        <v>1590</v>
      </c>
      <c r="S93" s="3">
        <f t="shared" si="24"/>
        <v>1539</v>
      </c>
      <c r="T93" s="3">
        <f t="shared" si="24"/>
        <v>549</v>
      </c>
      <c r="U93" s="3">
        <f t="shared" si="24"/>
        <v>543</v>
      </c>
      <c r="V93" s="3">
        <f t="shared" si="24"/>
        <v>11342</v>
      </c>
      <c r="W93" s="3">
        <f t="shared" si="24"/>
        <v>64843</v>
      </c>
    </row>
    <row r="94" spans="1:23" ht="11.25" customHeight="1">
      <c r="A94" s="18"/>
      <c r="B94" s="22"/>
      <c r="C94" s="22" t="s">
        <v>10</v>
      </c>
      <c r="D94" s="13"/>
      <c r="E94" s="23">
        <f aca="true" t="shared" si="25" ref="E94:E100">SUM(F94,K94)</f>
        <v>22370</v>
      </c>
      <c r="F94" s="2">
        <f aca="true" t="shared" si="26" ref="F94:F100">SUM(G94,J94)</f>
        <v>144</v>
      </c>
      <c r="G94" s="1">
        <f>SUM(H94:I94)</f>
        <v>141</v>
      </c>
      <c r="H94" s="1">
        <v>45</v>
      </c>
      <c r="I94" s="1">
        <v>96</v>
      </c>
      <c r="J94" s="1">
        <v>3</v>
      </c>
      <c r="K94" s="1">
        <f aca="true" t="shared" si="27" ref="K94:K100">SUM(L94,P94)</f>
        <v>22226</v>
      </c>
      <c r="L94" s="1">
        <f aca="true" t="shared" si="28" ref="L94:L100">SUM(M94:O94)</f>
        <v>499</v>
      </c>
      <c r="M94" s="1">
        <v>46</v>
      </c>
      <c r="N94" s="1">
        <v>129</v>
      </c>
      <c r="O94" s="1">
        <v>324</v>
      </c>
      <c r="P94" s="1">
        <f aca="true" t="shared" si="29" ref="P94:P100">SUM(Q94:W94)</f>
        <v>21727</v>
      </c>
      <c r="Q94" s="1">
        <v>637</v>
      </c>
      <c r="R94" s="1">
        <v>231</v>
      </c>
      <c r="S94" s="1">
        <v>236</v>
      </c>
      <c r="T94" s="1">
        <v>235</v>
      </c>
      <c r="U94" s="1">
        <v>112</v>
      </c>
      <c r="V94" s="1">
        <v>1508</v>
      </c>
      <c r="W94" s="1">
        <v>18768</v>
      </c>
    </row>
    <row r="95" spans="1:23" ht="11.25" customHeight="1">
      <c r="A95" s="18"/>
      <c r="B95" s="22"/>
      <c r="C95" s="22" t="s">
        <v>117</v>
      </c>
      <c r="D95" s="13"/>
      <c r="E95" s="23">
        <f t="shared" si="25"/>
        <v>13932</v>
      </c>
      <c r="F95" s="2">
        <f t="shared" si="26"/>
        <v>165</v>
      </c>
      <c r="G95" s="1">
        <f aca="true" t="shared" si="30" ref="G95:G100">SUM(H95:I95)</f>
        <v>165</v>
      </c>
      <c r="H95" s="1" t="s">
        <v>113</v>
      </c>
      <c r="I95" s="1">
        <v>165</v>
      </c>
      <c r="J95" s="1" t="s">
        <v>126</v>
      </c>
      <c r="K95" s="1">
        <f t="shared" si="27"/>
        <v>13767</v>
      </c>
      <c r="L95" s="1">
        <f t="shared" si="28"/>
        <v>562</v>
      </c>
      <c r="M95" s="1">
        <v>11</v>
      </c>
      <c r="N95" s="1">
        <v>306</v>
      </c>
      <c r="O95" s="1">
        <v>245</v>
      </c>
      <c r="P95" s="1">
        <f t="shared" si="29"/>
        <v>13205</v>
      </c>
      <c r="Q95" s="1">
        <v>362</v>
      </c>
      <c r="R95" s="1">
        <v>416</v>
      </c>
      <c r="S95" s="1">
        <v>1092</v>
      </c>
      <c r="T95" s="1">
        <v>1</v>
      </c>
      <c r="U95" s="1">
        <v>19</v>
      </c>
      <c r="V95" s="1">
        <v>3490</v>
      </c>
      <c r="W95" s="1">
        <v>7825</v>
      </c>
    </row>
    <row r="96" spans="1:23" ht="11.25" customHeight="1">
      <c r="A96" s="18"/>
      <c r="B96" s="22"/>
      <c r="C96" s="22" t="s">
        <v>13</v>
      </c>
      <c r="D96" s="13"/>
      <c r="E96" s="23">
        <f t="shared" si="25"/>
        <v>17550</v>
      </c>
      <c r="F96" s="2">
        <f t="shared" si="26"/>
        <v>1287</v>
      </c>
      <c r="G96" s="1">
        <f t="shared" si="30"/>
        <v>1284</v>
      </c>
      <c r="H96" s="1">
        <v>767</v>
      </c>
      <c r="I96" s="1">
        <v>517</v>
      </c>
      <c r="J96" s="1">
        <v>3</v>
      </c>
      <c r="K96" s="1">
        <f t="shared" si="27"/>
        <v>16263</v>
      </c>
      <c r="L96" s="1">
        <f t="shared" si="28"/>
        <v>2980</v>
      </c>
      <c r="M96" s="1">
        <v>110</v>
      </c>
      <c r="N96" s="1">
        <v>7</v>
      </c>
      <c r="O96" s="1">
        <v>2863</v>
      </c>
      <c r="P96" s="1">
        <f t="shared" si="29"/>
        <v>13283</v>
      </c>
      <c r="Q96" s="1">
        <v>825</v>
      </c>
      <c r="R96" s="1">
        <v>606</v>
      </c>
      <c r="S96" s="1">
        <v>29</v>
      </c>
      <c r="T96" s="1">
        <v>6</v>
      </c>
      <c r="U96" s="1">
        <v>332</v>
      </c>
      <c r="V96" s="1">
        <v>1581</v>
      </c>
      <c r="W96" s="1">
        <v>9904</v>
      </c>
    </row>
    <row r="97" spans="1:23" ht="11.25" customHeight="1">
      <c r="A97" s="18"/>
      <c r="B97" s="22"/>
      <c r="C97" s="22" t="s">
        <v>15</v>
      </c>
      <c r="D97" s="13"/>
      <c r="E97" s="23">
        <f t="shared" si="25"/>
        <v>8641</v>
      </c>
      <c r="F97" s="2">
        <f t="shared" si="26"/>
        <v>792</v>
      </c>
      <c r="G97" s="1">
        <f t="shared" si="30"/>
        <v>792</v>
      </c>
      <c r="H97" s="1">
        <v>514</v>
      </c>
      <c r="I97" s="1">
        <v>278</v>
      </c>
      <c r="J97" s="1" t="s">
        <v>126</v>
      </c>
      <c r="K97" s="1">
        <f t="shared" si="27"/>
        <v>7849</v>
      </c>
      <c r="L97" s="1">
        <f t="shared" si="28"/>
        <v>330</v>
      </c>
      <c r="M97" s="1" t="s">
        <v>113</v>
      </c>
      <c r="N97" s="1">
        <v>330</v>
      </c>
      <c r="O97" s="1" t="s">
        <v>113</v>
      </c>
      <c r="P97" s="1">
        <f t="shared" si="29"/>
        <v>7519</v>
      </c>
      <c r="Q97" s="1">
        <v>143</v>
      </c>
      <c r="R97" s="1" t="s">
        <v>113</v>
      </c>
      <c r="S97" s="1" t="s">
        <v>113</v>
      </c>
      <c r="T97" s="1">
        <v>82</v>
      </c>
      <c r="U97" s="1">
        <v>13</v>
      </c>
      <c r="V97" s="1">
        <v>862</v>
      </c>
      <c r="W97" s="1">
        <v>6419</v>
      </c>
    </row>
    <row r="98" spans="1:23" ht="11.25" customHeight="1">
      <c r="A98" s="18"/>
      <c r="B98" s="22"/>
      <c r="C98" s="22" t="s">
        <v>17</v>
      </c>
      <c r="D98" s="13"/>
      <c r="E98" s="23">
        <f t="shared" si="25"/>
        <v>7109</v>
      </c>
      <c r="F98" s="2">
        <f t="shared" si="26"/>
        <v>71</v>
      </c>
      <c r="G98" s="1">
        <f>SUM(H98:I98)</f>
        <v>71</v>
      </c>
      <c r="H98" s="1" t="s">
        <v>126</v>
      </c>
      <c r="I98" s="1">
        <v>71</v>
      </c>
      <c r="J98" s="1" t="s">
        <v>126</v>
      </c>
      <c r="K98" s="1">
        <f t="shared" si="27"/>
        <v>7038</v>
      </c>
      <c r="L98" s="1">
        <f t="shared" si="28"/>
        <v>388</v>
      </c>
      <c r="M98" s="1" t="s">
        <v>113</v>
      </c>
      <c r="N98" s="1">
        <v>88</v>
      </c>
      <c r="O98" s="1">
        <v>300</v>
      </c>
      <c r="P98" s="1">
        <f t="shared" si="29"/>
        <v>6650</v>
      </c>
      <c r="Q98" s="1">
        <v>843</v>
      </c>
      <c r="R98" s="1" t="s">
        <v>113</v>
      </c>
      <c r="S98" s="1" t="s">
        <v>113</v>
      </c>
      <c r="T98" s="1" t="s">
        <v>113</v>
      </c>
      <c r="U98" s="1">
        <v>42</v>
      </c>
      <c r="V98" s="1">
        <v>206</v>
      </c>
      <c r="W98" s="1">
        <v>5559</v>
      </c>
    </row>
    <row r="99" spans="1:23" ht="11.25" customHeight="1">
      <c r="A99" s="18"/>
      <c r="B99" s="22"/>
      <c r="C99" s="22" t="s">
        <v>115</v>
      </c>
      <c r="D99" s="13"/>
      <c r="E99" s="23">
        <f t="shared" si="25"/>
        <v>14764</v>
      </c>
      <c r="F99" s="2">
        <f t="shared" si="26"/>
        <v>466</v>
      </c>
      <c r="G99" s="1">
        <f t="shared" si="30"/>
        <v>466</v>
      </c>
      <c r="H99" s="1" t="s">
        <v>126</v>
      </c>
      <c r="I99" s="1">
        <v>466</v>
      </c>
      <c r="J99" s="1" t="s">
        <v>126</v>
      </c>
      <c r="K99" s="1">
        <f t="shared" si="27"/>
        <v>14298</v>
      </c>
      <c r="L99" s="1">
        <f t="shared" si="28"/>
        <v>890</v>
      </c>
      <c r="M99" s="1">
        <v>182</v>
      </c>
      <c r="N99" s="1">
        <v>703</v>
      </c>
      <c r="O99" s="1">
        <v>5</v>
      </c>
      <c r="P99" s="1">
        <f t="shared" si="29"/>
        <v>13408</v>
      </c>
      <c r="Q99" s="1">
        <v>774</v>
      </c>
      <c r="R99" s="1">
        <v>337</v>
      </c>
      <c r="S99" s="1">
        <v>145</v>
      </c>
      <c r="T99" s="1">
        <v>130</v>
      </c>
      <c r="U99" s="1">
        <v>15</v>
      </c>
      <c r="V99" s="1">
        <v>2436</v>
      </c>
      <c r="W99" s="1">
        <v>9571</v>
      </c>
    </row>
    <row r="100" spans="1:23" ht="11.25" customHeight="1">
      <c r="A100" s="18"/>
      <c r="B100" s="22"/>
      <c r="C100" s="22" t="s">
        <v>20</v>
      </c>
      <c r="D100" s="13"/>
      <c r="E100" s="23">
        <f t="shared" si="25"/>
        <v>9569</v>
      </c>
      <c r="F100" s="2">
        <f t="shared" si="26"/>
        <v>318</v>
      </c>
      <c r="G100" s="1">
        <f t="shared" si="30"/>
        <v>318</v>
      </c>
      <c r="H100" s="1" t="s">
        <v>126</v>
      </c>
      <c r="I100" s="1">
        <v>318</v>
      </c>
      <c r="J100" s="1" t="s">
        <v>126</v>
      </c>
      <c r="K100" s="1">
        <f t="shared" si="27"/>
        <v>9251</v>
      </c>
      <c r="L100" s="1">
        <f t="shared" si="28"/>
        <v>516</v>
      </c>
      <c r="M100" s="1" t="s">
        <v>113</v>
      </c>
      <c r="N100" s="1">
        <v>516</v>
      </c>
      <c r="O100" s="1" t="s">
        <v>113</v>
      </c>
      <c r="P100" s="1">
        <f t="shared" si="29"/>
        <v>8735</v>
      </c>
      <c r="Q100" s="1">
        <v>537</v>
      </c>
      <c r="R100" s="1" t="s">
        <v>113</v>
      </c>
      <c r="S100" s="1">
        <v>37</v>
      </c>
      <c r="T100" s="1">
        <v>95</v>
      </c>
      <c r="U100" s="1">
        <v>10</v>
      </c>
      <c r="V100" s="1">
        <v>1259</v>
      </c>
      <c r="W100" s="1">
        <v>6797</v>
      </c>
    </row>
    <row r="101" spans="1:23" ht="11.25" customHeight="1">
      <c r="A101" s="18"/>
      <c r="B101" s="22"/>
      <c r="C101" s="22"/>
      <c r="D101" s="18"/>
      <c r="E101" s="23"/>
      <c r="F101" s="1"/>
      <c r="G101" s="1"/>
      <c r="H101" s="1"/>
      <c r="I101" s="1"/>
      <c r="J101" s="1"/>
      <c r="K101" s="1"/>
      <c r="L101" s="1"/>
      <c r="M101" s="1"/>
      <c r="N101" s="1"/>
      <c r="O101" s="18"/>
      <c r="P101" s="18"/>
      <c r="Q101" s="18"/>
      <c r="R101" s="18"/>
      <c r="S101" s="18"/>
      <c r="T101" s="18"/>
      <c r="U101" s="18"/>
      <c r="V101" s="18"/>
      <c r="W101" s="18"/>
    </row>
    <row r="102" spans="1:23" ht="11.25" customHeight="1">
      <c r="A102" s="18"/>
      <c r="B102" s="33" t="s">
        <v>23</v>
      </c>
      <c r="C102" s="33"/>
      <c r="D102" s="19"/>
      <c r="E102" s="20">
        <f aca="true" t="shared" si="31" ref="E102:W102">SUM(E103:E109)</f>
        <v>52080</v>
      </c>
      <c r="F102" s="3">
        <f t="shared" si="31"/>
        <v>2271</v>
      </c>
      <c r="G102" s="3">
        <f t="shared" si="31"/>
        <v>2219</v>
      </c>
      <c r="H102" s="3">
        <f t="shared" si="31"/>
        <v>1917</v>
      </c>
      <c r="I102" s="3">
        <f t="shared" si="31"/>
        <v>302</v>
      </c>
      <c r="J102" s="3">
        <f t="shared" si="31"/>
        <v>52</v>
      </c>
      <c r="K102" s="3">
        <f t="shared" si="31"/>
        <v>49809</v>
      </c>
      <c r="L102" s="3">
        <f t="shared" si="31"/>
        <v>2409</v>
      </c>
      <c r="M102" s="3">
        <f t="shared" si="31"/>
        <v>123</v>
      </c>
      <c r="N102" s="3">
        <f t="shared" si="31"/>
        <v>1834</v>
      </c>
      <c r="O102" s="3">
        <f t="shared" si="31"/>
        <v>452</v>
      </c>
      <c r="P102" s="3">
        <f t="shared" si="31"/>
        <v>47400</v>
      </c>
      <c r="Q102" s="3">
        <f t="shared" si="31"/>
        <v>538</v>
      </c>
      <c r="R102" s="3">
        <f t="shared" si="31"/>
        <v>50</v>
      </c>
      <c r="S102" s="3" t="s">
        <v>147</v>
      </c>
      <c r="T102" s="3">
        <f t="shared" si="31"/>
        <v>593</v>
      </c>
      <c r="U102" s="3">
        <f t="shared" si="31"/>
        <v>676</v>
      </c>
      <c r="V102" s="3">
        <f t="shared" si="31"/>
        <v>588</v>
      </c>
      <c r="W102" s="3">
        <f t="shared" si="31"/>
        <v>44955</v>
      </c>
    </row>
    <row r="103" spans="1:23" ht="11.25" customHeight="1">
      <c r="A103" s="18"/>
      <c r="B103" s="22"/>
      <c r="C103" s="22" t="s">
        <v>25</v>
      </c>
      <c r="D103" s="13"/>
      <c r="E103" s="23">
        <f aca="true" t="shared" si="32" ref="E103:E109">SUM(F103,K103)</f>
        <v>538</v>
      </c>
      <c r="F103" s="2" t="s">
        <v>127</v>
      </c>
      <c r="G103" s="1" t="s">
        <v>113</v>
      </c>
      <c r="H103" s="1" t="s">
        <v>126</v>
      </c>
      <c r="I103" s="1" t="s">
        <v>126</v>
      </c>
      <c r="J103" s="1" t="s">
        <v>126</v>
      </c>
      <c r="K103" s="1">
        <f aca="true" t="shared" si="33" ref="K103:K109">SUM(L103,P103)</f>
        <v>538</v>
      </c>
      <c r="L103" s="1">
        <f aca="true" t="shared" si="34" ref="L103:L109">SUM(M103:O103)</f>
        <v>1</v>
      </c>
      <c r="M103" s="1" t="s">
        <v>113</v>
      </c>
      <c r="N103" s="1">
        <v>1</v>
      </c>
      <c r="O103" s="1" t="s">
        <v>113</v>
      </c>
      <c r="P103" s="1">
        <f aca="true" t="shared" si="35" ref="P103:P109">SUM(Q103:W103)</f>
        <v>537</v>
      </c>
      <c r="Q103" s="1">
        <v>2</v>
      </c>
      <c r="R103" s="1" t="s">
        <v>113</v>
      </c>
      <c r="S103" s="1" t="s">
        <v>113</v>
      </c>
      <c r="T103" s="1" t="s">
        <v>113</v>
      </c>
      <c r="U103" s="1">
        <v>33</v>
      </c>
      <c r="V103" s="1">
        <v>3</v>
      </c>
      <c r="W103" s="1">
        <v>499</v>
      </c>
    </row>
    <row r="104" spans="1:23" ht="11.25" customHeight="1">
      <c r="A104" s="18"/>
      <c r="B104" s="22"/>
      <c r="C104" s="22" t="s">
        <v>27</v>
      </c>
      <c r="D104" s="13"/>
      <c r="E104" s="23">
        <f t="shared" si="32"/>
        <v>804</v>
      </c>
      <c r="F104" s="2" t="s">
        <v>127</v>
      </c>
      <c r="G104" s="1" t="s">
        <v>150</v>
      </c>
      <c r="H104" s="1" t="s">
        <v>126</v>
      </c>
      <c r="I104" s="1" t="s">
        <v>126</v>
      </c>
      <c r="J104" s="1" t="s">
        <v>126</v>
      </c>
      <c r="K104" s="1">
        <f t="shared" si="33"/>
        <v>804</v>
      </c>
      <c r="L104" s="1">
        <f t="shared" si="34"/>
        <v>0</v>
      </c>
      <c r="M104" s="1" t="s">
        <v>113</v>
      </c>
      <c r="N104" s="1" t="s">
        <v>113</v>
      </c>
      <c r="O104" s="1" t="s">
        <v>113</v>
      </c>
      <c r="P104" s="1">
        <f t="shared" si="35"/>
        <v>804</v>
      </c>
      <c r="Q104" s="1">
        <v>22</v>
      </c>
      <c r="R104" s="1" t="s">
        <v>113</v>
      </c>
      <c r="S104" s="1" t="s">
        <v>113</v>
      </c>
      <c r="T104" s="1" t="s">
        <v>113</v>
      </c>
      <c r="U104" s="1">
        <v>65</v>
      </c>
      <c r="V104" s="1" t="s">
        <v>113</v>
      </c>
      <c r="W104" s="1">
        <v>717</v>
      </c>
    </row>
    <row r="105" spans="1:23" ht="11.25" customHeight="1">
      <c r="A105" s="18"/>
      <c r="B105" s="22"/>
      <c r="C105" s="22" t="s">
        <v>28</v>
      </c>
      <c r="D105" s="13"/>
      <c r="E105" s="23">
        <f t="shared" si="32"/>
        <v>2917</v>
      </c>
      <c r="F105" s="2" t="s">
        <v>127</v>
      </c>
      <c r="G105" s="1" t="s">
        <v>150</v>
      </c>
      <c r="H105" s="1" t="s">
        <v>126</v>
      </c>
      <c r="I105" s="1" t="s">
        <v>126</v>
      </c>
      <c r="J105" s="1" t="s">
        <v>126</v>
      </c>
      <c r="K105" s="1">
        <f t="shared" si="33"/>
        <v>2917</v>
      </c>
      <c r="L105" s="1">
        <f t="shared" si="34"/>
        <v>140</v>
      </c>
      <c r="M105" s="1">
        <v>20</v>
      </c>
      <c r="N105" s="1">
        <v>92</v>
      </c>
      <c r="O105" s="1">
        <v>28</v>
      </c>
      <c r="P105" s="1">
        <f t="shared" si="35"/>
        <v>2777</v>
      </c>
      <c r="Q105" s="1">
        <v>216</v>
      </c>
      <c r="R105" s="1" t="s">
        <v>113</v>
      </c>
      <c r="S105" s="1" t="s">
        <v>113</v>
      </c>
      <c r="T105" s="1">
        <v>51</v>
      </c>
      <c r="U105" s="1">
        <v>164</v>
      </c>
      <c r="V105" s="1">
        <v>112</v>
      </c>
      <c r="W105" s="1">
        <v>2234</v>
      </c>
    </row>
    <row r="106" spans="1:23" ht="11.25" customHeight="1">
      <c r="A106" s="18"/>
      <c r="B106" s="22"/>
      <c r="C106" s="22" t="s">
        <v>29</v>
      </c>
      <c r="D106" s="13"/>
      <c r="E106" s="23">
        <f t="shared" si="32"/>
        <v>8329</v>
      </c>
      <c r="F106" s="2">
        <f>SUM(G106,J106)</f>
        <v>1547</v>
      </c>
      <c r="G106" s="1">
        <f>SUM(H106:I106)</f>
        <v>1524</v>
      </c>
      <c r="H106" s="1">
        <v>1512</v>
      </c>
      <c r="I106" s="1">
        <v>12</v>
      </c>
      <c r="J106" s="1">
        <v>23</v>
      </c>
      <c r="K106" s="1">
        <f t="shared" si="33"/>
        <v>6782</v>
      </c>
      <c r="L106" s="1">
        <f t="shared" si="34"/>
        <v>397</v>
      </c>
      <c r="M106" s="1" t="s">
        <v>113</v>
      </c>
      <c r="N106" s="1">
        <v>15</v>
      </c>
      <c r="O106" s="1">
        <v>382</v>
      </c>
      <c r="P106" s="1">
        <f t="shared" si="35"/>
        <v>6385</v>
      </c>
      <c r="Q106" s="1">
        <v>60</v>
      </c>
      <c r="R106" s="1">
        <v>27</v>
      </c>
      <c r="S106" s="1" t="s">
        <v>113</v>
      </c>
      <c r="T106" s="1" t="s">
        <v>113</v>
      </c>
      <c r="U106" s="1">
        <v>50</v>
      </c>
      <c r="V106" s="1">
        <v>61</v>
      </c>
      <c r="W106" s="1">
        <v>6187</v>
      </c>
    </row>
    <row r="107" spans="1:23" ht="11.25" customHeight="1">
      <c r="A107" s="18"/>
      <c r="B107" s="22"/>
      <c r="C107" s="22" t="s">
        <v>31</v>
      </c>
      <c r="D107" s="13"/>
      <c r="E107" s="23">
        <f t="shared" si="32"/>
        <v>10516</v>
      </c>
      <c r="F107" s="2">
        <f>SUM(G107,J107)</f>
        <v>148</v>
      </c>
      <c r="G107" s="1">
        <f>SUM(H107:I107)</f>
        <v>148</v>
      </c>
      <c r="H107" s="1" t="s">
        <v>126</v>
      </c>
      <c r="I107" s="1">
        <v>148</v>
      </c>
      <c r="J107" s="1" t="s">
        <v>126</v>
      </c>
      <c r="K107" s="1">
        <f t="shared" si="33"/>
        <v>10368</v>
      </c>
      <c r="L107" s="1">
        <f t="shared" si="34"/>
        <v>1223</v>
      </c>
      <c r="M107" s="1" t="s">
        <v>113</v>
      </c>
      <c r="N107" s="1">
        <v>1181</v>
      </c>
      <c r="O107" s="1">
        <v>42</v>
      </c>
      <c r="P107" s="1">
        <f t="shared" si="35"/>
        <v>9145</v>
      </c>
      <c r="Q107" s="1">
        <v>80</v>
      </c>
      <c r="R107" s="1">
        <v>5</v>
      </c>
      <c r="S107" s="1" t="s">
        <v>113</v>
      </c>
      <c r="T107" s="1">
        <v>535</v>
      </c>
      <c r="U107" s="1">
        <v>157</v>
      </c>
      <c r="V107" s="1">
        <v>31</v>
      </c>
      <c r="W107" s="1">
        <v>8337</v>
      </c>
    </row>
    <row r="108" spans="1:23" ht="11.25" customHeight="1">
      <c r="A108" s="18"/>
      <c r="B108" s="22"/>
      <c r="C108" s="22" t="s">
        <v>33</v>
      </c>
      <c r="D108" s="13"/>
      <c r="E108" s="23">
        <f t="shared" si="32"/>
        <v>21016</v>
      </c>
      <c r="F108" s="2">
        <f>SUM(G108,J108)</f>
        <v>29</v>
      </c>
      <c r="G108" s="1" t="s">
        <v>126</v>
      </c>
      <c r="H108" s="1" t="s">
        <v>126</v>
      </c>
      <c r="I108" s="1" t="s">
        <v>126</v>
      </c>
      <c r="J108" s="1">
        <v>29</v>
      </c>
      <c r="K108" s="1">
        <f t="shared" si="33"/>
        <v>20987</v>
      </c>
      <c r="L108" s="1">
        <f t="shared" si="34"/>
        <v>351</v>
      </c>
      <c r="M108" s="1">
        <v>103</v>
      </c>
      <c r="N108" s="1">
        <v>248</v>
      </c>
      <c r="O108" s="1" t="s">
        <v>113</v>
      </c>
      <c r="P108" s="1">
        <f t="shared" si="35"/>
        <v>20636</v>
      </c>
      <c r="Q108" s="1">
        <v>128</v>
      </c>
      <c r="R108" s="1">
        <v>18</v>
      </c>
      <c r="S108" s="1" t="s">
        <v>113</v>
      </c>
      <c r="T108" s="1">
        <v>4</v>
      </c>
      <c r="U108" s="1">
        <v>200</v>
      </c>
      <c r="V108" s="1">
        <v>339</v>
      </c>
      <c r="W108" s="1">
        <v>19947</v>
      </c>
    </row>
    <row r="109" spans="1:23" ht="11.25" customHeight="1">
      <c r="A109" s="18"/>
      <c r="B109" s="22"/>
      <c r="C109" s="22" t="s">
        <v>35</v>
      </c>
      <c r="D109" s="13"/>
      <c r="E109" s="23">
        <f t="shared" si="32"/>
        <v>7960</v>
      </c>
      <c r="F109" s="2">
        <f>SUM(G109,J109)</f>
        <v>547</v>
      </c>
      <c r="G109" s="1">
        <f>SUM(H109:I109)</f>
        <v>547</v>
      </c>
      <c r="H109" s="1">
        <v>405</v>
      </c>
      <c r="I109" s="1">
        <v>142</v>
      </c>
      <c r="J109" s="1" t="s">
        <v>126</v>
      </c>
      <c r="K109" s="1">
        <f t="shared" si="33"/>
        <v>7413</v>
      </c>
      <c r="L109" s="1">
        <f t="shared" si="34"/>
        <v>297</v>
      </c>
      <c r="M109" s="1" t="s">
        <v>113</v>
      </c>
      <c r="N109" s="1">
        <v>297</v>
      </c>
      <c r="O109" s="1" t="s">
        <v>113</v>
      </c>
      <c r="P109" s="1">
        <f t="shared" si="35"/>
        <v>7116</v>
      </c>
      <c r="Q109" s="1">
        <v>30</v>
      </c>
      <c r="R109" s="1" t="s">
        <v>113</v>
      </c>
      <c r="S109" s="1" t="s">
        <v>113</v>
      </c>
      <c r="T109" s="1">
        <v>3</v>
      </c>
      <c r="U109" s="1">
        <v>7</v>
      </c>
      <c r="V109" s="1">
        <v>42</v>
      </c>
      <c r="W109" s="1">
        <v>7034</v>
      </c>
    </row>
    <row r="110" spans="1:23" ht="11.25" customHeight="1">
      <c r="A110" s="18"/>
      <c r="B110" s="22"/>
      <c r="C110" s="22"/>
      <c r="D110" s="18"/>
      <c r="E110" s="23"/>
      <c r="F110" s="1"/>
      <c r="G110" s="1"/>
      <c r="H110" s="1"/>
      <c r="I110" s="1"/>
      <c r="J110" s="1"/>
      <c r="K110" s="1"/>
      <c r="L110" s="1"/>
      <c r="M110" s="1"/>
      <c r="N110" s="1"/>
      <c r="O110" s="18"/>
      <c r="P110" s="18"/>
      <c r="Q110" s="18"/>
      <c r="R110" s="18"/>
      <c r="S110" s="18"/>
      <c r="T110" s="18"/>
      <c r="U110" s="18"/>
      <c r="V110" s="18"/>
      <c r="W110" s="18"/>
    </row>
    <row r="111" spans="1:23" ht="11.25" customHeight="1">
      <c r="A111" s="18"/>
      <c r="B111" s="33" t="s">
        <v>38</v>
      </c>
      <c r="C111" s="33"/>
      <c r="D111" s="19"/>
      <c r="E111" s="20">
        <f>SUM(E112:E114)</f>
        <v>7721</v>
      </c>
      <c r="F111" s="21">
        <f>SUM(F112:F114)</f>
        <v>402</v>
      </c>
      <c r="G111" s="21">
        <f>SUM(G112:G114)</f>
        <v>402</v>
      </c>
      <c r="H111" s="3" t="s">
        <v>113</v>
      </c>
      <c r="I111" s="3">
        <f aca="true" t="shared" si="36" ref="I111:W111">SUM(I112:I114)</f>
        <v>402</v>
      </c>
      <c r="J111" s="3" t="s">
        <v>113</v>
      </c>
      <c r="K111" s="3">
        <f t="shared" si="36"/>
        <v>7319</v>
      </c>
      <c r="L111" s="3">
        <f t="shared" si="36"/>
        <v>1646</v>
      </c>
      <c r="M111" s="3" t="s">
        <v>147</v>
      </c>
      <c r="N111" s="3">
        <f t="shared" si="36"/>
        <v>1175</v>
      </c>
      <c r="O111" s="3">
        <f t="shared" si="36"/>
        <v>471</v>
      </c>
      <c r="P111" s="3">
        <f t="shared" si="36"/>
        <v>5673</v>
      </c>
      <c r="Q111" s="3">
        <f t="shared" si="36"/>
        <v>490</v>
      </c>
      <c r="R111" s="3" t="s">
        <v>147</v>
      </c>
      <c r="S111" s="3">
        <f t="shared" si="36"/>
        <v>32</v>
      </c>
      <c r="T111" s="3">
        <f t="shared" si="36"/>
        <v>105</v>
      </c>
      <c r="U111" s="3">
        <f t="shared" si="36"/>
        <v>284</v>
      </c>
      <c r="V111" s="3">
        <f t="shared" si="36"/>
        <v>421</v>
      </c>
      <c r="W111" s="3">
        <f t="shared" si="36"/>
        <v>4341</v>
      </c>
    </row>
    <row r="112" spans="1:23" ht="11.25" customHeight="1">
      <c r="A112" s="18"/>
      <c r="B112" s="22"/>
      <c r="C112" s="22" t="s">
        <v>39</v>
      </c>
      <c r="D112" s="13"/>
      <c r="E112" s="23">
        <f>SUM(F112,K112)</f>
        <v>3929</v>
      </c>
      <c r="F112" s="2">
        <f>SUM(G112,J112)</f>
        <v>314</v>
      </c>
      <c r="G112" s="1">
        <f>SUM(H112:I112)</f>
        <v>314</v>
      </c>
      <c r="H112" s="1" t="s">
        <v>126</v>
      </c>
      <c r="I112" s="1">
        <v>314</v>
      </c>
      <c r="J112" s="1" t="s">
        <v>126</v>
      </c>
      <c r="K112" s="1">
        <f>SUM(L112,P112)</f>
        <v>3615</v>
      </c>
      <c r="L112" s="1">
        <f>SUM(M112:O112)</f>
        <v>1057</v>
      </c>
      <c r="M112" s="1" t="s">
        <v>113</v>
      </c>
      <c r="N112" s="1">
        <v>1057</v>
      </c>
      <c r="O112" s="1" t="s">
        <v>113</v>
      </c>
      <c r="P112" s="1">
        <f>SUM(Q112:W112)</f>
        <v>2558</v>
      </c>
      <c r="Q112" s="1">
        <v>261</v>
      </c>
      <c r="R112" s="1" t="s">
        <v>113</v>
      </c>
      <c r="S112" s="1" t="s">
        <v>113</v>
      </c>
      <c r="T112" s="1">
        <v>1</v>
      </c>
      <c r="U112" s="1">
        <v>174</v>
      </c>
      <c r="V112" s="1">
        <v>74</v>
      </c>
      <c r="W112" s="1">
        <v>2048</v>
      </c>
    </row>
    <row r="113" spans="1:23" ht="11.25" customHeight="1">
      <c r="A113" s="18"/>
      <c r="B113" s="22"/>
      <c r="C113" s="22" t="s">
        <v>116</v>
      </c>
      <c r="D113" s="13"/>
      <c r="E113" s="23">
        <f>SUM(F113,K113)</f>
        <v>3621</v>
      </c>
      <c r="F113" s="2">
        <f>SUM(G113,J113)</f>
        <v>88</v>
      </c>
      <c r="G113" s="1">
        <f>SUM(H113:I113)</f>
        <v>88</v>
      </c>
      <c r="H113" s="1" t="s">
        <v>126</v>
      </c>
      <c r="I113" s="1">
        <v>88</v>
      </c>
      <c r="J113" s="1" t="s">
        <v>126</v>
      </c>
      <c r="K113" s="1">
        <f>SUM(L113,P113)</f>
        <v>3533</v>
      </c>
      <c r="L113" s="1">
        <f>SUM(M113:O113)</f>
        <v>471</v>
      </c>
      <c r="M113" s="1"/>
      <c r="N113" s="1" t="s">
        <v>113</v>
      </c>
      <c r="O113" s="1">
        <v>471</v>
      </c>
      <c r="P113" s="1">
        <f>SUM(Q113:W113)</f>
        <v>3062</v>
      </c>
      <c r="Q113" s="1">
        <v>229</v>
      </c>
      <c r="R113" s="1" t="s">
        <v>113</v>
      </c>
      <c r="S113" s="1">
        <v>32</v>
      </c>
      <c r="T113" s="1">
        <v>103</v>
      </c>
      <c r="U113" s="1">
        <v>107</v>
      </c>
      <c r="V113" s="1">
        <v>347</v>
      </c>
      <c r="W113" s="1">
        <v>2244</v>
      </c>
    </row>
    <row r="114" spans="1:23" ht="11.25" customHeight="1">
      <c r="A114" s="18"/>
      <c r="B114" s="22"/>
      <c r="C114" s="22" t="s">
        <v>41</v>
      </c>
      <c r="D114" s="13"/>
      <c r="E114" s="23">
        <f>SUM(F114,K114)</f>
        <v>171</v>
      </c>
      <c r="F114" s="2" t="s">
        <v>150</v>
      </c>
      <c r="G114" s="1" t="s">
        <v>127</v>
      </c>
      <c r="H114" s="1" t="s">
        <v>126</v>
      </c>
      <c r="I114" s="1" t="s">
        <v>126</v>
      </c>
      <c r="J114" s="1" t="s">
        <v>126</v>
      </c>
      <c r="K114" s="1">
        <f>SUM(L114,P114)</f>
        <v>171</v>
      </c>
      <c r="L114" s="1">
        <f>SUM(M114:O114)</f>
        <v>118</v>
      </c>
      <c r="M114" s="1" t="s">
        <v>126</v>
      </c>
      <c r="N114" s="1">
        <v>118</v>
      </c>
      <c r="O114" s="1" t="s">
        <v>118</v>
      </c>
      <c r="P114" s="1">
        <f>SUM(Q114:W114)</f>
        <v>53</v>
      </c>
      <c r="Q114" s="1" t="s">
        <v>113</v>
      </c>
      <c r="R114" s="1" t="s">
        <v>113</v>
      </c>
      <c r="S114" s="1" t="s">
        <v>113</v>
      </c>
      <c r="T114" s="1">
        <v>1</v>
      </c>
      <c r="U114" s="1">
        <v>3</v>
      </c>
      <c r="V114" s="1" t="s">
        <v>113</v>
      </c>
      <c r="W114" s="1">
        <v>49</v>
      </c>
    </row>
    <row r="115" spans="1:23" ht="11.25" customHeight="1">
      <c r="A115" s="18"/>
      <c r="B115" s="22"/>
      <c r="C115" s="22"/>
      <c r="D115" s="18"/>
      <c r="E115" s="23"/>
      <c r="F115" s="1"/>
      <c r="G115" s="1"/>
      <c r="H115" s="1"/>
      <c r="I115" s="1"/>
      <c r="J115" s="1"/>
      <c r="K115" s="1"/>
      <c r="L115" s="1"/>
      <c r="M115" s="1"/>
      <c r="N115" s="1"/>
      <c r="O115" s="18"/>
      <c r="P115" s="1"/>
      <c r="Q115" s="1"/>
      <c r="R115" s="1"/>
      <c r="S115" s="1"/>
      <c r="T115" s="1"/>
      <c r="U115" s="1"/>
      <c r="V115" s="1"/>
      <c r="W115" s="1"/>
    </row>
    <row r="116" spans="1:23" ht="11.25" customHeight="1">
      <c r="A116" s="18"/>
      <c r="B116" s="33" t="s">
        <v>44</v>
      </c>
      <c r="C116" s="33"/>
      <c r="D116" s="19"/>
      <c r="E116" s="20">
        <f>SUM(E117)</f>
        <v>772</v>
      </c>
      <c r="F116" s="21">
        <f>SUM(F117)</f>
        <v>333</v>
      </c>
      <c r="G116" s="21">
        <f>SUM(G117)</f>
        <v>333</v>
      </c>
      <c r="H116" s="3" t="s">
        <v>127</v>
      </c>
      <c r="I116" s="3">
        <f aca="true" t="shared" si="37" ref="I116:P116">SUM(I117)</f>
        <v>333</v>
      </c>
      <c r="J116" s="3" t="s">
        <v>127</v>
      </c>
      <c r="K116" s="3">
        <f t="shared" si="37"/>
        <v>439</v>
      </c>
      <c r="L116" s="3">
        <f t="shared" si="37"/>
        <v>273</v>
      </c>
      <c r="M116" s="3" t="s">
        <v>146</v>
      </c>
      <c r="N116" s="3">
        <f t="shared" si="37"/>
        <v>273</v>
      </c>
      <c r="O116" s="3" t="s">
        <v>146</v>
      </c>
      <c r="P116" s="3">
        <f t="shared" si="37"/>
        <v>166</v>
      </c>
      <c r="Q116" s="3" t="s">
        <v>146</v>
      </c>
      <c r="R116" s="3" t="s">
        <v>146</v>
      </c>
      <c r="S116" s="3" t="s">
        <v>146</v>
      </c>
      <c r="T116" s="3">
        <f>SUM(T117)</f>
        <v>2</v>
      </c>
      <c r="U116" s="3">
        <f>SUM(U117)</f>
        <v>5</v>
      </c>
      <c r="V116" s="3">
        <f>SUM(V117)</f>
        <v>2</v>
      </c>
      <c r="W116" s="3">
        <f>SUM(W117)</f>
        <v>157</v>
      </c>
    </row>
    <row r="117" spans="1:23" ht="11.25" customHeight="1">
      <c r="A117" s="18"/>
      <c r="B117" s="22"/>
      <c r="C117" s="22" t="s">
        <v>46</v>
      </c>
      <c r="D117" s="13"/>
      <c r="E117" s="23">
        <f>SUM(F117,K117)</f>
        <v>772</v>
      </c>
      <c r="F117" s="2">
        <f>SUM(G117,J117)</f>
        <v>333</v>
      </c>
      <c r="G117" s="1">
        <f>SUM(H117:I117)</f>
        <v>333</v>
      </c>
      <c r="H117" s="1" t="s">
        <v>126</v>
      </c>
      <c r="I117" s="1">
        <v>333</v>
      </c>
      <c r="J117" s="1" t="s">
        <v>126</v>
      </c>
      <c r="K117" s="1">
        <f>SUM(L117,P117)</f>
        <v>439</v>
      </c>
      <c r="L117" s="1">
        <f>SUM(M117:O117)</f>
        <v>273</v>
      </c>
      <c r="M117" s="1" t="s">
        <v>113</v>
      </c>
      <c r="N117" s="1">
        <v>273</v>
      </c>
      <c r="O117" s="1" t="s">
        <v>113</v>
      </c>
      <c r="P117" s="1">
        <f>SUM(Q117:W117)</f>
        <v>166</v>
      </c>
      <c r="Q117" s="1" t="s">
        <v>113</v>
      </c>
      <c r="R117" s="1" t="s">
        <v>113</v>
      </c>
      <c r="S117" s="1" t="s">
        <v>113</v>
      </c>
      <c r="T117" s="1">
        <v>2</v>
      </c>
      <c r="U117" s="1">
        <v>5</v>
      </c>
      <c r="V117" s="1">
        <v>2</v>
      </c>
      <c r="W117" s="1">
        <v>157</v>
      </c>
    </row>
    <row r="118" spans="1:23" ht="11.25" customHeight="1">
      <c r="A118" s="18"/>
      <c r="B118" s="22"/>
      <c r="C118" s="22"/>
      <c r="D118" s="18"/>
      <c r="E118" s="23"/>
      <c r="F118" s="1"/>
      <c r="G118" s="1"/>
      <c r="H118" s="1"/>
      <c r="I118" s="1"/>
      <c r="J118" s="1"/>
      <c r="K118" s="1"/>
      <c r="L118" s="1"/>
      <c r="M118" s="1"/>
      <c r="N118" s="1"/>
      <c r="O118" s="18"/>
      <c r="P118" s="18"/>
      <c r="Q118" s="18"/>
      <c r="R118" s="18"/>
      <c r="S118" s="18"/>
      <c r="T118" s="18"/>
      <c r="U118" s="18"/>
      <c r="V118" s="18"/>
      <c r="W118" s="18"/>
    </row>
    <row r="119" spans="1:23" ht="11.25" customHeight="1">
      <c r="A119" s="18"/>
      <c r="B119" s="33" t="s">
        <v>48</v>
      </c>
      <c r="C119" s="33"/>
      <c r="D119" s="19"/>
      <c r="E119" s="20">
        <f>SUM(E120:E130)</f>
        <v>60180</v>
      </c>
      <c r="F119" s="3">
        <f aca="true" t="shared" si="38" ref="F119:W119">SUM(F120:F130)</f>
        <v>13608</v>
      </c>
      <c r="G119" s="3">
        <f>SUM(G120:G130)</f>
        <v>13608</v>
      </c>
      <c r="H119" s="3">
        <f t="shared" si="38"/>
        <v>13287</v>
      </c>
      <c r="I119" s="3">
        <f t="shared" si="38"/>
        <v>321</v>
      </c>
      <c r="J119" s="3" t="s">
        <v>113</v>
      </c>
      <c r="K119" s="3">
        <f t="shared" si="38"/>
        <v>46572</v>
      </c>
      <c r="L119" s="3">
        <f t="shared" si="38"/>
        <v>9637</v>
      </c>
      <c r="M119" s="3">
        <f t="shared" si="38"/>
        <v>477</v>
      </c>
      <c r="N119" s="3">
        <f t="shared" si="38"/>
        <v>6842</v>
      </c>
      <c r="O119" s="3">
        <f t="shared" si="38"/>
        <v>2318</v>
      </c>
      <c r="P119" s="3">
        <f t="shared" si="38"/>
        <v>36935</v>
      </c>
      <c r="Q119" s="3">
        <f t="shared" si="38"/>
        <v>1425</v>
      </c>
      <c r="R119" s="3" t="s">
        <v>147</v>
      </c>
      <c r="S119" s="3">
        <f t="shared" si="38"/>
        <v>244</v>
      </c>
      <c r="T119" s="3">
        <f t="shared" si="38"/>
        <v>1770</v>
      </c>
      <c r="U119" s="3">
        <f t="shared" si="38"/>
        <v>309</v>
      </c>
      <c r="V119" s="3">
        <f t="shared" si="38"/>
        <v>829</v>
      </c>
      <c r="W119" s="3">
        <f t="shared" si="38"/>
        <v>32358</v>
      </c>
    </row>
    <row r="120" spans="1:23" ht="11.25" customHeight="1">
      <c r="A120" s="18"/>
      <c r="B120" s="22"/>
      <c r="C120" s="22" t="s">
        <v>50</v>
      </c>
      <c r="D120" s="13"/>
      <c r="E120" s="23">
        <f aca="true" t="shared" si="39" ref="E120:E130">SUM(F120,K120)</f>
        <v>2210</v>
      </c>
      <c r="F120" s="2">
        <f aca="true" t="shared" si="40" ref="F120:F130">SUM(G120,J120)</f>
        <v>16</v>
      </c>
      <c r="G120" s="1">
        <f>SUM(H120:I120)</f>
        <v>16</v>
      </c>
      <c r="H120" s="1">
        <v>16</v>
      </c>
      <c r="I120" s="1" t="s">
        <v>126</v>
      </c>
      <c r="J120" s="1" t="s">
        <v>126</v>
      </c>
      <c r="K120" s="1">
        <f aca="true" t="shared" si="41" ref="K120:K130">SUM(L120,P120)</f>
        <v>2194</v>
      </c>
      <c r="L120" s="1">
        <f aca="true" t="shared" si="42" ref="L120:L130">SUM(M120:O120)</f>
        <v>411</v>
      </c>
      <c r="M120" s="1" t="s">
        <v>113</v>
      </c>
      <c r="N120" s="1">
        <v>292</v>
      </c>
      <c r="O120" s="1">
        <v>119</v>
      </c>
      <c r="P120" s="1">
        <v>1783</v>
      </c>
      <c r="Q120" s="1">
        <v>13</v>
      </c>
      <c r="R120" s="1" t="s">
        <v>113</v>
      </c>
      <c r="S120" s="1" t="s">
        <v>113</v>
      </c>
      <c r="T120" s="1">
        <v>2</v>
      </c>
      <c r="U120" s="1">
        <v>1</v>
      </c>
      <c r="V120" s="1">
        <v>31</v>
      </c>
      <c r="W120" s="1">
        <v>1736</v>
      </c>
    </row>
    <row r="121" spans="1:23" ht="11.25" customHeight="1">
      <c r="A121" s="18"/>
      <c r="B121" s="22"/>
      <c r="C121" s="22" t="s">
        <v>52</v>
      </c>
      <c r="D121" s="13"/>
      <c r="E121" s="23">
        <f t="shared" si="39"/>
        <v>2762</v>
      </c>
      <c r="F121" s="2">
        <f t="shared" si="40"/>
        <v>1245</v>
      </c>
      <c r="G121" s="1">
        <f>SUM(H121:I121)</f>
        <v>1245</v>
      </c>
      <c r="H121" s="1">
        <v>1245</v>
      </c>
      <c r="I121" s="1" t="s">
        <v>126</v>
      </c>
      <c r="J121" s="1" t="s">
        <v>126</v>
      </c>
      <c r="K121" s="1">
        <f t="shared" si="41"/>
        <v>1517</v>
      </c>
      <c r="L121" s="1">
        <f t="shared" si="42"/>
        <v>869</v>
      </c>
      <c r="M121" s="1">
        <v>9</v>
      </c>
      <c r="N121" s="1">
        <v>860</v>
      </c>
      <c r="O121" s="1" t="s">
        <v>113</v>
      </c>
      <c r="P121" s="1">
        <v>648</v>
      </c>
      <c r="Q121" s="1">
        <v>18</v>
      </c>
      <c r="R121" s="1" t="s">
        <v>113</v>
      </c>
      <c r="S121" s="1">
        <v>31</v>
      </c>
      <c r="T121" s="1" t="s">
        <v>113</v>
      </c>
      <c r="U121" s="1">
        <v>11</v>
      </c>
      <c r="V121" s="1">
        <v>22</v>
      </c>
      <c r="W121" s="1">
        <v>566</v>
      </c>
    </row>
    <row r="122" spans="1:23" ht="11.25" customHeight="1">
      <c r="A122" s="18"/>
      <c r="B122" s="22"/>
      <c r="C122" s="22" t="s">
        <v>53</v>
      </c>
      <c r="D122" s="13"/>
      <c r="E122" s="23">
        <f t="shared" si="39"/>
        <v>10703</v>
      </c>
      <c r="F122" s="2">
        <f t="shared" si="40"/>
        <v>5049</v>
      </c>
      <c r="G122" s="1">
        <f>SUM(H122:I122)</f>
        <v>5049</v>
      </c>
      <c r="H122" s="1">
        <v>5049</v>
      </c>
      <c r="I122" s="1" t="s">
        <v>126</v>
      </c>
      <c r="J122" s="1" t="s">
        <v>126</v>
      </c>
      <c r="K122" s="1">
        <f t="shared" si="41"/>
        <v>5654</v>
      </c>
      <c r="L122" s="1">
        <f t="shared" si="42"/>
        <v>1640</v>
      </c>
      <c r="M122" s="1">
        <v>323</v>
      </c>
      <c r="N122" s="1">
        <v>1317</v>
      </c>
      <c r="O122" s="1" t="s">
        <v>113</v>
      </c>
      <c r="P122" s="1">
        <v>4014</v>
      </c>
      <c r="Q122" s="1">
        <v>59</v>
      </c>
      <c r="R122" s="1" t="s">
        <v>113</v>
      </c>
      <c r="S122" s="1" t="s">
        <v>113</v>
      </c>
      <c r="T122" s="1">
        <v>2</v>
      </c>
      <c r="U122" s="1">
        <v>17</v>
      </c>
      <c r="V122" s="1">
        <v>33</v>
      </c>
      <c r="W122" s="1">
        <v>3903</v>
      </c>
    </row>
    <row r="123" spans="1:23" ht="11.25" customHeight="1">
      <c r="A123" s="18"/>
      <c r="B123" s="22"/>
      <c r="C123" s="22" t="s">
        <v>55</v>
      </c>
      <c r="D123" s="13"/>
      <c r="E123" s="23">
        <f t="shared" si="39"/>
        <v>6349</v>
      </c>
      <c r="F123" s="2">
        <f t="shared" si="40"/>
        <v>2301</v>
      </c>
      <c r="G123" s="1">
        <f>SUM(H123:I123)</f>
        <v>2301</v>
      </c>
      <c r="H123" s="1">
        <v>2161</v>
      </c>
      <c r="I123" s="1">
        <v>140</v>
      </c>
      <c r="J123" s="1" t="s">
        <v>126</v>
      </c>
      <c r="K123" s="1">
        <f t="shared" si="41"/>
        <v>4048</v>
      </c>
      <c r="L123" s="1">
        <f t="shared" si="42"/>
        <v>493</v>
      </c>
      <c r="M123" s="1">
        <v>87</v>
      </c>
      <c r="N123" s="1">
        <v>406</v>
      </c>
      <c r="O123" s="1" t="s">
        <v>113</v>
      </c>
      <c r="P123" s="1">
        <v>3555</v>
      </c>
      <c r="Q123" s="1">
        <v>24</v>
      </c>
      <c r="R123" s="1" t="s">
        <v>113</v>
      </c>
      <c r="S123" s="1">
        <v>50</v>
      </c>
      <c r="T123" s="1" t="s">
        <v>113</v>
      </c>
      <c r="U123" s="1">
        <v>20</v>
      </c>
      <c r="V123" s="1">
        <v>69</v>
      </c>
      <c r="W123" s="1">
        <v>3392</v>
      </c>
    </row>
    <row r="124" spans="1:23" ht="11.25" customHeight="1">
      <c r="A124" s="18"/>
      <c r="B124" s="22"/>
      <c r="C124" s="22" t="s">
        <v>57</v>
      </c>
      <c r="D124" s="13"/>
      <c r="E124" s="23">
        <f t="shared" si="39"/>
        <v>6178</v>
      </c>
      <c r="F124" s="2">
        <f t="shared" si="40"/>
        <v>69</v>
      </c>
      <c r="G124" s="1">
        <f>SUM(H124:I124)</f>
        <v>69</v>
      </c>
      <c r="H124" s="1" t="s">
        <v>126</v>
      </c>
      <c r="I124" s="1">
        <v>69</v>
      </c>
      <c r="J124" s="1" t="s">
        <v>126</v>
      </c>
      <c r="K124" s="1">
        <f t="shared" si="41"/>
        <v>6109</v>
      </c>
      <c r="L124" s="1">
        <f t="shared" si="42"/>
        <v>2062</v>
      </c>
      <c r="M124" s="1">
        <v>44</v>
      </c>
      <c r="N124" s="1">
        <v>310</v>
      </c>
      <c r="O124" s="1">
        <v>1708</v>
      </c>
      <c r="P124" s="1">
        <v>4047</v>
      </c>
      <c r="Q124" s="1">
        <v>348</v>
      </c>
      <c r="R124" s="1" t="s">
        <v>113</v>
      </c>
      <c r="S124" s="1">
        <v>163</v>
      </c>
      <c r="T124" s="1">
        <v>2</v>
      </c>
      <c r="U124" s="1">
        <v>61</v>
      </c>
      <c r="V124" s="1">
        <v>256</v>
      </c>
      <c r="W124" s="1">
        <v>3217</v>
      </c>
    </row>
    <row r="125" spans="1:23" ht="11.25" customHeight="1">
      <c r="A125" s="18"/>
      <c r="B125" s="22"/>
      <c r="C125" s="22" t="s">
        <v>59</v>
      </c>
      <c r="D125" s="13"/>
      <c r="E125" s="23">
        <f t="shared" si="39"/>
        <v>3624</v>
      </c>
      <c r="F125" s="1" t="s">
        <v>126</v>
      </c>
      <c r="G125" s="1" t="s">
        <v>126</v>
      </c>
      <c r="H125" s="1" t="s">
        <v>126</v>
      </c>
      <c r="I125" s="1" t="s">
        <v>126</v>
      </c>
      <c r="J125" s="1" t="s">
        <v>126</v>
      </c>
      <c r="K125" s="1">
        <f t="shared" si="41"/>
        <v>3624</v>
      </c>
      <c r="L125" s="1">
        <f t="shared" si="42"/>
        <v>637</v>
      </c>
      <c r="M125" s="1" t="s">
        <v>113</v>
      </c>
      <c r="N125" s="1">
        <v>637</v>
      </c>
      <c r="O125" s="1" t="s">
        <v>113</v>
      </c>
      <c r="P125" s="1">
        <v>2987</v>
      </c>
      <c r="Q125" s="1">
        <v>14</v>
      </c>
      <c r="R125" s="1" t="s">
        <v>113</v>
      </c>
      <c r="S125" s="1" t="s">
        <v>113</v>
      </c>
      <c r="T125" s="1" t="s">
        <v>113</v>
      </c>
      <c r="U125" s="1">
        <v>11</v>
      </c>
      <c r="V125" s="1">
        <v>179</v>
      </c>
      <c r="W125" s="1">
        <v>2783</v>
      </c>
    </row>
    <row r="126" spans="1:23" ht="11.25" customHeight="1">
      <c r="A126" s="18"/>
      <c r="B126" s="22"/>
      <c r="C126" s="22" t="s">
        <v>60</v>
      </c>
      <c r="D126" s="13"/>
      <c r="E126" s="23">
        <f t="shared" si="39"/>
        <v>2417</v>
      </c>
      <c r="F126" s="2">
        <f t="shared" si="40"/>
        <v>362</v>
      </c>
      <c r="G126" s="1">
        <f>SUM(H126:I126)</f>
        <v>362</v>
      </c>
      <c r="H126" s="1">
        <v>362</v>
      </c>
      <c r="I126" s="1" t="s">
        <v>126</v>
      </c>
      <c r="J126" s="1" t="s">
        <v>126</v>
      </c>
      <c r="K126" s="1">
        <f t="shared" si="41"/>
        <v>2055</v>
      </c>
      <c r="L126" s="1">
        <f t="shared" si="42"/>
        <v>612</v>
      </c>
      <c r="M126" s="1" t="s">
        <v>113</v>
      </c>
      <c r="N126" s="1">
        <v>612</v>
      </c>
      <c r="O126" s="1" t="s">
        <v>113</v>
      </c>
      <c r="P126" s="1">
        <v>1443</v>
      </c>
      <c r="Q126" s="1">
        <v>182</v>
      </c>
      <c r="R126" s="1" t="s">
        <v>113</v>
      </c>
      <c r="S126" s="1" t="s">
        <v>113</v>
      </c>
      <c r="T126" s="1">
        <v>2</v>
      </c>
      <c r="U126" s="1">
        <v>42</v>
      </c>
      <c r="V126" s="1">
        <v>6</v>
      </c>
      <c r="W126" s="1">
        <v>1211</v>
      </c>
    </row>
    <row r="127" spans="1:23" ht="11.25" customHeight="1">
      <c r="A127" s="18"/>
      <c r="B127" s="22"/>
      <c r="C127" s="22" t="s">
        <v>62</v>
      </c>
      <c r="D127" s="13"/>
      <c r="E127" s="23">
        <f t="shared" si="39"/>
        <v>4621</v>
      </c>
      <c r="F127" s="2">
        <f t="shared" si="40"/>
        <v>18</v>
      </c>
      <c r="G127" s="1">
        <f>SUM(H127:I127)</f>
        <v>18</v>
      </c>
      <c r="H127" s="1" t="s">
        <v>126</v>
      </c>
      <c r="I127" s="1">
        <v>18</v>
      </c>
      <c r="J127" s="1" t="s">
        <v>126</v>
      </c>
      <c r="K127" s="1">
        <f t="shared" si="41"/>
        <v>4603</v>
      </c>
      <c r="L127" s="1">
        <f t="shared" si="42"/>
        <v>526</v>
      </c>
      <c r="M127" s="1" t="s">
        <v>113</v>
      </c>
      <c r="N127" s="1">
        <v>422</v>
      </c>
      <c r="O127" s="1">
        <v>104</v>
      </c>
      <c r="P127" s="1">
        <v>4077</v>
      </c>
      <c r="Q127" s="1">
        <v>205</v>
      </c>
      <c r="R127" s="1" t="s">
        <v>113</v>
      </c>
      <c r="S127" s="1" t="s">
        <v>113</v>
      </c>
      <c r="T127" s="1" t="s">
        <v>113</v>
      </c>
      <c r="U127" s="1">
        <v>82</v>
      </c>
      <c r="V127" s="1">
        <v>28</v>
      </c>
      <c r="W127" s="1">
        <v>3762</v>
      </c>
    </row>
    <row r="128" spans="1:23" ht="11.25" customHeight="1">
      <c r="A128" s="18"/>
      <c r="B128" s="22"/>
      <c r="C128" s="22" t="s">
        <v>64</v>
      </c>
      <c r="D128" s="13"/>
      <c r="E128" s="23">
        <f t="shared" si="39"/>
        <v>5625</v>
      </c>
      <c r="F128" s="2">
        <f t="shared" si="40"/>
        <v>74</v>
      </c>
      <c r="G128" s="1">
        <f>SUM(H128:I128)</f>
        <v>74</v>
      </c>
      <c r="H128" s="1">
        <v>74</v>
      </c>
      <c r="I128" s="1" t="s">
        <v>126</v>
      </c>
      <c r="J128" s="1" t="s">
        <v>126</v>
      </c>
      <c r="K128" s="1">
        <f t="shared" si="41"/>
        <v>5551</v>
      </c>
      <c r="L128" s="1">
        <f t="shared" si="42"/>
        <v>708</v>
      </c>
      <c r="M128" s="1">
        <v>14</v>
      </c>
      <c r="N128" s="1">
        <v>629</v>
      </c>
      <c r="O128" s="1">
        <v>65</v>
      </c>
      <c r="P128" s="1">
        <v>4843</v>
      </c>
      <c r="Q128" s="1">
        <v>26</v>
      </c>
      <c r="R128" s="1" t="s">
        <v>113</v>
      </c>
      <c r="S128" s="1" t="s">
        <v>113</v>
      </c>
      <c r="T128" s="1" t="s">
        <v>113</v>
      </c>
      <c r="U128" s="1">
        <v>49</v>
      </c>
      <c r="V128" s="1">
        <v>195</v>
      </c>
      <c r="W128" s="1">
        <v>4573</v>
      </c>
    </row>
    <row r="129" spans="1:23" ht="11.25" customHeight="1">
      <c r="A129" s="18"/>
      <c r="B129" s="22"/>
      <c r="C129" s="22" t="s">
        <v>66</v>
      </c>
      <c r="D129" s="13"/>
      <c r="E129" s="23">
        <f t="shared" si="39"/>
        <v>3293</v>
      </c>
      <c r="F129" s="2">
        <f t="shared" si="40"/>
        <v>265</v>
      </c>
      <c r="G129" s="1">
        <f>SUM(H129:I129)</f>
        <v>265</v>
      </c>
      <c r="H129" s="1">
        <v>200</v>
      </c>
      <c r="I129" s="1">
        <v>65</v>
      </c>
      <c r="J129" s="1" t="s">
        <v>126</v>
      </c>
      <c r="K129" s="1">
        <f t="shared" si="41"/>
        <v>3028</v>
      </c>
      <c r="L129" s="1">
        <f t="shared" si="42"/>
        <v>195</v>
      </c>
      <c r="M129" s="1" t="s">
        <v>113</v>
      </c>
      <c r="N129" s="1">
        <v>195</v>
      </c>
      <c r="O129" s="1" t="s">
        <v>113</v>
      </c>
      <c r="P129" s="1">
        <v>2833</v>
      </c>
      <c r="Q129" s="1">
        <v>134</v>
      </c>
      <c r="R129" s="1" t="s">
        <v>113</v>
      </c>
      <c r="S129" s="1" t="s">
        <v>113</v>
      </c>
      <c r="T129" s="1" t="s">
        <v>113</v>
      </c>
      <c r="U129" s="1" t="s">
        <v>113</v>
      </c>
      <c r="V129" s="1">
        <v>8</v>
      </c>
      <c r="W129" s="1">
        <v>2691</v>
      </c>
    </row>
    <row r="130" spans="1:23" ht="11.25" customHeight="1">
      <c r="A130" s="18"/>
      <c r="B130" s="22"/>
      <c r="C130" s="22" t="s">
        <v>68</v>
      </c>
      <c r="D130" s="13"/>
      <c r="E130" s="23">
        <f t="shared" si="39"/>
        <v>12398</v>
      </c>
      <c r="F130" s="2">
        <f t="shared" si="40"/>
        <v>4209</v>
      </c>
      <c r="G130" s="1">
        <f>SUM(H130:I130)</f>
        <v>4209</v>
      </c>
      <c r="H130" s="1">
        <v>4180</v>
      </c>
      <c r="I130" s="1">
        <v>29</v>
      </c>
      <c r="J130" s="1" t="s">
        <v>126</v>
      </c>
      <c r="K130" s="1">
        <f t="shared" si="41"/>
        <v>8189</v>
      </c>
      <c r="L130" s="1">
        <f t="shared" si="42"/>
        <v>1484</v>
      </c>
      <c r="M130" s="1" t="s">
        <v>113</v>
      </c>
      <c r="N130" s="1">
        <v>1162</v>
      </c>
      <c r="O130" s="1">
        <v>322</v>
      </c>
      <c r="P130" s="1">
        <v>6705</v>
      </c>
      <c r="Q130" s="1">
        <v>402</v>
      </c>
      <c r="R130" s="1" t="s">
        <v>113</v>
      </c>
      <c r="S130" s="1" t="s">
        <v>113</v>
      </c>
      <c r="T130" s="1">
        <v>1762</v>
      </c>
      <c r="U130" s="1">
        <v>15</v>
      </c>
      <c r="V130" s="1">
        <v>2</v>
      </c>
      <c r="W130" s="1">
        <v>4524</v>
      </c>
    </row>
    <row r="131" spans="1:23" ht="11.25" customHeight="1">
      <c r="A131" s="18"/>
      <c r="B131" s="22"/>
      <c r="C131" s="22"/>
      <c r="D131" s="18"/>
      <c r="E131" s="23"/>
      <c r="F131" s="1"/>
      <c r="G131" s="3"/>
      <c r="H131" s="1"/>
      <c r="I131" s="1"/>
      <c r="J131" s="1"/>
      <c r="K131" s="1"/>
      <c r="L131" s="1"/>
      <c r="M131" s="1"/>
      <c r="N131" s="1"/>
      <c r="O131" s="18"/>
      <c r="P131" s="18"/>
      <c r="Q131" s="18"/>
      <c r="R131" s="18"/>
      <c r="S131" s="18"/>
      <c r="T131" s="18"/>
      <c r="U131" s="18"/>
      <c r="V131" s="18"/>
      <c r="W131" s="18"/>
    </row>
    <row r="132" spans="1:23" ht="11.25" customHeight="1">
      <c r="A132" s="18"/>
      <c r="B132" s="33" t="s">
        <v>70</v>
      </c>
      <c r="C132" s="33"/>
      <c r="D132" s="19"/>
      <c r="E132" s="20">
        <f>SUM(E133:E137)</f>
        <v>78774</v>
      </c>
      <c r="F132" s="3">
        <f aca="true" t="shared" si="43" ref="F132:W132">SUM(F133:F137)</f>
        <v>24101</v>
      </c>
      <c r="G132" s="3">
        <f t="shared" si="43"/>
        <v>23464</v>
      </c>
      <c r="H132" s="3">
        <f t="shared" si="43"/>
        <v>22098</v>
      </c>
      <c r="I132" s="3">
        <f t="shared" si="43"/>
        <v>1366</v>
      </c>
      <c r="J132" s="3">
        <f t="shared" si="43"/>
        <v>637</v>
      </c>
      <c r="K132" s="3">
        <f t="shared" si="43"/>
        <v>54673</v>
      </c>
      <c r="L132" s="3">
        <f t="shared" si="43"/>
        <v>2998</v>
      </c>
      <c r="M132" s="3">
        <f t="shared" si="43"/>
        <v>1394</v>
      </c>
      <c r="N132" s="3">
        <f t="shared" si="43"/>
        <v>718</v>
      </c>
      <c r="O132" s="3">
        <f t="shared" si="43"/>
        <v>886</v>
      </c>
      <c r="P132" s="3">
        <f t="shared" si="43"/>
        <v>51675</v>
      </c>
      <c r="Q132" s="3">
        <f t="shared" si="43"/>
        <v>1681</v>
      </c>
      <c r="R132" s="3">
        <f t="shared" si="43"/>
        <v>968</v>
      </c>
      <c r="S132" s="3">
        <f t="shared" si="43"/>
        <v>255</v>
      </c>
      <c r="T132" s="3">
        <f t="shared" si="43"/>
        <v>381</v>
      </c>
      <c r="U132" s="3">
        <f t="shared" si="43"/>
        <v>321</v>
      </c>
      <c r="V132" s="3">
        <f t="shared" si="43"/>
        <v>1899</v>
      </c>
      <c r="W132" s="3">
        <f t="shared" si="43"/>
        <v>46170</v>
      </c>
    </row>
    <row r="133" spans="1:23" ht="11.25" customHeight="1">
      <c r="A133" s="18"/>
      <c r="B133" s="22"/>
      <c r="C133" s="22" t="s">
        <v>72</v>
      </c>
      <c r="D133" s="13"/>
      <c r="E133" s="23">
        <f>SUM(F133,K133)</f>
        <v>12777</v>
      </c>
      <c r="F133" s="2">
        <f>SUM(G133,J133)</f>
        <v>2510</v>
      </c>
      <c r="G133" s="1">
        <f>SUM(H133:I133)</f>
        <v>1952</v>
      </c>
      <c r="H133" s="1">
        <v>1496</v>
      </c>
      <c r="I133" s="1">
        <v>456</v>
      </c>
      <c r="J133" s="1">
        <v>558</v>
      </c>
      <c r="K133" s="1">
        <f>SUM(L133,P133)</f>
        <v>10267</v>
      </c>
      <c r="L133" s="1">
        <f>SUM(M133:O133)</f>
        <v>879</v>
      </c>
      <c r="M133" s="1">
        <v>577</v>
      </c>
      <c r="N133" s="1">
        <v>185</v>
      </c>
      <c r="O133" s="1">
        <v>117</v>
      </c>
      <c r="P133" s="1">
        <f>SUM(Q133:W133)</f>
        <v>9388</v>
      </c>
      <c r="Q133" s="1">
        <v>191</v>
      </c>
      <c r="R133" s="1">
        <v>120</v>
      </c>
      <c r="S133" s="1">
        <v>74</v>
      </c>
      <c r="T133" s="1">
        <v>94</v>
      </c>
      <c r="U133" s="1">
        <v>101</v>
      </c>
      <c r="V133" s="1">
        <v>478</v>
      </c>
      <c r="W133" s="1">
        <v>8330</v>
      </c>
    </row>
    <row r="134" spans="1:23" ht="11.25" customHeight="1">
      <c r="A134" s="18"/>
      <c r="B134" s="22"/>
      <c r="C134" s="22" t="s">
        <v>74</v>
      </c>
      <c r="D134" s="13"/>
      <c r="E134" s="23">
        <f>SUM(F134,K134)</f>
        <v>23993</v>
      </c>
      <c r="F134" s="2">
        <f>SUM(G134,J134)</f>
        <v>16131</v>
      </c>
      <c r="G134" s="1">
        <f>SUM(H134:I134)</f>
        <v>16121</v>
      </c>
      <c r="H134" s="1">
        <v>15829</v>
      </c>
      <c r="I134" s="1">
        <v>292</v>
      </c>
      <c r="J134" s="1">
        <v>10</v>
      </c>
      <c r="K134" s="1">
        <f>SUM(L134,P134)</f>
        <v>7862</v>
      </c>
      <c r="L134" s="1">
        <f>SUM(M134:O134)</f>
        <v>502</v>
      </c>
      <c r="M134" s="1">
        <v>173</v>
      </c>
      <c r="N134" s="1">
        <v>329</v>
      </c>
      <c r="O134" s="1" t="s">
        <v>123</v>
      </c>
      <c r="P134" s="1">
        <f>SUM(Q134:W134)</f>
        <v>7360</v>
      </c>
      <c r="Q134" s="1">
        <v>911</v>
      </c>
      <c r="R134" s="1">
        <v>371</v>
      </c>
      <c r="S134" s="1">
        <v>14</v>
      </c>
      <c r="T134" s="1">
        <v>19</v>
      </c>
      <c r="U134" s="1">
        <v>15</v>
      </c>
      <c r="V134" s="1">
        <v>46</v>
      </c>
      <c r="W134" s="1">
        <v>5984</v>
      </c>
    </row>
    <row r="135" spans="1:23" ht="11.25" customHeight="1">
      <c r="A135" s="18"/>
      <c r="B135" s="22"/>
      <c r="C135" s="22" t="s">
        <v>76</v>
      </c>
      <c r="D135" s="13"/>
      <c r="E135" s="23">
        <f>SUM(F135,K135)</f>
        <v>17294</v>
      </c>
      <c r="F135" s="2">
        <f>SUM(G135,J135)</f>
        <v>2168</v>
      </c>
      <c r="G135" s="1">
        <f>SUM(H135:I135)</f>
        <v>2110</v>
      </c>
      <c r="H135" s="1">
        <v>1857</v>
      </c>
      <c r="I135" s="1">
        <v>253</v>
      </c>
      <c r="J135" s="1">
        <v>58</v>
      </c>
      <c r="K135" s="1">
        <f>SUM(L135,P135)</f>
        <v>15126</v>
      </c>
      <c r="L135" s="1">
        <f>SUM(M135:O135)</f>
        <v>1035</v>
      </c>
      <c r="M135" s="1">
        <v>301</v>
      </c>
      <c r="N135" s="1">
        <v>53</v>
      </c>
      <c r="O135" s="1">
        <v>681</v>
      </c>
      <c r="P135" s="1">
        <f>SUM(Q135:W135)</f>
        <v>14091</v>
      </c>
      <c r="Q135" s="1">
        <v>229</v>
      </c>
      <c r="R135" s="1">
        <v>161</v>
      </c>
      <c r="S135" s="1">
        <v>93</v>
      </c>
      <c r="T135" s="1">
        <v>13</v>
      </c>
      <c r="U135" s="1">
        <v>73</v>
      </c>
      <c r="V135" s="1">
        <v>514</v>
      </c>
      <c r="W135" s="1">
        <v>13008</v>
      </c>
    </row>
    <row r="136" spans="1:23" ht="11.25" customHeight="1">
      <c r="A136" s="18"/>
      <c r="B136" s="22"/>
      <c r="C136" s="22" t="s">
        <v>78</v>
      </c>
      <c r="D136" s="13"/>
      <c r="E136" s="23">
        <f>SUM(F136,K136)</f>
        <v>15379</v>
      </c>
      <c r="F136" s="2">
        <f>SUM(G136,J136)</f>
        <v>351</v>
      </c>
      <c r="G136" s="1">
        <f>SUM(H136:I136)</f>
        <v>340</v>
      </c>
      <c r="H136" s="1">
        <v>232</v>
      </c>
      <c r="I136" s="1">
        <v>108</v>
      </c>
      <c r="J136" s="1">
        <v>11</v>
      </c>
      <c r="K136" s="1">
        <f>SUM(L136,P136)</f>
        <v>15028</v>
      </c>
      <c r="L136" s="1">
        <f>SUM(M136:O136)</f>
        <v>386</v>
      </c>
      <c r="M136" s="1">
        <v>251</v>
      </c>
      <c r="N136" s="1">
        <v>59</v>
      </c>
      <c r="O136" s="1">
        <v>76</v>
      </c>
      <c r="P136" s="1">
        <f>SUM(Q136:W136)</f>
        <v>14642</v>
      </c>
      <c r="Q136" s="1">
        <v>166</v>
      </c>
      <c r="R136" s="1">
        <v>171</v>
      </c>
      <c r="S136" s="1">
        <v>56</v>
      </c>
      <c r="T136" s="1">
        <v>239</v>
      </c>
      <c r="U136" s="1">
        <v>56</v>
      </c>
      <c r="V136" s="1">
        <v>699</v>
      </c>
      <c r="W136" s="1">
        <v>13255</v>
      </c>
    </row>
    <row r="137" spans="1:23" ht="11.25" customHeight="1">
      <c r="A137" s="18"/>
      <c r="B137" s="22"/>
      <c r="C137" s="22" t="s">
        <v>80</v>
      </c>
      <c r="D137" s="13"/>
      <c r="E137" s="23">
        <f>SUM(F137,K137)</f>
        <v>9331</v>
      </c>
      <c r="F137" s="2">
        <f>SUM(G137,J137)</f>
        <v>2941</v>
      </c>
      <c r="G137" s="1">
        <f>SUM(H137:I137)</f>
        <v>2941</v>
      </c>
      <c r="H137" s="1">
        <v>2684</v>
      </c>
      <c r="I137" s="1">
        <v>257</v>
      </c>
      <c r="J137" s="1" t="s">
        <v>126</v>
      </c>
      <c r="K137" s="1">
        <f>SUM(L137,P137)</f>
        <v>6390</v>
      </c>
      <c r="L137" s="1">
        <f>SUM(M137:O137)</f>
        <v>196</v>
      </c>
      <c r="M137" s="1">
        <v>92</v>
      </c>
      <c r="N137" s="1">
        <v>92</v>
      </c>
      <c r="O137" s="1">
        <v>12</v>
      </c>
      <c r="P137" s="1">
        <f>SUM(Q137:W137)</f>
        <v>6194</v>
      </c>
      <c r="Q137" s="1">
        <v>184</v>
      </c>
      <c r="R137" s="1">
        <v>145</v>
      </c>
      <c r="S137" s="1">
        <v>18</v>
      </c>
      <c r="T137" s="1">
        <v>16</v>
      </c>
      <c r="U137" s="1">
        <v>76</v>
      </c>
      <c r="V137" s="1">
        <v>162</v>
      </c>
      <c r="W137" s="1">
        <v>5593</v>
      </c>
    </row>
    <row r="138" spans="1:23" ht="11.25" customHeight="1">
      <c r="A138" s="18"/>
      <c r="B138" s="22"/>
      <c r="C138" s="22"/>
      <c r="D138" s="18"/>
      <c r="E138" s="23"/>
      <c r="F138" s="1"/>
      <c r="G138" s="1"/>
      <c r="H138" s="1"/>
      <c r="I138" s="1"/>
      <c r="J138" s="1"/>
      <c r="K138" s="1"/>
      <c r="L138" s="1"/>
      <c r="M138" s="1"/>
      <c r="N138" s="1"/>
      <c r="O138" s="18"/>
      <c r="P138" s="1"/>
      <c r="Q138" s="1"/>
      <c r="R138" s="1"/>
      <c r="S138" s="1"/>
      <c r="T138" s="1"/>
      <c r="U138" s="1"/>
      <c r="V138" s="1"/>
      <c r="W138" s="1"/>
    </row>
    <row r="139" spans="1:23" ht="11.25" customHeight="1">
      <c r="A139" s="18"/>
      <c r="B139" s="33" t="s">
        <v>83</v>
      </c>
      <c r="C139" s="33"/>
      <c r="D139" s="19"/>
      <c r="E139" s="20">
        <f>SUM(E140:E147)</f>
        <v>174291</v>
      </c>
      <c r="F139" s="3">
        <f aca="true" t="shared" si="44" ref="F139:W139">SUM(F140:F147)</f>
        <v>74830</v>
      </c>
      <c r="G139" s="3">
        <f t="shared" si="44"/>
        <v>74806</v>
      </c>
      <c r="H139" s="3">
        <f t="shared" si="44"/>
        <v>73614</v>
      </c>
      <c r="I139" s="3">
        <f t="shared" si="44"/>
        <v>1192</v>
      </c>
      <c r="J139" s="3">
        <f t="shared" si="44"/>
        <v>24</v>
      </c>
      <c r="K139" s="3">
        <f t="shared" si="44"/>
        <v>99461</v>
      </c>
      <c r="L139" s="3">
        <f t="shared" si="44"/>
        <v>12762</v>
      </c>
      <c r="M139" s="3">
        <f t="shared" si="44"/>
        <v>1516</v>
      </c>
      <c r="N139" s="3">
        <f t="shared" si="44"/>
        <v>11213</v>
      </c>
      <c r="O139" s="3">
        <f t="shared" si="44"/>
        <v>33</v>
      </c>
      <c r="P139" s="3">
        <f t="shared" si="44"/>
        <v>86699</v>
      </c>
      <c r="Q139" s="3">
        <f t="shared" si="44"/>
        <v>16912</v>
      </c>
      <c r="R139" s="3">
        <f t="shared" si="44"/>
        <v>2093</v>
      </c>
      <c r="S139" s="3">
        <f t="shared" si="44"/>
        <v>1884</v>
      </c>
      <c r="T139" s="3">
        <f t="shared" si="44"/>
        <v>365</v>
      </c>
      <c r="U139" s="3">
        <f t="shared" si="44"/>
        <v>1168</v>
      </c>
      <c r="V139" s="3">
        <f t="shared" si="44"/>
        <v>10141</v>
      </c>
      <c r="W139" s="3">
        <f t="shared" si="44"/>
        <v>54136</v>
      </c>
    </row>
    <row r="140" spans="1:23" ht="11.25" customHeight="1">
      <c r="A140" s="18"/>
      <c r="B140" s="22"/>
      <c r="C140" s="22" t="s">
        <v>85</v>
      </c>
      <c r="D140" s="13"/>
      <c r="E140" s="23">
        <f aca="true" t="shared" si="45" ref="E140:E147">SUM(F140,K140)</f>
        <v>20589</v>
      </c>
      <c r="F140" s="2">
        <f>SUM(G140,J140)</f>
        <v>4729</v>
      </c>
      <c r="G140" s="1">
        <f aca="true" t="shared" si="46" ref="G140:G147">SUM(H140:I140)</f>
        <v>4729</v>
      </c>
      <c r="H140" s="1">
        <v>4729</v>
      </c>
      <c r="I140" s="1" t="s">
        <v>126</v>
      </c>
      <c r="J140" s="1" t="s">
        <v>113</v>
      </c>
      <c r="K140" s="1">
        <f aca="true" t="shared" si="47" ref="K140:K147">SUM(L140,P140)</f>
        <v>15860</v>
      </c>
      <c r="L140" s="1">
        <f aca="true" t="shared" si="48" ref="L140:L147">SUM(M140:O140)</f>
        <v>703</v>
      </c>
      <c r="M140" s="1">
        <v>201</v>
      </c>
      <c r="N140" s="1">
        <v>485</v>
      </c>
      <c r="O140" s="1">
        <v>17</v>
      </c>
      <c r="P140" s="1">
        <f aca="true" t="shared" si="49" ref="P140:P147">SUM(Q140:W140)</f>
        <v>15157</v>
      </c>
      <c r="Q140" s="1">
        <v>1468</v>
      </c>
      <c r="R140" s="1">
        <v>303</v>
      </c>
      <c r="S140" s="1">
        <v>269</v>
      </c>
      <c r="T140" s="1">
        <v>1</v>
      </c>
      <c r="U140" s="1">
        <v>141</v>
      </c>
      <c r="V140" s="1">
        <v>1779</v>
      </c>
      <c r="W140" s="1">
        <v>11196</v>
      </c>
    </row>
    <row r="141" spans="1:23" ht="11.25" customHeight="1">
      <c r="A141" s="18"/>
      <c r="B141" s="22"/>
      <c r="C141" s="22" t="s">
        <v>87</v>
      </c>
      <c r="D141" s="13"/>
      <c r="E141" s="23">
        <f t="shared" si="45"/>
        <v>34498</v>
      </c>
      <c r="F141" s="2">
        <f aca="true" t="shared" si="50" ref="F141:F147">SUM(G141,J141)</f>
        <v>13671</v>
      </c>
      <c r="G141" s="1">
        <f t="shared" si="46"/>
        <v>13671</v>
      </c>
      <c r="H141" s="1">
        <v>13514</v>
      </c>
      <c r="I141" s="1">
        <v>157</v>
      </c>
      <c r="J141" s="1" t="s">
        <v>126</v>
      </c>
      <c r="K141" s="1">
        <f t="shared" si="47"/>
        <v>20827</v>
      </c>
      <c r="L141" s="1">
        <f t="shared" si="48"/>
        <v>691</v>
      </c>
      <c r="M141" s="1">
        <v>237</v>
      </c>
      <c r="N141" s="1">
        <v>450</v>
      </c>
      <c r="O141" s="1">
        <v>4</v>
      </c>
      <c r="P141" s="1">
        <f t="shared" si="49"/>
        <v>20136</v>
      </c>
      <c r="Q141" s="1">
        <v>4038</v>
      </c>
      <c r="R141" s="1">
        <v>379</v>
      </c>
      <c r="S141" s="1">
        <v>302</v>
      </c>
      <c r="T141" s="1">
        <v>316</v>
      </c>
      <c r="U141" s="1">
        <v>154</v>
      </c>
      <c r="V141" s="1">
        <v>2284</v>
      </c>
      <c r="W141" s="1">
        <v>12663</v>
      </c>
    </row>
    <row r="142" spans="1:23" ht="11.25" customHeight="1">
      <c r="A142" s="18"/>
      <c r="B142" s="22"/>
      <c r="C142" s="22" t="s">
        <v>88</v>
      </c>
      <c r="D142" s="13"/>
      <c r="E142" s="23">
        <f t="shared" si="45"/>
        <v>31468</v>
      </c>
      <c r="F142" s="2">
        <f t="shared" si="50"/>
        <v>15953</v>
      </c>
      <c r="G142" s="1">
        <f t="shared" si="46"/>
        <v>15953</v>
      </c>
      <c r="H142" s="1">
        <v>15690</v>
      </c>
      <c r="I142" s="1">
        <v>263</v>
      </c>
      <c r="J142" s="1" t="s">
        <v>126</v>
      </c>
      <c r="K142" s="1">
        <f t="shared" si="47"/>
        <v>15515</v>
      </c>
      <c r="L142" s="1">
        <f t="shared" si="48"/>
        <v>980</v>
      </c>
      <c r="M142" s="1">
        <v>54</v>
      </c>
      <c r="N142" s="1">
        <v>926</v>
      </c>
      <c r="O142" s="1" t="s">
        <v>113</v>
      </c>
      <c r="P142" s="1">
        <f t="shared" si="49"/>
        <v>14535</v>
      </c>
      <c r="Q142" s="1">
        <v>3903</v>
      </c>
      <c r="R142" s="1">
        <v>188</v>
      </c>
      <c r="S142" s="1">
        <v>239</v>
      </c>
      <c r="T142" s="1">
        <v>8</v>
      </c>
      <c r="U142" s="1">
        <v>601</v>
      </c>
      <c r="V142" s="1">
        <v>2207</v>
      </c>
      <c r="W142" s="1">
        <v>7389</v>
      </c>
    </row>
    <row r="143" spans="1:23" ht="11.25" customHeight="1">
      <c r="A143" s="18"/>
      <c r="B143" s="22"/>
      <c r="C143" s="22" t="s">
        <v>90</v>
      </c>
      <c r="D143" s="13"/>
      <c r="E143" s="23">
        <f t="shared" si="45"/>
        <v>34214</v>
      </c>
      <c r="F143" s="2">
        <f t="shared" si="50"/>
        <v>19126</v>
      </c>
      <c r="G143" s="1">
        <f t="shared" si="46"/>
        <v>19126</v>
      </c>
      <c r="H143" s="1">
        <v>18767</v>
      </c>
      <c r="I143" s="1">
        <v>359</v>
      </c>
      <c r="J143" s="1" t="s">
        <v>126</v>
      </c>
      <c r="K143" s="1">
        <f t="shared" si="47"/>
        <v>15088</v>
      </c>
      <c r="L143" s="1">
        <f t="shared" si="48"/>
        <v>6594</v>
      </c>
      <c r="M143" s="1">
        <v>45</v>
      </c>
      <c r="N143" s="1">
        <v>6548</v>
      </c>
      <c r="O143" s="1">
        <v>1</v>
      </c>
      <c r="P143" s="1">
        <f t="shared" si="49"/>
        <v>8494</v>
      </c>
      <c r="Q143" s="1">
        <v>2799</v>
      </c>
      <c r="R143" s="1">
        <v>417</v>
      </c>
      <c r="S143" s="1">
        <v>130</v>
      </c>
      <c r="T143" s="1">
        <v>34</v>
      </c>
      <c r="U143" s="1">
        <v>39</v>
      </c>
      <c r="V143" s="1">
        <v>1145</v>
      </c>
      <c r="W143" s="1">
        <v>3930</v>
      </c>
    </row>
    <row r="144" spans="1:23" ht="11.25" customHeight="1">
      <c r="A144" s="18"/>
      <c r="B144" s="22"/>
      <c r="C144" s="22" t="s">
        <v>92</v>
      </c>
      <c r="D144" s="13"/>
      <c r="E144" s="23">
        <f t="shared" si="45"/>
        <v>4835</v>
      </c>
      <c r="F144" s="2">
        <f t="shared" si="50"/>
        <v>1561</v>
      </c>
      <c r="G144" s="1">
        <f t="shared" si="46"/>
        <v>1561</v>
      </c>
      <c r="H144" s="1">
        <v>1561</v>
      </c>
      <c r="I144" s="1" t="s">
        <v>126</v>
      </c>
      <c r="J144" s="1"/>
      <c r="K144" s="1">
        <f t="shared" si="47"/>
        <v>3274</v>
      </c>
      <c r="L144" s="1">
        <f t="shared" si="48"/>
        <v>1820</v>
      </c>
      <c r="M144" s="1" t="s">
        <v>113</v>
      </c>
      <c r="N144" s="1">
        <v>1820</v>
      </c>
      <c r="O144" s="1" t="s">
        <v>113</v>
      </c>
      <c r="P144" s="1">
        <f t="shared" si="49"/>
        <v>1454</v>
      </c>
      <c r="Q144" s="1">
        <v>6</v>
      </c>
      <c r="R144" s="1">
        <v>68</v>
      </c>
      <c r="S144" s="1" t="s">
        <v>113</v>
      </c>
      <c r="T144" s="1" t="s">
        <v>113</v>
      </c>
      <c r="U144" s="1">
        <v>38</v>
      </c>
      <c r="V144" s="1">
        <v>21</v>
      </c>
      <c r="W144" s="1">
        <v>1321</v>
      </c>
    </row>
    <row r="145" spans="1:23" ht="11.25" customHeight="1">
      <c r="A145" s="18"/>
      <c r="B145" s="22"/>
      <c r="C145" s="22" t="s">
        <v>94</v>
      </c>
      <c r="D145" s="13"/>
      <c r="E145" s="23">
        <f t="shared" si="45"/>
        <v>9565</v>
      </c>
      <c r="F145" s="2">
        <f>SUM(G145,J145)</f>
        <v>1522</v>
      </c>
      <c r="G145" s="1">
        <f t="shared" si="46"/>
        <v>1498</v>
      </c>
      <c r="H145" s="1">
        <v>1424</v>
      </c>
      <c r="I145" s="1">
        <v>74</v>
      </c>
      <c r="J145" s="1">
        <v>24</v>
      </c>
      <c r="K145" s="1">
        <f t="shared" si="47"/>
        <v>8043</v>
      </c>
      <c r="L145" s="1">
        <f t="shared" si="48"/>
        <v>1032</v>
      </c>
      <c r="M145" s="1">
        <v>653</v>
      </c>
      <c r="N145" s="1">
        <v>375</v>
      </c>
      <c r="O145" s="1">
        <v>4</v>
      </c>
      <c r="P145" s="1">
        <f t="shared" si="49"/>
        <v>7011</v>
      </c>
      <c r="Q145" s="1">
        <v>365</v>
      </c>
      <c r="R145" s="1">
        <v>381</v>
      </c>
      <c r="S145" s="1">
        <v>165</v>
      </c>
      <c r="T145" s="1">
        <v>5</v>
      </c>
      <c r="U145" s="1">
        <v>74</v>
      </c>
      <c r="V145" s="1">
        <v>90</v>
      </c>
      <c r="W145" s="1">
        <v>5931</v>
      </c>
    </row>
    <row r="146" spans="1:23" ht="11.25" customHeight="1">
      <c r="A146" s="18"/>
      <c r="B146" s="22"/>
      <c r="C146" s="22" t="s">
        <v>96</v>
      </c>
      <c r="D146" s="13"/>
      <c r="E146" s="23">
        <f t="shared" si="45"/>
        <v>17762</v>
      </c>
      <c r="F146" s="2">
        <f t="shared" si="50"/>
        <v>8166</v>
      </c>
      <c r="G146" s="1">
        <f t="shared" si="46"/>
        <v>8166</v>
      </c>
      <c r="H146" s="1">
        <v>7899</v>
      </c>
      <c r="I146" s="1">
        <v>267</v>
      </c>
      <c r="J146" s="1" t="s">
        <v>126</v>
      </c>
      <c r="K146" s="1">
        <f t="shared" si="47"/>
        <v>9596</v>
      </c>
      <c r="L146" s="1">
        <f t="shared" si="48"/>
        <v>421</v>
      </c>
      <c r="M146" s="1">
        <v>246</v>
      </c>
      <c r="N146" s="1">
        <v>168</v>
      </c>
      <c r="O146" s="1">
        <v>7</v>
      </c>
      <c r="P146" s="1">
        <f t="shared" si="49"/>
        <v>9175</v>
      </c>
      <c r="Q146" s="1">
        <v>1179</v>
      </c>
      <c r="R146" s="1">
        <v>208</v>
      </c>
      <c r="S146" s="1">
        <v>258</v>
      </c>
      <c r="T146" s="1">
        <v>1</v>
      </c>
      <c r="U146" s="1">
        <v>113</v>
      </c>
      <c r="V146" s="1">
        <v>615</v>
      </c>
      <c r="W146" s="1">
        <v>6801</v>
      </c>
    </row>
    <row r="147" spans="1:23" ht="11.25" customHeight="1">
      <c r="A147" s="18"/>
      <c r="B147" s="22"/>
      <c r="C147" s="22" t="s">
        <v>98</v>
      </c>
      <c r="D147" s="13"/>
      <c r="E147" s="23">
        <f t="shared" si="45"/>
        <v>21360</v>
      </c>
      <c r="F147" s="2">
        <f t="shared" si="50"/>
        <v>10102</v>
      </c>
      <c r="G147" s="1">
        <f t="shared" si="46"/>
        <v>10102</v>
      </c>
      <c r="H147" s="1">
        <v>10030</v>
      </c>
      <c r="I147" s="1">
        <v>72</v>
      </c>
      <c r="J147" s="1" t="s">
        <v>126</v>
      </c>
      <c r="K147" s="1">
        <f t="shared" si="47"/>
        <v>11258</v>
      </c>
      <c r="L147" s="1">
        <f t="shared" si="48"/>
        <v>521</v>
      </c>
      <c r="M147" s="1">
        <v>80</v>
      </c>
      <c r="N147" s="1">
        <v>441</v>
      </c>
      <c r="O147" s="1" t="s">
        <v>113</v>
      </c>
      <c r="P147" s="1">
        <f t="shared" si="49"/>
        <v>10737</v>
      </c>
      <c r="Q147" s="1">
        <v>3154</v>
      </c>
      <c r="R147" s="1">
        <v>149</v>
      </c>
      <c r="S147" s="1">
        <v>521</v>
      </c>
      <c r="T147" s="1" t="s">
        <v>113</v>
      </c>
      <c r="U147" s="1">
        <v>8</v>
      </c>
      <c r="V147" s="1">
        <v>2000</v>
      </c>
      <c r="W147" s="1">
        <v>4905</v>
      </c>
    </row>
    <row r="148" spans="1:23" ht="11.25" customHeight="1">
      <c r="A148" s="18"/>
      <c r="B148" s="22"/>
      <c r="C148" s="22"/>
      <c r="D148" s="18"/>
      <c r="E148" s="23"/>
      <c r="F148" s="1"/>
      <c r="G148" s="1"/>
      <c r="H148" s="1"/>
      <c r="I148" s="1"/>
      <c r="J148" s="1"/>
      <c r="K148" s="1"/>
      <c r="L148" s="1"/>
      <c r="M148" s="1"/>
      <c r="N148" s="1"/>
      <c r="O148" s="18"/>
      <c r="P148" s="1"/>
      <c r="Q148" s="1"/>
      <c r="R148" s="1"/>
      <c r="S148" s="1"/>
      <c r="T148" s="1"/>
      <c r="U148" s="1"/>
      <c r="V148" s="1"/>
      <c r="W148" s="1"/>
    </row>
    <row r="149" spans="1:23" ht="11.25" customHeight="1">
      <c r="A149" s="18"/>
      <c r="B149" s="33" t="s">
        <v>101</v>
      </c>
      <c r="C149" s="33"/>
      <c r="D149" s="19"/>
      <c r="E149" s="20">
        <f>SUM(E150:E155)</f>
        <v>127529</v>
      </c>
      <c r="F149" s="3">
        <f aca="true" t="shared" si="51" ref="F149:W149">SUM(F150:F155)</f>
        <v>44384</v>
      </c>
      <c r="G149" s="3">
        <f t="shared" si="51"/>
        <v>43999</v>
      </c>
      <c r="H149" s="3">
        <f t="shared" si="51"/>
        <v>42905</v>
      </c>
      <c r="I149" s="3">
        <f t="shared" si="51"/>
        <v>1094</v>
      </c>
      <c r="J149" s="3">
        <f t="shared" si="51"/>
        <v>385</v>
      </c>
      <c r="K149" s="3">
        <f t="shared" si="51"/>
        <v>83145</v>
      </c>
      <c r="L149" s="3">
        <f t="shared" si="51"/>
        <v>4882</v>
      </c>
      <c r="M149" s="3">
        <f t="shared" si="51"/>
        <v>304</v>
      </c>
      <c r="N149" s="3">
        <f t="shared" si="51"/>
        <v>4466</v>
      </c>
      <c r="O149" s="3">
        <f t="shared" si="51"/>
        <v>112</v>
      </c>
      <c r="P149" s="3">
        <f t="shared" si="51"/>
        <v>78263</v>
      </c>
      <c r="Q149" s="3">
        <f t="shared" si="51"/>
        <v>11263</v>
      </c>
      <c r="R149" s="3">
        <f t="shared" si="51"/>
        <v>2832</v>
      </c>
      <c r="S149" s="3">
        <f t="shared" si="51"/>
        <v>880</v>
      </c>
      <c r="T149" s="3">
        <f t="shared" si="51"/>
        <v>771</v>
      </c>
      <c r="U149" s="3">
        <f t="shared" si="51"/>
        <v>1748</v>
      </c>
      <c r="V149" s="3">
        <f t="shared" si="51"/>
        <v>10467</v>
      </c>
      <c r="W149" s="3">
        <f t="shared" si="51"/>
        <v>50302</v>
      </c>
    </row>
    <row r="150" spans="1:23" ht="11.25" customHeight="1">
      <c r="A150" s="18"/>
      <c r="B150" s="22"/>
      <c r="C150" s="22" t="s">
        <v>103</v>
      </c>
      <c r="D150" s="13"/>
      <c r="E150" s="23">
        <f aca="true" t="shared" si="52" ref="E150:E155">SUM(F150,K150)</f>
        <v>7750</v>
      </c>
      <c r="F150" s="2">
        <f aca="true" t="shared" si="53" ref="F150:F155">SUM(G150,J150)</f>
        <v>447</v>
      </c>
      <c r="G150" s="1">
        <f aca="true" t="shared" si="54" ref="G150:G155">SUM(H150:I150)</f>
        <v>421</v>
      </c>
      <c r="H150" s="1">
        <v>211</v>
      </c>
      <c r="I150" s="1">
        <v>210</v>
      </c>
      <c r="J150" s="1">
        <v>26</v>
      </c>
      <c r="K150" s="1">
        <f aca="true" t="shared" si="55" ref="K150:K155">SUM(L150,P150)</f>
        <v>7303</v>
      </c>
      <c r="L150" s="1">
        <f aca="true" t="shared" si="56" ref="L150:L155">SUM(M150:O150)</f>
        <v>399</v>
      </c>
      <c r="M150" s="1">
        <v>1</v>
      </c>
      <c r="N150" s="1">
        <v>398</v>
      </c>
      <c r="O150" s="1" t="s">
        <v>113</v>
      </c>
      <c r="P150" s="1">
        <f aca="true" t="shared" si="57" ref="P150:P155">SUM(Q150:W150)</f>
        <v>6904</v>
      </c>
      <c r="Q150" s="1">
        <v>730</v>
      </c>
      <c r="R150" s="1">
        <v>430</v>
      </c>
      <c r="S150" s="1">
        <v>81</v>
      </c>
      <c r="T150" s="1">
        <v>160</v>
      </c>
      <c r="U150" s="1">
        <v>65</v>
      </c>
      <c r="V150" s="1">
        <v>305</v>
      </c>
      <c r="W150" s="1">
        <v>5133</v>
      </c>
    </row>
    <row r="151" spans="1:23" ht="11.25" customHeight="1">
      <c r="A151" s="18"/>
      <c r="B151" s="22"/>
      <c r="C151" s="22" t="s">
        <v>104</v>
      </c>
      <c r="D151" s="13"/>
      <c r="E151" s="23">
        <f t="shared" si="52"/>
        <v>7411</v>
      </c>
      <c r="F151" s="2">
        <f t="shared" si="53"/>
        <v>486</v>
      </c>
      <c r="G151" s="1">
        <f t="shared" si="54"/>
        <v>486</v>
      </c>
      <c r="H151" s="1">
        <v>467</v>
      </c>
      <c r="I151" s="1">
        <v>19</v>
      </c>
      <c r="J151" s="1">
        <v>0</v>
      </c>
      <c r="K151" s="1">
        <f t="shared" si="55"/>
        <v>6925</v>
      </c>
      <c r="L151" s="1">
        <f t="shared" si="56"/>
        <v>99</v>
      </c>
      <c r="M151" s="1">
        <v>14</v>
      </c>
      <c r="N151" s="1">
        <v>85</v>
      </c>
      <c r="O151" s="1" t="s">
        <v>113</v>
      </c>
      <c r="P151" s="1">
        <f t="shared" si="57"/>
        <v>6826</v>
      </c>
      <c r="Q151" s="1">
        <v>140</v>
      </c>
      <c r="R151" s="1">
        <v>154</v>
      </c>
      <c r="S151" s="1">
        <v>28</v>
      </c>
      <c r="T151" s="1">
        <v>290</v>
      </c>
      <c r="U151" s="1">
        <v>156</v>
      </c>
      <c r="V151" s="1">
        <v>219</v>
      </c>
      <c r="W151" s="1">
        <v>5839</v>
      </c>
    </row>
    <row r="152" spans="1:23" ht="11.25" customHeight="1">
      <c r="A152" s="18"/>
      <c r="B152" s="22"/>
      <c r="C152" s="22" t="s">
        <v>106</v>
      </c>
      <c r="D152" s="13"/>
      <c r="E152" s="23">
        <f t="shared" si="52"/>
        <v>17688</v>
      </c>
      <c r="F152" s="2">
        <f t="shared" si="53"/>
        <v>5124</v>
      </c>
      <c r="G152" s="1">
        <f t="shared" si="54"/>
        <v>5075</v>
      </c>
      <c r="H152" s="1">
        <v>4681</v>
      </c>
      <c r="I152" s="1">
        <v>394</v>
      </c>
      <c r="J152" s="1">
        <v>49</v>
      </c>
      <c r="K152" s="1">
        <f t="shared" si="55"/>
        <v>12564</v>
      </c>
      <c r="L152" s="1">
        <f t="shared" si="56"/>
        <v>567</v>
      </c>
      <c r="M152" s="1">
        <v>32</v>
      </c>
      <c r="N152" s="1">
        <v>535</v>
      </c>
      <c r="O152" s="1" t="s">
        <v>113</v>
      </c>
      <c r="P152" s="1">
        <f t="shared" si="57"/>
        <v>11997</v>
      </c>
      <c r="Q152" s="1">
        <v>3914</v>
      </c>
      <c r="R152" s="1">
        <v>603</v>
      </c>
      <c r="S152" s="1">
        <v>138</v>
      </c>
      <c r="T152" s="1">
        <v>5</v>
      </c>
      <c r="U152" s="1">
        <v>110</v>
      </c>
      <c r="V152" s="1">
        <v>549</v>
      </c>
      <c r="W152" s="1">
        <v>6678</v>
      </c>
    </row>
    <row r="153" spans="1:23" ht="11.25" customHeight="1">
      <c r="A153" s="18"/>
      <c r="B153" s="22"/>
      <c r="C153" s="22" t="s">
        <v>108</v>
      </c>
      <c r="D153" s="13"/>
      <c r="E153" s="23">
        <f t="shared" si="52"/>
        <v>19288</v>
      </c>
      <c r="F153" s="2">
        <f t="shared" si="53"/>
        <v>5081</v>
      </c>
      <c r="G153" s="1">
        <f t="shared" si="54"/>
        <v>4807</v>
      </c>
      <c r="H153" s="1">
        <v>4461</v>
      </c>
      <c r="I153" s="1">
        <v>346</v>
      </c>
      <c r="J153" s="1">
        <v>274</v>
      </c>
      <c r="K153" s="1">
        <f t="shared" si="55"/>
        <v>14207</v>
      </c>
      <c r="L153" s="1">
        <f t="shared" si="56"/>
        <v>467</v>
      </c>
      <c r="M153" s="1">
        <v>126</v>
      </c>
      <c r="N153" s="1">
        <v>246</v>
      </c>
      <c r="O153" s="1">
        <v>95</v>
      </c>
      <c r="P153" s="1">
        <f t="shared" si="57"/>
        <v>13740</v>
      </c>
      <c r="Q153" s="1">
        <v>1533</v>
      </c>
      <c r="R153" s="1">
        <v>928</v>
      </c>
      <c r="S153" s="1">
        <v>262</v>
      </c>
      <c r="T153" s="1">
        <v>289</v>
      </c>
      <c r="U153" s="1">
        <v>101</v>
      </c>
      <c r="V153" s="1">
        <v>3689</v>
      </c>
      <c r="W153" s="1">
        <v>6938</v>
      </c>
    </row>
    <row r="154" spans="1:23" ht="11.25" customHeight="1">
      <c r="A154" s="18"/>
      <c r="B154" s="22"/>
      <c r="C154" s="22" t="s">
        <v>110</v>
      </c>
      <c r="D154" s="13"/>
      <c r="E154" s="23">
        <f t="shared" si="52"/>
        <v>29787</v>
      </c>
      <c r="F154" s="2">
        <f t="shared" si="53"/>
        <v>7682</v>
      </c>
      <c r="G154" s="1">
        <f t="shared" si="54"/>
        <v>7646</v>
      </c>
      <c r="H154" s="1">
        <v>7559</v>
      </c>
      <c r="I154" s="1">
        <v>87</v>
      </c>
      <c r="J154" s="1">
        <v>36</v>
      </c>
      <c r="K154" s="1">
        <f t="shared" si="55"/>
        <v>22105</v>
      </c>
      <c r="L154" s="1">
        <f t="shared" si="56"/>
        <v>2896</v>
      </c>
      <c r="M154" s="1">
        <v>119</v>
      </c>
      <c r="N154" s="1">
        <v>2777</v>
      </c>
      <c r="O154" s="1" t="s">
        <v>113</v>
      </c>
      <c r="P154" s="1">
        <f t="shared" si="57"/>
        <v>19209</v>
      </c>
      <c r="Q154" s="1">
        <v>3731</v>
      </c>
      <c r="R154" s="1">
        <v>513</v>
      </c>
      <c r="S154" s="1">
        <v>217</v>
      </c>
      <c r="T154" s="1">
        <v>27</v>
      </c>
      <c r="U154" s="1">
        <v>1226</v>
      </c>
      <c r="V154" s="1">
        <v>1285</v>
      </c>
      <c r="W154" s="1">
        <v>12210</v>
      </c>
    </row>
    <row r="155" spans="1:23" ht="11.25" customHeight="1">
      <c r="A155" s="18"/>
      <c r="B155" s="22"/>
      <c r="C155" s="22" t="s">
        <v>112</v>
      </c>
      <c r="D155" s="13"/>
      <c r="E155" s="23">
        <f t="shared" si="52"/>
        <v>45605</v>
      </c>
      <c r="F155" s="2">
        <f t="shared" si="53"/>
        <v>25564</v>
      </c>
      <c r="G155" s="1">
        <f t="shared" si="54"/>
        <v>25564</v>
      </c>
      <c r="H155" s="1">
        <v>25526</v>
      </c>
      <c r="I155" s="1">
        <v>38</v>
      </c>
      <c r="J155" s="1" t="s">
        <v>126</v>
      </c>
      <c r="K155" s="1">
        <f t="shared" si="55"/>
        <v>20041</v>
      </c>
      <c r="L155" s="1">
        <f t="shared" si="56"/>
        <v>454</v>
      </c>
      <c r="M155" s="1">
        <v>12</v>
      </c>
      <c r="N155" s="1">
        <v>425</v>
      </c>
      <c r="O155" s="1">
        <v>17</v>
      </c>
      <c r="P155" s="1">
        <f t="shared" si="57"/>
        <v>19587</v>
      </c>
      <c r="Q155" s="1">
        <v>1215</v>
      </c>
      <c r="R155" s="1">
        <v>204</v>
      </c>
      <c r="S155" s="1">
        <v>154</v>
      </c>
      <c r="T155" s="1" t="s">
        <v>113</v>
      </c>
      <c r="U155" s="1">
        <v>90</v>
      </c>
      <c r="V155" s="1">
        <v>4420</v>
      </c>
      <c r="W155" s="1">
        <v>13504</v>
      </c>
    </row>
    <row r="156" spans="2:23" ht="5.25" customHeight="1" thickBot="1">
      <c r="B156" s="28"/>
      <c r="C156" s="28"/>
      <c r="E156" s="29"/>
      <c r="F156" s="30"/>
      <c r="H156" s="30"/>
      <c r="I156" s="30"/>
      <c r="J156" s="30"/>
      <c r="K156" s="30"/>
      <c r="L156" s="30"/>
      <c r="M156" s="30"/>
      <c r="N156" s="30"/>
      <c r="O156" s="31"/>
      <c r="P156" s="31"/>
      <c r="Q156" s="25"/>
      <c r="R156" s="25"/>
      <c r="S156" s="25"/>
      <c r="T156" s="25"/>
      <c r="U156" s="25"/>
      <c r="V156" s="25"/>
      <c r="W156" s="25"/>
    </row>
    <row r="157" spans="1:14" ht="13.5">
      <c r="A157" s="32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</row>
  </sheetData>
  <mergeCells count="56">
    <mergeCell ref="U4:W4"/>
    <mergeCell ref="E82:E84"/>
    <mergeCell ref="F6:F7"/>
    <mergeCell ref="G6:I6"/>
    <mergeCell ref="F82:J82"/>
    <mergeCell ref="J6:J7"/>
    <mergeCell ref="F5:J5"/>
    <mergeCell ref="K6:K7"/>
    <mergeCell ref="A80:W80"/>
    <mergeCell ref="A5:D7"/>
    <mergeCell ref="B14:C14"/>
    <mergeCell ref="B15:C15"/>
    <mergeCell ref="B11:C11"/>
    <mergeCell ref="B29:C29"/>
    <mergeCell ref="B27:C27"/>
    <mergeCell ref="L6:O6"/>
    <mergeCell ref="K5:W5"/>
    <mergeCell ref="P6:W6"/>
    <mergeCell ref="E5:E7"/>
    <mergeCell ref="B74:C74"/>
    <mergeCell ref="B35:C35"/>
    <mergeCell ref="B40:C40"/>
    <mergeCell ref="B44:C44"/>
    <mergeCell ref="B48:C48"/>
    <mergeCell ref="B24:C24"/>
    <mergeCell ref="B25:C25"/>
    <mergeCell ref="B20:C20"/>
    <mergeCell ref="B21:C21"/>
    <mergeCell ref="B22:C22"/>
    <mergeCell ref="B23:C23"/>
    <mergeCell ref="B86:C86"/>
    <mergeCell ref="B93:C93"/>
    <mergeCell ref="B102:C102"/>
    <mergeCell ref="B9:C9"/>
    <mergeCell ref="B16:C16"/>
    <mergeCell ref="B17:C17"/>
    <mergeCell ref="B18:C18"/>
    <mergeCell ref="B13:C13"/>
    <mergeCell ref="B54:C54"/>
    <mergeCell ref="B65:C65"/>
    <mergeCell ref="A1:W1"/>
    <mergeCell ref="F83:F84"/>
    <mergeCell ref="G83:I83"/>
    <mergeCell ref="J83:J84"/>
    <mergeCell ref="K83:K84"/>
    <mergeCell ref="L83:O83"/>
    <mergeCell ref="P83:W83"/>
    <mergeCell ref="A82:D84"/>
    <mergeCell ref="B19:C19"/>
    <mergeCell ref="K82:W82"/>
    <mergeCell ref="B139:C139"/>
    <mergeCell ref="B149:C149"/>
    <mergeCell ref="B111:C111"/>
    <mergeCell ref="B116:C116"/>
    <mergeCell ref="B119:C119"/>
    <mergeCell ref="B132:C132"/>
  </mergeCells>
  <printOptions horizontalCentered="1"/>
  <pageMargins left="0.3937007874015748" right="0.3937007874015748" top="0.5905511811023623" bottom="0.1968503937007874" header="0.5905511811023623" footer="0.21"/>
  <pageSetup horizontalDpi="600" verticalDpi="600" orientation="portrait" pageOrder="overThenDown" paperSize="9" scale="95" r:id="rId1"/>
  <rowBreaks count="1" manualBreakCount="1">
    <brk id="79" max="22" man="1"/>
  </rowBreaks>
  <colBreaks count="1" manualBreakCount="1">
    <brk id="13" max="1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Administrator</cp:lastModifiedBy>
  <cp:lastPrinted>2011-01-07T00:48:27Z</cp:lastPrinted>
  <dcterms:created xsi:type="dcterms:W3CDTF">2001-03-27T07:44:50Z</dcterms:created>
  <dcterms:modified xsi:type="dcterms:W3CDTF">2011-02-25T01:33:43Z</dcterms:modified>
  <cp:category/>
  <cp:version/>
  <cp:contentType/>
  <cp:contentStatus/>
</cp:coreProperties>
</file>