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2-63" sheetId="1" r:id="rId1"/>
  </sheets>
  <definedNames>
    <definedName name="_xlnm.Print_Area" localSheetId="0">'62-63'!$A$1:$Q$156</definedName>
  </definedNames>
  <calcPr fullCalcOnLoad="1"/>
</workbook>
</file>

<file path=xl/sharedStrings.xml><?xml version="1.0" encoding="utf-8"?>
<sst xmlns="http://schemas.openxmlformats.org/spreadsheetml/2006/main" count="169" uniqueCount="140">
  <si>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</si>
  <si>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</si>
  <si>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</si>
  <si>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</si>
  <si>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</si>
  <si>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</si>
  <si>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</si>
  <si>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</si>
  <si>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</si>
  <si>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</si>
  <si>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</si>
  <si>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</si>
  <si>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</si>
  <si>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</si>
  <si>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</si>
  <si>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関市</t>
  </si>
  <si>
    <t>和良村</t>
  </si>
  <si>
    <t>中津川市</t>
  </si>
  <si>
    <t>美濃市</t>
  </si>
  <si>
    <t>加茂郡</t>
  </si>
  <si>
    <t>瑞浪市</t>
  </si>
  <si>
    <t>羽島市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</si>
  <si>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</si>
  <si>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</si>
  <si>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</si>
  <si>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</si>
  <si>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</si>
  <si>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</si>
  <si>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</si>
  <si>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</si>
  <si>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東白川村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</si>
  <si>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</si>
  <si>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</si>
  <si>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</si>
  <si>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</si>
  <si>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</si>
  <si>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</si>
  <si>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</si>
  <si>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</si>
  <si>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</si>
  <si>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</si>
  <si>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</si>
  <si>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</si>
  <si>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</si>
  <si>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</si>
  <si>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</si>
  <si>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</si>
  <si>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付知町</t>
  </si>
  <si>
    <t>養老町</t>
  </si>
  <si>
    <t>福岡町</t>
  </si>
  <si>
    <t>上石津町</t>
  </si>
  <si>
    <t>蛭川村</t>
  </si>
  <si>
    <t>岩村町</t>
  </si>
  <si>
    <t>山岡町</t>
  </si>
  <si>
    <t>垂井町</t>
  </si>
  <si>
    <t>明智町</t>
  </si>
  <si>
    <t>関ヶ原町</t>
  </si>
  <si>
    <t>串原村</t>
  </si>
  <si>
    <t>上矢作町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</si>
  <si>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</si>
  <si>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</si>
  <si>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</si>
  <si>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</si>
  <si>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</si>
  <si>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</si>
  <si>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</si>
  <si>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</si>
  <si>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</si>
  <si>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</si>
  <si>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</si>
  <si>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</si>
  <si>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</si>
  <si>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</si>
  <si>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</si>
  <si>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</si>
  <si>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</si>
  <si>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</si>
  <si>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</si>
  <si>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</si>
  <si>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</si>
  <si>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</si>
  <si>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</si>
  <si>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</si>
  <si>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</si>
  <si>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</si>
  <si>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</si>
  <si>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</si>
  <si>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</si>
  <si>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</si>
  <si>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</si>
  <si>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</si>
  <si>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</si>
  <si>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</si>
  <si>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</si>
  <si>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</si>
  <si>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</si>
  <si>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</si>
  <si>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</si>
  <si>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</si>
  <si>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</si>
  <si>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高富町</t>
  </si>
  <si>
    <t>伊自良村</t>
  </si>
  <si>
    <t>美山町</t>
  </si>
  <si>
    <t>明方村</t>
  </si>
  <si>
    <t>徳山村</t>
  </si>
  <si>
    <t>-</t>
  </si>
  <si>
    <t>大和村</t>
  </si>
  <si>
    <t>-</t>
  </si>
  <si>
    <t>可児町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</si>
  <si>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</si>
  <si>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</si>
  <si>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</si>
  <si>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</si>
  <si>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</si>
  <si>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</si>
  <si>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</si>
  <si>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昭和45年2月1日現在</t>
  </si>
  <si>
    <t>市町村名</t>
  </si>
  <si>
    <t>総計</t>
  </si>
  <si>
    <t>市計</t>
  </si>
  <si>
    <t>山県郡</t>
  </si>
  <si>
    <t xml:space="preserve"> 単位：戸</t>
  </si>
  <si>
    <t>専業農家</t>
  </si>
  <si>
    <t>計(5+…+8)</t>
  </si>
  <si>
    <t>世帯主あとつぎ兼業</t>
  </si>
  <si>
    <t>その他の世帯員兼業</t>
  </si>
  <si>
    <t>第１種兼業農家</t>
  </si>
  <si>
    <t>第２種兼業農家</t>
  </si>
  <si>
    <t>計(10+…+13)</t>
  </si>
  <si>
    <t>郡計</t>
  </si>
  <si>
    <t>総農家数　　　（2+3）</t>
  </si>
  <si>
    <t>兼業農家　　（4+9）</t>
  </si>
  <si>
    <t>世帯主　　　兼業</t>
  </si>
  <si>
    <t>あとつぎ　　　兼業</t>
  </si>
  <si>
    <t>24　市町村別、専兼業別農家数</t>
  </si>
  <si>
    <t>24　市町村別、専兼業別農家数（つづき）</t>
  </si>
  <si>
    <t>坂祝町</t>
  </si>
  <si>
    <t>富加村</t>
  </si>
  <si>
    <t>　 資　料：県統計課「1970年世界農林業センサス」</t>
  </si>
  <si>
    <t>（４） 農　　　　　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</si>
</sst>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###\ ###\ ###0"/>
    <numFmt numFmtId="184" formatCode="###\ ###\ ##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83" fontId="7" fillId="0" borderId="0" xfId="0" applyNumberFormat="1" applyFont="1" applyFill="1" applyAlignment="1">
      <alignment/>
    </xf>
    <xf numFmtId="183" fontId="5" fillId="0" borderId="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distributed"/>
    </xf>
    <xf numFmtId="0" fontId="7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3" xfId="0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183" fontId="6" fillId="0" borderId="0" xfId="0" applyNumberFormat="1" applyFont="1" applyFill="1" applyBorder="1" applyAlignment="1">
      <alignment horizontal="distributed"/>
    </xf>
    <xf numFmtId="0" fontId="11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7"/>
  <sheetViews>
    <sheetView tabSelected="1" zoomScale="125" zoomScaleNormal="125" workbookViewId="0" topLeftCell="A10">
      <selection activeCell="F25" sqref="F25"/>
    </sheetView>
  </sheetViews>
  <sheetFormatPr defaultColWidth="9.00390625" defaultRowHeight="13.5"/>
  <cols>
    <col min="1" max="1" width="0.875" style="2" customWidth="1"/>
    <col min="2" max="2" width="1.875" style="20" customWidth="1"/>
    <col min="3" max="3" width="8.125" style="20" customWidth="1"/>
    <col min="4" max="4" width="0.875" style="2" customWidth="1"/>
    <col min="5" max="17" width="6.75390625" style="2" customWidth="1"/>
    <col min="18" max="18" width="1.25" style="2" customWidth="1"/>
    <col min="19" max="19" width="1.75390625" style="20" customWidth="1"/>
    <col min="20" max="20" width="7.375" style="20" customWidth="1"/>
    <col min="21" max="21" width="0.875" style="2" customWidth="1"/>
    <col min="22" max="33" width="6.75390625" style="2" customWidth="1"/>
    <col min="34" max="16384" width="9.00390625" style="2" customWidth="1"/>
  </cols>
  <sheetData>
    <row r="1" spans="1:17" ht="22.5" customHeight="1">
      <c r="A1" s="64" t="s">
        <v>139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33" ht="21" customHeight="1">
      <c r="A2" s="60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</row>
    <row r="3" spans="1:18" ht="13.5" customHeight="1" thickBot="1">
      <c r="A3" s="12" t="s">
        <v>121</v>
      </c>
      <c r="Q3" s="11" t="s">
        <v>116</v>
      </c>
      <c r="R3" s="3"/>
    </row>
    <row r="4" spans="1:34" ht="13.5" customHeight="1" thickTop="1">
      <c r="A4" s="54" t="s">
        <v>117</v>
      </c>
      <c r="B4" s="55"/>
      <c r="C4" s="55"/>
      <c r="D4" s="55"/>
      <c r="E4" s="61" t="s">
        <v>130</v>
      </c>
      <c r="F4" s="51" t="s">
        <v>122</v>
      </c>
      <c r="G4" s="51" t="s">
        <v>131</v>
      </c>
      <c r="H4" s="51" t="s">
        <v>126</v>
      </c>
      <c r="I4" s="51"/>
      <c r="J4" s="51"/>
      <c r="K4" s="51"/>
      <c r="L4" s="51"/>
      <c r="M4" s="51" t="s">
        <v>127</v>
      </c>
      <c r="N4" s="51"/>
      <c r="O4" s="51"/>
      <c r="P4" s="51"/>
      <c r="Q4" s="59"/>
      <c r="AH4" s="4"/>
    </row>
    <row r="5" spans="1:34" ht="22.5" customHeight="1">
      <c r="A5" s="56"/>
      <c r="B5" s="57"/>
      <c r="C5" s="57"/>
      <c r="D5" s="57"/>
      <c r="E5" s="62"/>
      <c r="F5" s="52"/>
      <c r="G5" s="52"/>
      <c r="H5" s="28" t="s">
        <v>123</v>
      </c>
      <c r="I5" s="46" t="s">
        <v>124</v>
      </c>
      <c r="J5" s="28" t="s">
        <v>132</v>
      </c>
      <c r="K5" s="29" t="s">
        <v>133</v>
      </c>
      <c r="L5" s="48" t="s">
        <v>125</v>
      </c>
      <c r="M5" s="47" t="s">
        <v>128</v>
      </c>
      <c r="N5" s="46" t="s">
        <v>124</v>
      </c>
      <c r="O5" s="28" t="s">
        <v>132</v>
      </c>
      <c r="P5" s="29" t="s">
        <v>133</v>
      </c>
      <c r="Q5" s="49" t="s">
        <v>125</v>
      </c>
      <c r="AH5" s="4"/>
    </row>
    <row r="6" spans="1:17" ht="13.5" customHeight="1">
      <c r="A6" s="56"/>
      <c r="B6" s="57"/>
      <c r="C6" s="57"/>
      <c r="D6" s="57"/>
      <c r="E6" s="26">
        <v>1</v>
      </c>
      <c r="F6" s="28">
        <v>2</v>
      </c>
      <c r="G6" s="27">
        <v>3</v>
      </c>
      <c r="H6" s="28">
        <v>4</v>
      </c>
      <c r="I6" s="27">
        <v>5</v>
      </c>
      <c r="J6" s="28">
        <v>6</v>
      </c>
      <c r="K6" s="27">
        <v>7</v>
      </c>
      <c r="L6" s="28">
        <v>8</v>
      </c>
      <c r="M6" s="27">
        <v>9</v>
      </c>
      <c r="N6" s="28">
        <v>10</v>
      </c>
      <c r="O6" s="27">
        <v>11</v>
      </c>
      <c r="P6" s="28">
        <v>12</v>
      </c>
      <c r="Q6" s="25">
        <v>13</v>
      </c>
    </row>
    <row r="7" spans="1:5" ht="5.25" customHeight="1">
      <c r="A7" s="4"/>
      <c r="B7" s="33"/>
      <c r="C7" s="33"/>
      <c r="D7" s="34"/>
      <c r="E7" s="30"/>
    </row>
    <row r="8" spans="1:17" s="5" customFormat="1" ht="10.5" customHeight="1">
      <c r="A8" s="35"/>
      <c r="B8" s="53" t="s">
        <v>118</v>
      </c>
      <c r="C8" s="53"/>
      <c r="D8" s="37"/>
      <c r="E8" s="31">
        <f>SUM(F8:G8)</f>
        <v>129855</v>
      </c>
      <c r="F8" s="31">
        <f aca="true" t="shared" si="0" ref="F8:Q8">SUM(F10,F26)</f>
        <v>7998</v>
      </c>
      <c r="G8" s="31">
        <f t="shared" si="0"/>
        <v>121857</v>
      </c>
      <c r="H8" s="31">
        <f t="shared" si="0"/>
        <v>32531</v>
      </c>
      <c r="I8" s="31">
        <f t="shared" si="0"/>
        <v>6373</v>
      </c>
      <c r="J8" s="31">
        <f t="shared" si="0"/>
        <v>13572</v>
      </c>
      <c r="K8" s="31">
        <f t="shared" si="0"/>
        <v>9292</v>
      </c>
      <c r="L8" s="31">
        <f t="shared" si="0"/>
        <v>3294</v>
      </c>
      <c r="M8" s="31">
        <v>89326</v>
      </c>
      <c r="N8" s="31">
        <f t="shared" si="0"/>
        <v>24580</v>
      </c>
      <c r="O8" s="31">
        <f t="shared" si="0"/>
        <v>51540</v>
      </c>
      <c r="P8" s="31">
        <f t="shared" si="0"/>
        <v>11358</v>
      </c>
      <c r="Q8" s="31">
        <f t="shared" si="0"/>
        <v>1848</v>
      </c>
    </row>
    <row r="9" spans="1:17" s="5" customFormat="1" ht="10.5" customHeight="1">
      <c r="A9" s="35"/>
      <c r="B9" s="53"/>
      <c r="C9" s="53"/>
      <c r="D9" s="37"/>
      <c r="E9" s="31"/>
      <c r="F9" s="23"/>
      <c r="G9" s="23"/>
      <c r="H9" s="23"/>
      <c r="I9" s="23"/>
      <c r="J9" s="9"/>
      <c r="K9" s="23"/>
      <c r="L9" s="23"/>
      <c r="M9" s="23"/>
      <c r="N9" s="9"/>
      <c r="O9" s="23"/>
      <c r="P9" s="23"/>
      <c r="Q9" s="23"/>
    </row>
    <row r="10" spans="1:17" s="5" customFormat="1" ht="10.5" customHeight="1">
      <c r="A10" s="35"/>
      <c r="B10" s="53" t="s">
        <v>119</v>
      </c>
      <c r="C10" s="53"/>
      <c r="D10" s="37"/>
      <c r="E10" s="31">
        <f>SUM(E12:E24)</f>
        <v>47542</v>
      </c>
      <c r="F10" s="31">
        <f aca="true" t="shared" si="1" ref="F10:Q10">SUM(F12:F24)</f>
        <v>3052</v>
      </c>
      <c r="G10" s="31">
        <f t="shared" si="1"/>
        <v>44490</v>
      </c>
      <c r="H10" s="31">
        <f t="shared" si="1"/>
        <v>11727</v>
      </c>
      <c r="I10" s="31">
        <f t="shared" si="1"/>
        <v>2173</v>
      </c>
      <c r="J10" s="31">
        <f t="shared" si="1"/>
        <v>4296</v>
      </c>
      <c r="K10" s="31">
        <f t="shared" si="1"/>
        <v>3856</v>
      </c>
      <c r="L10" s="31">
        <f t="shared" si="1"/>
        <v>1402</v>
      </c>
      <c r="M10" s="31">
        <f t="shared" si="1"/>
        <v>32763</v>
      </c>
      <c r="N10" s="31">
        <f t="shared" si="1"/>
        <v>10035</v>
      </c>
      <c r="O10" s="31">
        <f t="shared" si="1"/>
        <v>17169</v>
      </c>
      <c r="P10" s="31">
        <f t="shared" si="1"/>
        <v>4879</v>
      </c>
      <c r="Q10" s="31">
        <f t="shared" si="1"/>
        <v>680</v>
      </c>
    </row>
    <row r="11" spans="1:17" s="5" customFormat="1" ht="10.5" customHeight="1">
      <c r="A11" s="38"/>
      <c r="B11" s="39"/>
      <c r="C11" s="39"/>
      <c r="D11" s="40"/>
      <c r="E11" s="32"/>
      <c r="F11" s="6"/>
      <c r="G11" s="6"/>
      <c r="H11" s="6"/>
      <c r="I11" s="6"/>
      <c r="J11" s="7"/>
      <c r="K11" s="6"/>
      <c r="L11" s="6"/>
      <c r="M11" s="6"/>
      <c r="N11" s="7"/>
      <c r="O11" s="6"/>
      <c r="P11" s="6"/>
      <c r="Q11" s="6"/>
    </row>
    <row r="12" spans="1:17" s="5" customFormat="1" ht="10.5" customHeight="1">
      <c r="A12" s="38"/>
      <c r="B12" s="36"/>
      <c r="C12" s="41" t="s">
        <v>8</v>
      </c>
      <c r="D12" s="37"/>
      <c r="E12" s="10">
        <f>SUM(F12:G12)</f>
        <v>9619</v>
      </c>
      <c r="F12" s="7">
        <v>697</v>
      </c>
      <c r="G12" s="7">
        <f>SUM(H12,M12)</f>
        <v>8922</v>
      </c>
      <c r="H12" s="7">
        <f>SUM(I12:L12)</f>
        <v>2668</v>
      </c>
      <c r="I12" s="7">
        <v>520</v>
      </c>
      <c r="J12" s="7">
        <v>917</v>
      </c>
      <c r="K12" s="7">
        <v>956</v>
      </c>
      <c r="L12" s="7">
        <v>275</v>
      </c>
      <c r="M12" s="7">
        <f>SUM(N12:Q12)</f>
        <v>6254</v>
      </c>
      <c r="N12" s="7">
        <v>2027</v>
      </c>
      <c r="O12" s="7">
        <v>3224</v>
      </c>
      <c r="P12" s="7">
        <v>912</v>
      </c>
      <c r="Q12" s="7">
        <v>91</v>
      </c>
    </row>
    <row r="13" spans="1:17" s="5" customFormat="1" ht="10.5" customHeight="1">
      <c r="A13" s="38"/>
      <c r="B13" s="41"/>
      <c r="C13" s="41" t="s">
        <v>10</v>
      </c>
      <c r="D13" s="40"/>
      <c r="E13" s="10">
        <f aca="true" t="shared" si="2" ref="E13:E24">SUM(F13:G13)</f>
        <v>5149</v>
      </c>
      <c r="F13" s="7">
        <v>159</v>
      </c>
      <c r="G13" s="7">
        <f aca="true" t="shared" si="3" ref="G13:G24">SUM(H13,M13)</f>
        <v>4990</v>
      </c>
      <c r="H13" s="7">
        <f aca="true" t="shared" si="4" ref="H13:H24">SUM(I13:L13)</f>
        <v>835</v>
      </c>
      <c r="I13" s="7">
        <v>182</v>
      </c>
      <c r="J13" s="7">
        <v>319</v>
      </c>
      <c r="K13" s="7">
        <v>254</v>
      </c>
      <c r="L13" s="7">
        <v>80</v>
      </c>
      <c r="M13" s="7">
        <f aca="true" t="shared" si="5" ref="M13:M24">SUM(N13:Q13)</f>
        <v>4155</v>
      </c>
      <c r="N13" s="7">
        <v>1397</v>
      </c>
      <c r="O13" s="7">
        <v>2069</v>
      </c>
      <c r="P13" s="7">
        <v>645</v>
      </c>
      <c r="Q13" s="7">
        <v>44</v>
      </c>
    </row>
    <row r="14" spans="1:17" s="5" customFormat="1" ht="10.5" customHeight="1">
      <c r="A14" s="38"/>
      <c r="B14" s="42"/>
      <c r="C14" s="41" t="s">
        <v>12</v>
      </c>
      <c r="D14" s="40"/>
      <c r="E14" s="10">
        <f t="shared" si="2"/>
        <v>2019</v>
      </c>
      <c r="F14" s="7">
        <v>293</v>
      </c>
      <c r="G14" s="7">
        <f t="shared" si="3"/>
        <v>1726</v>
      </c>
      <c r="H14" s="7">
        <f t="shared" si="4"/>
        <v>872</v>
      </c>
      <c r="I14" s="7">
        <v>125</v>
      </c>
      <c r="J14" s="7">
        <v>332</v>
      </c>
      <c r="K14" s="7">
        <v>272</v>
      </c>
      <c r="L14" s="7">
        <v>143</v>
      </c>
      <c r="M14" s="7">
        <f t="shared" si="5"/>
        <v>854</v>
      </c>
      <c r="N14" s="7">
        <v>216</v>
      </c>
      <c r="O14" s="7">
        <v>461</v>
      </c>
      <c r="P14" s="7">
        <v>148</v>
      </c>
      <c r="Q14" s="7">
        <v>29</v>
      </c>
    </row>
    <row r="15" spans="1:17" s="5" customFormat="1" ht="10.5" customHeight="1">
      <c r="A15" s="38"/>
      <c r="B15" s="42"/>
      <c r="C15" s="41" t="s">
        <v>14</v>
      </c>
      <c r="D15" s="40"/>
      <c r="E15" s="10">
        <f t="shared" si="2"/>
        <v>1276</v>
      </c>
      <c r="F15" s="7">
        <v>39</v>
      </c>
      <c r="G15" s="7">
        <f t="shared" si="3"/>
        <v>1237</v>
      </c>
      <c r="H15" s="7">
        <f t="shared" si="4"/>
        <v>98</v>
      </c>
      <c r="I15" s="7">
        <v>11</v>
      </c>
      <c r="J15" s="7">
        <v>32</v>
      </c>
      <c r="K15" s="7">
        <v>34</v>
      </c>
      <c r="L15" s="7">
        <v>21</v>
      </c>
      <c r="M15" s="7">
        <f t="shared" si="5"/>
        <v>1139</v>
      </c>
      <c r="N15" s="7">
        <v>375</v>
      </c>
      <c r="O15" s="7">
        <v>532</v>
      </c>
      <c r="P15" s="7">
        <v>196</v>
      </c>
      <c r="Q15" s="7">
        <v>36</v>
      </c>
    </row>
    <row r="16" spans="1:17" s="5" customFormat="1" ht="10.5" customHeight="1">
      <c r="A16" s="38"/>
      <c r="B16" s="42"/>
      <c r="C16" s="41" t="s">
        <v>15</v>
      </c>
      <c r="D16" s="40"/>
      <c r="E16" s="10">
        <f t="shared" si="2"/>
        <v>3615</v>
      </c>
      <c r="F16" s="7">
        <v>187</v>
      </c>
      <c r="G16" s="7">
        <f t="shared" si="3"/>
        <v>3428</v>
      </c>
      <c r="H16" s="7">
        <f t="shared" si="4"/>
        <v>1564</v>
      </c>
      <c r="I16" s="7">
        <v>371</v>
      </c>
      <c r="J16" s="7">
        <v>639</v>
      </c>
      <c r="K16" s="7">
        <v>438</v>
      </c>
      <c r="L16" s="7">
        <v>116</v>
      </c>
      <c r="M16" s="7">
        <f t="shared" si="5"/>
        <v>1864</v>
      </c>
      <c r="N16" s="7">
        <v>545</v>
      </c>
      <c r="O16" s="7">
        <v>998</v>
      </c>
      <c r="P16" s="7">
        <v>278</v>
      </c>
      <c r="Q16" s="7">
        <v>43</v>
      </c>
    </row>
    <row r="17" spans="1:17" s="5" customFormat="1" ht="10.5" customHeight="1">
      <c r="A17" s="38"/>
      <c r="B17" s="42"/>
      <c r="C17" s="41" t="s">
        <v>17</v>
      </c>
      <c r="D17" s="40"/>
      <c r="E17" s="10">
        <f t="shared" si="2"/>
        <v>4147</v>
      </c>
      <c r="F17" s="7">
        <v>274</v>
      </c>
      <c r="G17" s="7">
        <f t="shared" si="3"/>
        <v>3873</v>
      </c>
      <c r="H17" s="7">
        <f t="shared" si="4"/>
        <v>1242</v>
      </c>
      <c r="I17" s="7">
        <v>234</v>
      </c>
      <c r="J17" s="7">
        <v>507</v>
      </c>
      <c r="K17" s="7">
        <v>357</v>
      </c>
      <c r="L17" s="7">
        <v>144</v>
      </c>
      <c r="M17" s="7">
        <f t="shared" si="5"/>
        <v>2631</v>
      </c>
      <c r="N17" s="7">
        <v>668</v>
      </c>
      <c r="O17" s="7">
        <v>1502</v>
      </c>
      <c r="P17" s="7">
        <v>378</v>
      </c>
      <c r="Q17" s="7">
        <v>83</v>
      </c>
    </row>
    <row r="18" spans="1:17" s="5" customFormat="1" ht="10.5" customHeight="1">
      <c r="A18" s="38"/>
      <c r="B18" s="42"/>
      <c r="C18" s="41" t="s">
        <v>18</v>
      </c>
      <c r="D18" s="40"/>
      <c r="E18" s="10">
        <f t="shared" si="2"/>
        <v>2266</v>
      </c>
      <c r="F18" s="7">
        <v>136</v>
      </c>
      <c r="G18" s="7">
        <f t="shared" si="3"/>
        <v>2130</v>
      </c>
      <c r="H18" s="7">
        <f t="shared" si="4"/>
        <v>272</v>
      </c>
      <c r="I18" s="7">
        <v>47</v>
      </c>
      <c r="J18" s="7">
        <v>88</v>
      </c>
      <c r="K18" s="7">
        <v>83</v>
      </c>
      <c r="L18" s="7">
        <v>54</v>
      </c>
      <c r="M18" s="7">
        <v>1858</v>
      </c>
      <c r="N18" s="7">
        <v>577</v>
      </c>
      <c r="O18" s="7">
        <v>998</v>
      </c>
      <c r="P18" s="7">
        <v>253</v>
      </c>
      <c r="Q18" s="7">
        <v>30</v>
      </c>
    </row>
    <row r="19" spans="1:17" s="5" customFormat="1" ht="10.5" customHeight="1">
      <c r="A19" s="38"/>
      <c r="B19" s="42"/>
      <c r="C19" s="41" t="s">
        <v>20</v>
      </c>
      <c r="D19" s="40"/>
      <c r="E19" s="10">
        <f t="shared" si="2"/>
        <v>3259</v>
      </c>
      <c r="F19" s="7">
        <v>143</v>
      </c>
      <c r="G19" s="7">
        <f t="shared" si="3"/>
        <v>3116</v>
      </c>
      <c r="H19" s="7">
        <f t="shared" si="4"/>
        <v>255</v>
      </c>
      <c r="I19" s="7">
        <v>39</v>
      </c>
      <c r="J19" s="7">
        <v>82</v>
      </c>
      <c r="K19" s="7">
        <v>80</v>
      </c>
      <c r="L19" s="7">
        <v>54</v>
      </c>
      <c r="M19" s="7">
        <f t="shared" si="5"/>
        <v>2861</v>
      </c>
      <c r="N19" s="7">
        <v>895</v>
      </c>
      <c r="O19" s="7">
        <v>1492</v>
      </c>
      <c r="P19" s="7">
        <v>407</v>
      </c>
      <c r="Q19" s="7">
        <v>67</v>
      </c>
    </row>
    <row r="20" spans="1:17" s="5" customFormat="1" ht="10.5" customHeight="1">
      <c r="A20" s="38"/>
      <c r="B20" s="42"/>
      <c r="C20" s="41" t="s">
        <v>21</v>
      </c>
      <c r="D20" s="40"/>
      <c r="E20" s="10">
        <f t="shared" si="2"/>
        <v>3831</v>
      </c>
      <c r="F20" s="7">
        <v>302</v>
      </c>
      <c r="G20" s="7">
        <f t="shared" si="3"/>
        <v>3529</v>
      </c>
      <c r="H20" s="7">
        <f t="shared" si="4"/>
        <v>1187</v>
      </c>
      <c r="I20" s="7">
        <v>191</v>
      </c>
      <c r="J20" s="7">
        <v>398</v>
      </c>
      <c r="K20" s="7">
        <v>462</v>
      </c>
      <c r="L20" s="7">
        <v>136</v>
      </c>
      <c r="M20" s="7">
        <f t="shared" si="5"/>
        <v>2342</v>
      </c>
      <c r="N20" s="7">
        <v>656</v>
      </c>
      <c r="O20" s="7">
        <v>1130</v>
      </c>
      <c r="P20" s="7">
        <v>504</v>
      </c>
      <c r="Q20" s="7">
        <v>52</v>
      </c>
    </row>
    <row r="21" spans="1:17" s="5" customFormat="1" ht="10.5" customHeight="1">
      <c r="A21" s="38"/>
      <c r="B21" s="42"/>
      <c r="C21" s="41" t="s">
        <v>22</v>
      </c>
      <c r="D21" s="40"/>
      <c r="E21" s="10">
        <f t="shared" si="2"/>
        <v>3198</v>
      </c>
      <c r="F21" s="7">
        <v>222</v>
      </c>
      <c r="G21" s="7">
        <f t="shared" si="3"/>
        <v>2976</v>
      </c>
      <c r="H21" s="7">
        <f t="shared" si="4"/>
        <v>907</v>
      </c>
      <c r="I21" s="7">
        <v>148</v>
      </c>
      <c r="J21" s="7">
        <v>387</v>
      </c>
      <c r="K21" s="7">
        <v>275</v>
      </c>
      <c r="L21" s="7">
        <v>97</v>
      </c>
      <c r="M21" s="7">
        <f t="shared" si="5"/>
        <v>2069</v>
      </c>
      <c r="N21" s="7">
        <v>486</v>
      </c>
      <c r="O21" s="7">
        <v>1217</v>
      </c>
      <c r="P21" s="7">
        <v>299</v>
      </c>
      <c r="Q21" s="7">
        <v>67</v>
      </c>
    </row>
    <row r="22" spans="1:17" s="5" customFormat="1" ht="10.5" customHeight="1">
      <c r="A22" s="38"/>
      <c r="B22" s="42"/>
      <c r="C22" s="41" t="s">
        <v>24</v>
      </c>
      <c r="D22" s="40"/>
      <c r="E22" s="10">
        <f t="shared" si="2"/>
        <v>3088</v>
      </c>
      <c r="F22" s="7">
        <v>223</v>
      </c>
      <c r="G22" s="7">
        <f t="shared" si="3"/>
        <v>2865</v>
      </c>
      <c r="H22" s="7">
        <f t="shared" si="4"/>
        <v>872</v>
      </c>
      <c r="I22" s="7">
        <v>150</v>
      </c>
      <c r="J22" s="7">
        <v>346</v>
      </c>
      <c r="K22" s="7">
        <v>244</v>
      </c>
      <c r="L22" s="7">
        <v>132</v>
      </c>
      <c r="M22" s="7">
        <f t="shared" si="5"/>
        <v>1993</v>
      </c>
      <c r="N22" s="7">
        <v>563</v>
      </c>
      <c r="O22" s="7">
        <v>1087</v>
      </c>
      <c r="P22" s="7">
        <v>284</v>
      </c>
      <c r="Q22" s="7">
        <v>59</v>
      </c>
    </row>
    <row r="23" spans="1:17" s="5" customFormat="1" ht="10.5" customHeight="1">
      <c r="A23" s="38"/>
      <c r="B23" s="42"/>
      <c r="C23" s="41" t="s">
        <v>26</v>
      </c>
      <c r="D23" s="40"/>
      <c r="E23" s="10">
        <f t="shared" si="2"/>
        <v>2274</v>
      </c>
      <c r="F23" s="7">
        <v>44</v>
      </c>
      <c r="G23" s="7">
        <f t="shared" si="3"/>
        <v>2230</v>
      </c>
      <c r="H23" s="7">
        <f t="shared" si="4"/>
        <v>44</v>
      </c>
      <c r="I23" s="7">
        <v>5</v>
      </c>
      <c r="J23" s="7">
        <v>23</v>
      </c>
      <c r="K23" s="7">
        <v>13</v>
      </c>
      <c r="L23" s="7">
        <v>3</v>
      </c>
      <c r="M23" s="7">
        <f t="shared" si="5"/>
        <v>2186</v>
      </c>
      <c r="N23" s="7">
        <v>808</v>
      </c>
      <c r="O23" s="7">
        <v>1260</v>
      </c>
      <c r="P23" s="7">
        <v>95</v>
      </c>
      <c r="Q23" s="7">
        <v>23</v>
      </c>
    </row>
    <row r="24" spans="1:17" s="5" customFormat="1" ht="10.5" customHeight="1">
      <c r="A24" s="38"/>
      <c r="B24" s="42"/>
      <c r="C24" s="41" t="s">
        <v>28</v>
      </c>
      <c r="D24" s="40"/>
      <c r="E24" s="10">
        <f t="shared" si="2"/>
        <v>3801</v>
      </c>
      <c r="F24" s="7">
        <v>333</v>
      </c>
      <c r="G24" s="7">
        <f t="shared" si="3"/>
        <v>3468</v>
      </c>
      <c r="H24" s="7">
        <f t="shared" si="4"/>
        <v>911</v>
      </c>
      <c r="I24" s="7">
        <v>150</v>
      </c>
      <c r="J24" s="7">
        <v>226</v>
      </c>
      <c r="K24" s="7">
        <v>388</v>
      </c>
      <c r="L24" s="7">
        <v>147</v>
      </c>
      <c r="M24" s="7">
        <f t="shared" si="5"/>
        <v>2557</v>
      </c>
      <c r="N24" s="7">
        <v>822</v>
      </c>
      <c r="O24" s="7">
        <v>1199</v>
      </c>
      <c r="P24" s="7">
        <v>480</v>
      </c>
      <c r="Q24" s="7">
        <v>56</v>
      </c>
    </row>
    <row r="25" spans="1:4" s="5" customFormat="1" ht="10.5" customHeight="1">
      <c r="A25" s="38"/>
      <c r="B25" s="42"/>
      <c r="C25" s="42"/>
      <c r="D25" s="40"/>
    </row>
    <row r="26" spans="1:17" s="5" customFormat="1" ht="10.5" customHeight="1">
      <c r="A26" s="38"/>
      <c r="B26" s="58" t="s">
        <v>129</v>
      </c>
      <c r="C26" s="58"/>
      <c r="D26" s="43"/>
      <c r="E26" s="23">
        <f aca="true" t="shared" si="6" ref="E26:Q26">SUM(E28,E34,E39,E43,E47,E53,E64,E73,E86,E93,E102,E111,E116,E119,E132,E139,E149)</f>
        <v>82313</v>
      </c>
      <c r="F26" s="23">
        <f t="shared" si="6"/>
        <v>4946</v>
      </c>
      <c r="G26" s="23">
        <f t="shared" si="6"/>
        <v>77367</v>
      </c>
      <c r="H26" s="23">
        <f t="shared" si="6"/>
        <v>20804</v>
      </c>
      <c r="I26" s="23">
        <f t="shared" si="6"/>
        <v>4200</v>
      </c>
      <c r="J26" s="23">
        <f t="shared" si="6"/>
        <v>9276</v>
      </c>
      <c r="K26" s="23">
        <f t="shared" si="6"/>
        <v>5436</v>
      </c>
      <c r="L26" s="23">
        <f t="shared" si="6"/>
        <v>1892</v>
      </c>
      <c r="M26" s="23">
        <f t="shared" si="6"/>
        <v>56563</v>
      </c>
      <c r="N26" s="23">
        <f t="shared" si="6"/>
        <v>14545</v>
      </c>
      <c r="O26" s="23">
        <f t="shared" si="6"/>
        <v>34371</v>
      </c>
      <c r="P26" s="23">
        <f t="shared" si="6"/>
        <v>6479</v>
      </c>
      <c r="Q26" s="23">
        <f t="shared" si="6"/>
        <v>1168</v>
      </c>
    </row>
    <row r="27" spans="1:4" s="5" customFormat="1" ht="10.5" customHeight="1">
      <c r="A27" s="38"/>
      <c r="B27" s="42"/>
      <c r="C27" s="42"/>
      <c r="D27" s="40"/>
    </row>
    <row r="28" spans="1:17" s="5" customFormat="1" ht="10.5" customHeight="1">
      <c r="A28" s="38"/>
      <c r="B28" s="53" t="s">
        <v>109</v>
      </c>
      <c r="C28" s="53"/>
      <c r="D28" s="37"/>
      <c r="E28" s="8">
        <f>SUM(E29:E32)</f>
        <v>2407</v>
      </c>
      <c r="F28" s="8">
        <f aca="true" t="shared" si="7" ref="F28:Q28">SUM(F29:F32)</f>
        <v>145</v>
      </c>
      <c r="G28" s="8">
        <f t="shared" si="7"/>
        <v>2262</v>
      </c>
      <c r="H28" s="8">
        <f t="shared" si="7"/>
        <v>450</v>
      </c>
      <c r="I28" s="8">
        <f t="shared" si="7"/>
        <v>57</v>
      </c>
      <c r="J28" s="8">
        <f t="shared" si="7"/>
        <v>112</v>
      </c>
      <c r="K28" s="8">
        <f t="shared" si="7"/>
        <v>205</v>
      </c>
      <c r="L28" s="8">
        <f t="shared" si="7"/>
        <v>76</v>
      </c>
      <c r="M28" s="8">
        <f t="shared" si="7"/>
        <v>1812</v>
      </c>
      <c r="N28" s="8">
        <f t="shared" si="7"/>
        <v>654</v>
      </c>
      <c r="O28" s="8">
        <f t="shared" si="7"/>
        <v>798</v>
      </c>
      <c r="P28" s="8">
        <f t="shared" si="7"/>
        <v>341</v>
      </c>
      <c r="Q28" s="8">
        <f t="shared" si="7"/>
        <v>19</v>
      </c>
    </row>
    <row r="29" spans="1:17" s="5" customFormat="1" ht="10.5" customHeight="1">
      <c r="A29" s="38"/>
      <c r="B29" s="41"/>
      <c r="C29" s="41" t="s">
        <v>32</v>
      </c>
      <c r="D29" s="40"/>
      <c r="E29" s="10">
        <f>SUM(F29:G29)</f>
        <v>330</v>
      </c>
      <c r="F29" s="7" t="s">
        <v>107</v>
      </c>
      <c r="G29" s="7">
        <f>SUM(H29,M29)</f>
        <v>330</v>
      </c>
      <c r="H29" s="7">
        <f>SUM(I29:L29)</f>
        <v>3</v>
      </c>
      <c r="I29" s="7" t="s">
        <v>107</v>
      </c>
      <c r="J29" s="7">
        <v>2</v>
      </c>
      <c r="K29" s="7" t="s">
        <v>107</v>
      </c>
      <c r="L29" s="7">
        <v>1</v>
      </c>
      <c r="M29" s="7">
        <f>SUM(N29:Q29)</f>
        <v>327</v>
      </c>
      <c r="N29" s="10">
        <v>157</v>
      </c>
      <c r="O29" s="10">
        <v>123</v>
      </c>
      <c r="P29" s="10">
        <v>44</v>
      </c>
      <c r="Q29" s="10">
        <v>3</v>
      </c>
    </row>
    <row r="30" spans="1:17" s="5" customFormat="1" ht="10.5" customHeight="1">
      <c r="A30" s="38"/>
      <c r="B30" s="41"/>
      <c r="C30" s="41" t="s">
        <v>34</v>
      </c>
      <c r="D30" s="40"/>
      <c r="E30" s="10">
        <f>SUM(F30:G30)</f>
        <v>747</v>
      </c>
      <c r="F30" s="7">
        <v>85</v>
      </c>
      <c r="G30" s="7">
        <f>SUM(H30,M30)</f>
        <v>662</v>
      </c>
      <c r="H30" s="7">
        <f>SUM(I30:L30)</f>
        <v>163</v>
      </c>
      <c r="I30" s="7">
        <v>13</v>
      </c>
      <c r="J30" s="7">
        <v>34</v>
      </c>
      <c r="K30" s="7">
        <v>81</v>
      </c>
      <c r="L30" s="7">
        <v>35</v>
      </c>
      <c r="M30" s="7">
        <f>SUM(N30:Q30)</f>
        <v>499</v>
      </c>
      <c r="N30" s="10">
        <v>171</v>
      </c>
      <c r="O30" s="10">
        <v>249</v>
      </c>
      <c r="P30" s="10">
        <v>76</v>
      </c>
      <c r="Q30" s="10">
        <v>3</v>
      </c>
    </row>
    <row r="31" spans="1:17" s="5" customFormat="1" ht="10.5" customHeight="1">
      <c r="A31" s="38"/>
      <c r="B31" s="41"/>
      <c r="C31" s="41" t="s">
        <v>36</v>
      </c>
      <c r="D31" s="40"/>
      <c r="E31" s="10">
        <f>SUM(F31:G31)</f>
        <v>674</v>
      </c>
      <c r="F31" s="7">
        <v>22</v>
      </c>
      <c r="G31" s="7">
        <f>SUM(H31,M31)</f>
        <v>652</v>
      </c>
      <c r="H31" s="7">
        <f>SUM(I31:L31)</f>
        <v>73</v>
      </c>
      <c r="I31" s="7">
        <v>13</v>
      </c>
      <c r="J31" s="7">
        <v>20</v>
      </c>
      <c r="K31" s="7">
        <v>24</v>
      </c>
      <c r="L31" s="7">
        <v>16</v>
      </c>
      <c r="M31" s="7">
        <f>SUM(N31:Q31)</f>
        <v>579</v>
      </c>
      <c r="N31" s="10">
        <v>192</v>
      </c>
      <c r="O31" s="10">
        <v>233</v>
      </c>
      <c r="P31" s="10">
        <v>149</v>
      </c>
      <c r="Q31" s="10">
        <v>5</v>
      </c>
    </row>
    <row r="32" spans="1:17" s="5" customFormat="1" ht="10.5" customHeight="1">
      <c r="A32" s="38"/>
      <c r="B32" s="41"/>
      <c r="C32" s="41" t="s">
        <v>37</v>
      </c>
      <c r="D32" s="40"/>
      <c r="E32" s="10">
        <f>SUM(F32:G32)</f>
        <v>656</v>
      </c>
      <c r="F32" s="7">
        <v>38</v>
      </c>
      <c r="G32" s="7">
        <f>SUM(H32,M32)</f>
        <v>618</v>
      </c>
      <c r="H32" s="7">
        <f>SUM(I32:L32)</f>
        <v>211</v>
      </c>
      <c r="I32" s="7">
        <v>31</v>
      </c>
      <c r="J32" s="7">
        <v>56</v>
      </c>
      <c r="K32" s="7">
        <v>100</v>
      </c>
      <c r="L32" s="7">
        <v>24</v>
      </c>
      <c r="M32" s="7">
        <f>SUM(N32:Q32)</f>
        <v>407</v>
      </c>
      <c r="N32" s="10">
        <v>134</v>
      </c>
      <c r="O32" s="10">
        <v>193</v>
      </c>
      <c r="P32" s="10">
        <v>72</v>
      </c>
      <c r="Q32" s="10">
        <v>8</v>
      </c>
    </row>
    <row r="33" spans="1:17" s="18" customFormat="1" ht="10.5" customHeight="1">
      <c r="A33" s="44"/>
      <c r="B33" s="42"/>
      <c r="C33" s="42"/>
      <c r="D33" s="40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5" customFormat="1" ht="10.5" customHeight="1">
      <c r="A34" s="38"/>
      <c r="B34" s="53" t="s">
        <v>110</v>
      </c>
      <c r="C34" s="53"/>
      <c r="D34" s="37"/>
      <c r="E34" s="8">
        <f>SUM(E35:E37)</f>
        <v>4025</v>
      </c>
      <c r="F34" s="8">
        <f aca="true" t="shared" si="8" ref="F34:Q34">SUM(F35:F37)</f>
        <v>634</v>
      </c>
      <c r="G34" s="8">
        <f t="shared" si="8"/>
        <v>3391</v>
      </c>
      <c r="H34" s="8">
        <f t="shared" si="8"/>
        <v>2085</v>
      </c>
      <c r="I34" s="8">
        <f t="shared" si="8"/>
        <v>410</v>
      </c>
      <c r="J34" s="8">
        <f t="shared" si="8"/>
        <v>749</v>
      </c>
      <c r="K34" s="8">
        <f t="shared" si="8"/>
        <v>680</v>
      </c>
      <c r="L34" s="8">
        <f t="shared" si="8"/>
        <v>246</v>
      </c>
      <c r="M34" s="8">
        <f t="shared" si="8"/>
        <v>1306</v>
      </c>
      <c r="N34" s="8">
        <f t="shared" si="8"/>
        <v>386</v>
      </c>
      <c r="O34" s="8">
        <f t="shared" si="8"/>
        <v>704</v>
      </c>
      <c r="P34" s="8">
        <f t="shared" si="8"/>
        <v>191</v>
      </c>
      <c r="Q34" s="8">
        <f t="shared" si="8"/>
        <v>25</v>
      </c>
    </row>
    <row r="35" spans="1:17" s="5" customFormat="1" ht="10.5" customHeight="1">
      <c r="A35" s="38"/>
      <c r="B35" s="41"/>
      <c r="C35" s="41" t="s">
        <v>40</v>
      </c>
      <c r="D35" s="40"/>
      <c r="E35" s="10">
        <f>SUM(F35:G35)</f>
        <v>1668</v>
      </c>
      <c r="F35" s="10">
        <v>257</v>
      </c>
      <c r="G35" s="7">
        <f>SUM(H35,M35)</f>
        <v>1411</v>
      </c>
      <c r="H35" s="7">
        <f>SUM(I35:L35)</f>
        <v>979</v>
      </c>
      <c r="I35" s="10">
        <v>234</v>
      </c>
      <c r="J35" s="10">
        <v>324</v>
      </c>
      <c r="K35" s="10">
        <v>331</v>
      </c>
      <c r="L35" s="10">
        <v>90</v>
      </c>
      <c r="M35" s="7">
        <f>SUM(N35:Q35)</f>
        <v>432</v>
      </c>
      <c r="N35" s="10">
        <v>135</v>
      </c>
      <c r="O35" s="10">
        <v>222</v>
      </c>
      <c r="P35" s="10">
        <v>64</v>
      </c>
      <c r="Q35" s="10">
        <v>11</v>
      </c>
    </row>
    <row r="36" spans="1:17" s="5" customFormat="1" ht="10.5" customHeight="1">
      <c r="A36" s="38"/>
      <c r="B36" s="42"/>
      <c r="C36" s="41" t="s">
        <v>42</v>
      </c>
      <c r="D36" s="40"/>
      <c r="E36" s="10">
        <f>SUM(F36:G36)</f>
        <v>999</v>
      </c>
      <c r="F36" s="10">
        <v>162</v>
      </c>
      <c r="G36" s="7">
        <f>SUM(H36,M36)</f>
        <v>837</v>
      </c>
      <c r="H36" s="7">
        <f>SUM(I36:L36)</f>
        <v>505</v>
      </c>
      <c r="I36" s="10">
        <v>86</v>
      </c>
      <c r="J36" s="10">
        <v>192</v>
      </c>
      <c r="K36" s="10">
        <v>171</v>
      </c>
      <c r="L36" s="10">
        <v>56</v>
      </c>
      <c r="M36" s="7">
        <f>SUM(N36:Q36)</f>
        <v>332</v>
      </c>
      <c r="N36" s="10">
        <v>98</v>
      </c>
      <c r="O36" s="10">
        <v>185</v>
      </c>
      <c r="P36" s="10">
        <v>44</v>
      </c>
      <c r="Q36" s="10">
        <v>5</v>
      </c>
    </row>
    <row r="37" spans="1:17" s="5" customFormat="1" ht="10.5" customHeight="1">
      <c r="A37" s="38"/>
      <c r="B37" s="41"/>
      <c r="C37" s="41" t="s">
        <v>44</v>
      </c>
      <c r="D37" s="40"/>
      <c r="E37" s="10">
        <f>SUM(F37:G37)</f>
        <v>1358</v>
      </c>
      <c r="F37" s="10">
        <v>215</v>
      </c>
      <c r="G37" s="7">
        <f>SUM(H37,M37)</f>
        <v>1143</v>
      </c>
      <c r="H37" s="7">
        <f>SUM(I37:L37)</f>
        <v>601</v>
      </c>
      <c r="I37" s="10">
        <v>90</v>
      </c>
      <c r="J37" s="10">
        <v>233</v>
      </c>
      <c r="K37" s="10">
        <v>178</v>
      </c>
      <c r="L37" s="10">
        <v>100</v>
      </c>
      <c r="M37" s="7">
        <f>SUM(N37:Q37)</f>
        <v>542</v>
      </c>
      <c r="N37" s="10">
        <v>153</v>
      </c>
      <c r="O37" s="10">
        <v>297</v>
      </c>
      <c r="P37" s="10">
        <v>83</v>
      </c>
      <c r="Q37" s="10">
        <v>9</v>
      </c>
    </row>
    <row r="38" spans="1:4" s="5" customFormat="1" ht="10.5" customHeight="1">
      <c r="A38" s="38"/>
      <c r="B38" s="41"/>
      <c r="C38" s="42"/>
      <c r="D38" s="40"/>
    </row>
    <row r="39" spans="1:17" s="5" customFormat="1" ht="10.5" customHeight="1">
      <c r="A39" s="38"/>
      <c r="B39" s="53" t="s">
        <v>111</v>
      </c>
      <c r="C39" s="53"/>
      <c r="D39" s="37"/>
      <c r="E39" s="8">
        <f>SUM(E40:E41)</f>
        <v>4990</v>
      </c>
      <c r="F39" s="8">
        <f aca="true" t="shared" si="9" ref="F39:Q39">SUM(F40:F41)</f>
        <v>272</v>
      </c>
      <c r="G39" s="8">
        <f t="shared" si="9"/>
        <v>4718</v>
      </c>
      <c r="H39" s="8">
        <f t="shared" si="9"/>
        <v>1522</v>
      </c>
      <c r="I39" s="8">
        <f t="shared" si="9"/>
        <v>440</v>
      </c>
      <c r="J39" s="8">
        <f t="shared" si="9"/>
        <v>653</v>
      </c>
      <c r="K39" s="8">
        <f t="shared" si="9"/>
        <v>329</v>
      </c>
      <c r="L39" s="8">
        <f t="shared" si="9"/>
        <v>100</v>
      </c>
      <c r="M39" s="8">
        <f t="shared" si="9"/>
        <v>3196</v>
      </c>
      <c r="N39" s="8">
        <f t="shared" si="9"/>
        <v>900</v>
      </c>
      <c r="O39" s="8">
        <f t="shared" si="9"/>
        <v>1922</v>
      </c>
      <c r="P39" s="8">
        <f t="shared" si="9"/>
        <v>319</v>
      </c>
      <c r="Q39" s="8">
        <f t="shared" si="9"/>
        <v>55</v>
      </c>
    </row>
    <row r="40" spans="1:17" s="5" customFormat="1" ht="10.5" customHeight="1">
      <c r="A40" s="38"/>
      <c r="B40" s="41"/>
      <c r="C40" s="41" t="s">
        <v>48</v>
      </c>
      <c r="D40" s="40"/>
      <c r="E40" s="10">
        <f>SUM(F40:G40)</f>
        <v>3481</v>
      </c>
      <c r="F40" s="10">
        <v>186</v>
      </c>
      <c r="G40" s="7">
        <f>SUM(H40,M40)</f>
        <v>3295</v>
      </c>
      <c r="H40" s="7">
        <f>SUM(I40:L40)</f>
        <v>1323</v>
      </c>
      <c r="I40" s="10">
        <v>402</v>
      </c>
      <c r="J40" s="10">
        <v>535</v>
      </c>
      <c r="K40" s="10">
        <v>304</v>
      </c>
      <c r="L40" s="10">
        <v>82</v>
      </c>
      <c r="M40" s="7">
        <f>SUM(N40:Q40)</f>
        <v>1972</v>
      </c>
      <c r="N40" s="7">
        <v>654</v>
      </c>
      <c r="O40" s="10">
        <v>1004</v>
      </c>
      <c r="P40" s="10">
        <v>278</v>
      </c>
      <c r="Q40" s="10">
        <v>36</v>
      </c>
    </row>
    <row r="41" spans="1:17" s="5" customFormat="1" ht="10.5" customHeight="1">
      <c r="A41" s="38"/>
      <c r="B41" s="42"/>
      <c r="C41" s="41" t="s">
        <v>50</v>
      </c>
      <c r="D41" s="40"/>
      <c r="E41" s="10">
        <f>SUM(F41:G41)</f>
        <v>1509</v>
      </c>
      <c r="F41" s="10">
        <v>86</v>
      </c>
      <c r="G41" s="7">
        <f>SUM(H41,M41)</f>
        <v>1423</v>
      </c>
      <c r="H41" s="7">
        <f>SUM(I41:L41)</f>
        <v>199</v>
      </c>
      <c r="I41" s="10">
        <v>38</v>
      </c>
      <c r="J41" s="10">
        <v>118</v>
      </c>
      <c r="K41" s="10">
        <v>25</v>
      </c>
      <c r="L41" s="10">
        <v>18</v>
      </c>
      <c r="M41" s="7">
        <f>SUM(N41:Q41)</f>
        <v>1224</v>
      </c>
      <c r="N41" s="7">
        <v>246</v>
      </c>
      <c r="O41" s="10">
        <v>918</v>
      </c>
      <c r="P41" s="10">
        <v>41</v>
      </c>
      <c r="Q41" s="10">
        <v>19</v>
      </c>
    </row>
    <row r="42" spans="1:4" s="5" customFormat="1" ht="10.5" customHeight="1">
      <c r="A42" s="38"/>
      <c r="B42" s="41"/>
      <c r="C42" s="42"/>
      <c r="D42" s="40"/>
    </row>
    <row r="43" spans="1:17" s="5" customFormat="1" ht="10.5" customHeight="1">
      <c r="A43" s="38"/>
      <c r="B43" s="53" t="s">
        <v>112</v>
      </c>
      <c r="C43" s="53"/>
      <c r="D43" s="37"/>
      <c r="E43" s="8">
        <f>SUM(E44:E45)</f>
        <v>3143</v>
      </c>
      <c r="F43" s="8">
        <f aca="true" t="shared" si="10" ref="F43:Q43">SUM(F44:F45)</f>
        <v>110</v>
      </c>
      <c r="G43" s="8">
        <f t="shared" si="10"/>
        <v>3033</v>
      </c>
      <c r="H43" s="8">
        <f t="shared" si="10"/>
        <v>512</v>
      </c>
      <c r="I43" s="8">
        <f t="shared" si="10"/>
        <v>153</v>
      </c>
      <c r="J43" s="8">
        <f t="shared" si="10"/>
        <v>177</v>
      </c>
      <c r="K43" s="8">
        <f t="shared" si="10"/>
        <v>149</v>
      </c>
      <c r="L43" s="8">
        <f t="shared" si="10"/>
        <v>33</v>
      </c>
      <c r="M43" s="8">
        <f t="shared" si="10"/>
        <v>2521</v>
      </c>
      <c r="N43" s="8">
        <f t="shared" si="10"/>
        <v>742</v>
      </c>
      <c r="O43" s="8">
        <f t="shared" si="10"/>
        <v>1330</v>
      </c>
      <c r="P43" s="8">
        <f t="shared" si="10"/>
        <v>412</v>
      </c>
      <c r="Q43" s="8">
        <f t="shared" si="10"/>
        <v>37</v>
      </c>
    </row>
    <row r="44" spans="1:17" s="5" customFormat="1" ht="10.5" customHeight="1">
      <c r="A44" s="38"/>
      <c r="B44" s="41"/>
      <c r="C44" s="41" t="s">
        <v>54</v>
      </c>
      <c r="D44" s="40"/>
      <c r="E44" s="10">
        <f>SUM(F44:G44)</f>
        <v>2185</v>
      </c>
      <c r="F44" s="10">
        <v>67</v>
      </c>
      <c r="G44" s="7">
        <f>SUM(H44,M44)</f>
        <v>2118</v>
      </c>
      <c r="H44" s="7">
        <f>SUM(I44:L44)</f>
        <v>456</v>
      </c>
      <c r="I44" s="10">
        <v>146</v>
      </c>
      <c r="J44" s="10">
        <v>158</v>
      </c>
      <c r="K44" s="10">
        <v>125</v>
      </c>
      <c r="L44" s="10">
        <v>27</v>
      </c>
      <c r="M44" s="7">
        <f>SUM(N44:Q44)</f>
        <v>1662</v>
      </c>
      <c r="N44" s="10">
        <v>484</v>
      </c>
      <c r="O44" s="10">
        <v>910</v>
      </c>
      <c r="P44" s="10">
        <v>252</v>
      </c>
      <c r="Q44" s="10">
        <v>16</v>
      </c>
    </row>
    <row r="45" spans="1:17" s="5" customFormat="1" ht="10.5" customHeight="1">
      <c r="A45" s="38"/>
      <c r="B45" s="42"/>
      <c r="C45" s="41" t="s">
        <v>56</v>
      </c>
      <c r="D45" s="40"/>
      <c r="E45" s="10">
        <f>SUM(F45:G45)</f>
        <v>958</v>
      </c>
      <c r="F45" s="10">
        <v>43</v>
      </c>
      <c r="G45" s="7">
        <f>SUM(H45,M45)</f>
        <v>915</v>
      </c>
      <c r="H45" s="7">
        <f>SUM(I45:L45)</f>
        <v>56</v>
      </c>
      <c r="I45" s="10">
        <v>7</v>
      </c>
      <c r="J45" s="10">
        <v>19</v>
      </c>
      <c r="K45" s="10">
        <v>24</v>
      </c>
      <c r="L45" s="10">
        <v>6</v>
      </c>
      <c r="M45" s="7">
        <f>SUM(N45:Q45)</f>
        <v>859</v>
      </c>
      <c r="N45" s="10">
        <v>258</v>
      </c>
      <c r="O45" s="10">
        <v>420</v>
      </c>
      <c r="P45" s="10">
        <v>160</v>
      </c>
      <c r="Q45" s="10">
        <v>21</v>
      </c>
    </row>
    <row r="46" spans="1:4" s="5" customFormat="1" ht="10.5" customHeight="1">
      <c r="A46" s="38"/>
      <c r="B46" s="41"/>
      <c r="C46" s="42"/>
      <c r="D46" s="40"/>
    </row>
    <row r="47" spans="1:17" s="5" customFormat="1" ht="10.5" customHeight="1">
      <c r="A47" s="38"/>
      <c r="B47" s="53" t="s">
        <v>113</v>
      </c>
      <c r="C47" s="53"/>
      <c r="D47" s="37"/>
      <c r="E47" s="8">
        <f>SUM(E48:E51)</f>
        <v>4211</v>
      </c>
      <c r="F47" s="8">
        <f aca="true" t="shared" si="11" ref="F47:Q47">SUM(F48:F51)</f>
        <v>294</v>
      </c>
      <c r="G47" s="8">
        <f t="shared" si="11"/>
        <v>3917</v>
      </c>
      <c r="H47" s="8">
        <f t="shared" si="11"/>
        <v>1326</v>
      </c>
      <c r="I47" s="8">
        <f t="shared" si="11"/>
        <v>259</v>
      </c>
      <c r="J47" s="8">
        <f t="shared" si="11"/>
        <v>509</v>
      </c>
      <c r="K47" s="8">
        <f t="shared" si="11"/>
        <v>429</v>
      </c>
      <c r="L47" s="8">
        <f t="shared" si="11"/>
        <v>129</v>
      </c>
      <c r="M47" s="8">
        <f t="shared" si="11"/>
        <v>2591</v>
      </c>
      <c r="N47" s="8">
        <f t="shared" si="11"/>
        <v>853</v>
      </c>
      <c r="O47" s="8">
        <f t="shared" si="11"/>
        <v>1441</v>
      </c>
      <c r="P47" s="8">
        <f t="shared" si="11"/>
        <v>266</v>
      </c>
      <c r="Q47" s="8">
        <f t="shared" si="11"/>
        <v>31</v>
      </c>
    </row>
    <row r="48" spans="1:17" s="5" customFormat="1" ht="10.5" customHeight="1">
      <c r="A48" s="38"/>
      <c r="B48" s="41"/>
      <c r="C48" s="41" t="s">
        <v>59</v>
      </c>
      <c r="D48" s="40"/>
      <c r="E48" s="10">
        <f>SUM(F48:G48)</f>
        <v>1362</v>
      </c>
      <c r="F48" s="10">
        <v>93</v>
      </c>
      <c r="G48" s="7">
        <f>SUM(H48,M48)</f>
        <v>1269</v>
      </c>
      <c r="H48" s="7">
        <f>SUM(I48:L48)</f>
        <v>356</v>
      </c>
      <c r="I48" s="10">
        <v>85</v>
      </c>
      <c r="J48" s="10">
        <v>155</v>
      </c>
      <c r="K48" s="10">
        <v>66</v>
      </c>
      <c r="L48" s="10">
        <v>50</v>
      </c>
      <c r="M48" s="7">
        <f>SUM(N48:Q48)</f>
        <v>913</v>
      </c>
      <c r="N48" s="10">
        <v>284</v>
      </c>
      <c r="O48" s="10">
        <v>568</v>
      </c>
      <c r="P48" s="10">
        <v>46</v>
      </c>
      <c r="Q48" s="10">
        <v>15</v>
      </c>
    </row>
    <row r="49" spans="1:17" s="5" customFormat="1" ht="10.5" customHeight="1">
      <c r="A49" s="38"/>
      <c r="B49" s="42"/>
      <c r="C49" s="41" t="s">
        <v>61</v>
      </c>
      <c r="D49" s="40"/>
      <c r="E49" s="10">
        <f>SUM(F49:G49)</f>
        <v>1222</v>
      </c>
      <c r="F49" s="10">
        <v>91</v>
      </c>
      <c r="G49" s="7">
        <f>SUM(H49,M49)</f>
        <v>1131</v>
      </c>
      <c r="H49" s="7">
        <f>SUM(I49:L49)</f>
        <v>425</v>
      </c>
      <c r="I49" s="10">
        <v>81</v>
      </c>
      <c r="J49" s="10">
        <v>154</v>
      </c>
      <c r="K49" s="10">
        <v>156</v>
      </c>
      <c r="L49" s="10">
        <v>34</v>
      </c>
      <c r="M49" s="7">
        <f>SUM(N49:Q49)</f>
        <v>706</v>
      </c>
      <c r="N49" s="10">
        <v>224</v>
      </c>
      <c r="O49" s="10">
        <v>438</v>
      </c>
      <c r="P49" s="10">
        <v>41</v>
      </c>
      <c r="Q49" s="10">
        <v>3</v>
      </c>
    </row>
    <row r="50" spans="1:17" s="5" customFormat="1" ht="10.5" customHeight="1">
      <c r="A50" s="38"/>
      <c r="B50" s="41"/>
      <c r="C50" s="41" t="s">
        <v>63</v>
      </c>
      <c r="D50" s="40"/>
      <c r="E50" s="10">
        <f>SUM(F50:G50)</f>
        <v>1412</v>
      </c>
      <c r="F50" s="10">
        <v>100</v>
      </c>
      <c r="G50" s="7">
        <f>SUM(H50,M50)</f>
        <v>1312</v>
      </c>
      <c r="H50" s="7">
        <f>SUM(I50:L50)</f>
        <v>467</v>
      </c>
      <c r="I50" s="10">
        <v>78</v>
      </c>
      <c r="J50" s="10">
        <v>162</v>
      </c>
      <c r="K50" s="10">
        <v>187</v>
      </c>
      <c r="L50" s="10">
        <v>40</v>
      </c>
      <c r="M50" s="7">
        <f>SUM(N50:Q50)</f>
        <v>845</v>
      </c>
      <c r="N50" s="10">
        <v>307</v>
      </c>
      <c r="O50" s="10">
        <v>374</v>
      </c>
      <c r="P50" s="10">
        <v>153</v>
      </c>
      <c r="Q50" s="10">
        <v>11</v>
      </c>
    </row>
    <row r="51" spans="1:17" s="5" customFormat="1" ht="10.5" customHeight="1">
      <c r="A51" s="38"/>
      <c r="B51" s="41"/>
      <c r="C51" s="41" t="s">
        <v>65</v>
      </c>
      <c r="D51" s="40"/>
      <c r="E51" s="10">
        <f>SUM(F51:G51)</f>
        <v>215</v>
      </c>
      <c r="F51" s="10">
        <v>10</v>
      </c>
      <c r="G51" s="7">
        <f>SUM(H51,M51)</f>
        <v>205</v>
      </c>
      <c r="H51" s="7">
        <f>SUM(I51:L51)</f>
        <v>78</v>
      </c>
      <c r="I51" s="10">
        <v>15</v>
      </c>
      <c r="J51" s="10">
        <v>38</v>
      </c>
      <c r="K51" s="10">
        <v>20</v>
      </c>
      <c r="L51" s="10">
        <v>5</v>
      </c>
      <c r="M51" s="7">
        <f>SUM(N51:Q51)</f>
        <v>127</v>
      </c>
      <c r="N51" s="10">
        <v>38</v>
      </c>
      <c r="O51" s="10">
        <v>61</v>
      </c>
      <c r="P51" s="10">
        <v>26</v>
      </c>
      <c r="Q51" s="10">
        <v>2</v>
      </c>
    </row>
    <row r="52" spans="1:4" s="5" customFormat="1" ht="10.5" customHeight="1">
      <c r="A52" s="38"/>
      <c r="B52" s="41"/>
      <c r="C52" s="42"/>
      <c r="D52" s="40"/>
    </row>
    <row r="53" spans="1:17" s="5" customFormat="1" ht="10.5" customHeight="1">
      <c r="A53" s="38"/>
      <c r="B53" s="53" t="s">
        <v>114</v>
      </c>
      <c r="C53" s="53"/>
      <c r="D53" s="37"/>
      <c r="E53" s="8">
        <f>SUM(E54:E62)</f>
        <v>8468</v>
      </c>
      <c r="F53" s="8">
        <f aca="true" t="shared" si="12" ref="F53:M53">SUM(F54:F62)</f>
        <v>466</v>
      </c>
      <c r="G53" s="8">
        <f t="shared" si="12"/>
        <v>8002</v>
      </c>
      <c r="H53" s="8">
        <f t="shared" si="12"/>
        <v>1893</v>
      </c>
      <c r="I53" s="8">
        <f t="shared" si="12"/>
        <v>391</v>
      </c>
      <c r="J53" s="8">
        <f t="shared" si="12"/>
        <v>782</v>
      </c>
      <c r="K53" s="8">
        <f t="shared" si="12"/>
        <v>560</v>
      </c>
      <c r="L53" s="8">
        <f t="shared" si="12"/>
        <v>160</v>
      </c>
      <c r="M53" s="8">
        <f t="shared" si="12"/>
        <v>6109</v>
      </c>
      <c r="N53" s="8">
        <f>SUM(N54:N62)</f>
        <v>1568</v>
      </c>
      <c r="O53" s="8">
        <f>SUM(O54:O62)</f>
        <v>3548</v>
      </c>
      <c r="P53" s="8">
        <f>SUM(P54:P62)</f>
        <v>862</v>
      </c>
      <c r="Q53" s="8">
        <f>SUM(Q54:Q62)</f>
        <v>131</v>
      </c>
    </row>
    <row r="54" spans="1:17" s="5" customFormat="1" ht="10.5" customHeight="1">
      <c r="A54" s="38"/>
      <c r="B54" s="41"/>
      <c r="C54" s="41" t="s">
        <v>69</v>
      </c>
      <c r="D54" s="40"/>
      <c r="E54" s="10">
        <f>SUM(F54:G54)</f>
        <v>1995</v>
      </c>
      <c r="F54" s="10">
        <v>98</v>
      </c>
      <c r="G54" s="7">
        <f>SUM(H54,M54)</f>
        <v>1897</v>
      </c>
      <c r="H54" s="7">
        <f>SUM(I54:L54)</f>
        <v>315</v>
      </c>
      <c r="I54" s="10">
        <v>62</v>
      </c>
      <c r="J54" s="10">
        <v>123</v>
      </c>
      <c r="K54" s="10">
        <v>101</v>
      </c>
      <c r="L54" s="10">
        <v>29</v>
      </c>
      <c r="M54" s="7">
        <f>SUM(N54:Q54)</f>
        <v>1582</v>
      </c>
      <c r="N54" s="10">
        <v>434</v>
      </c>
      <c r="O54" s="10">
        <v>838</v>
      </c>
      <c r="P54" s="10">
        <v>273</v>
      </c>
      <c r="Q54" s="10">
        <v>37</v>
      </c>
    </row>
    <row r="55" spans="1:17" s="5" customFormat="1" ht="10.5" customHeight="1">
      <c r="A55" s="38"/>
      <c r="B55" s="42"/>
      <c r="C55" s="41" t="s">
        <v>70</v>
      </c>
      <c r="D55" s="40"/>
      <c r="E55" s="10">
        <f aca="true" t="shared" si="13" ref="E55:E62">SUM(F55:G55)</f>
        <v>825</v>
      </c>
      <c r="F55" s="10">
        <v>35</v>
      </c>
      <c r="G55" s="7">
        <f aca="true" t="shared" si="14" ref="G55:G62">SUM(H55,M55)</f>
        <v>790</v>
      </c>
      <c r="H55" s="7">
        <f aca="true" t="shared" si="15" ref="H55:H62">SUM(I55:L55)</f>
        <v>93</v>
      </c>
      <c r="I55" s="10">
        <v>18</v>
      </c>
      <c r="J55" s="10">
        <v>47</v>
      </c>
      <c r="K55" s="10">
        <v>15</v>
      </c>
      <c r="L55" s="10">
        <v>13</v>
      </c>
      <c r="M55" s="7">
        <f aca="true" t="shared" si="16" ref="M55:M62">SUM(N55:Q55)</f>
        <v>697</v>
      </c>
      <c r="N55" s="10">
        <v>211</v>
      </c>
      <c r="O55" s="10">
        <v>393</v>
      </c>
      <c r="P55" s="10">
        <v>84</v>
      </c>
      <c r="Q55" s="10">
        <v>9</v>
      </c>
    </row>
    <row r="56" spans="1:17" s="5" customFormat="1" ht="10.5" customHeight="1">
      <c r="A56" s="38"/>
      <c r="B56" s="41"/>
      <c r="C56" s="41" t="s">
        <v>72</v>
      </c>
      <c r="D56" s="40"/>
      <c r="E56" s="10">
        <f t="shared" si="13"/>
        <v>1924</v>
      </c>
      <c r="F56" s="10">
        <v>119</v>
      </c>
      <c r="G56" s="7">
        <f t="shared" si="14"/>
        <v>1805</v>
      </c>
      <c r="H56" s="7">
        <f t="shared" si="15"/>
        <v>723</v>
      </c>
      <c r="I56" s="10">
        <v>139</v>
      </c>
      <c r="J56" s="10">
        <v>278</v>
      </c>
      <c r="K56" s="10">
        <v>248</v>
      </c>
      <c r="L56" s="10">
        <v>58</v>
      </c>
      <c r="M56" s="7">
        <f t="shared" si="16"/>
        <v>1082</v>
      </c>
      <c r="N56" s="10">
        <v>317</v>
      </c>
      <c r="O56" s="10">
        <v>561</v>
      </c>
      <c r="P56" s="10">
        <v>181</v>
      </c>
      <c r="Q56" s="10">
        <v>23</v>
      </c>
    </row>
    <row r="57" spans="1:17" s="5" customFormat="1" ht="10.5" customHeight="1">
      <c r="A57" s="38"/>
      <c r="B57" s="41"/>
      <c r="C57" s="41" t="s">
        <v>74</v>
      </c>
      <c r="D57" s="40"/>
      <c r="E57" s="10">
        <f t="shared" si="13"/>
        <v>2008</v>
      </c>
      <c r="F57" s="10">
        <v>84</v>
      </c>
      <c r="G57" s="7">
        <f t="shared" si="14"/>
        <v>1924</v>
      </c>
      <c r="H57" s="7">
        <f t="shared" si="15"/>
        <v>484</v>
      </c>
      <c r="I57" s="10">
        <v>127</v>
      </c>
      <c r="J57" s="10">
        <v>156</v>
      </c>
      <c r="K57" s="10">
        <v>160</v>
      </c>
      <c r="L57" s="10">
        <v>41</v>
      </c>
      <c r="M57" s="7">
        <f t="shared" si="16"/>
        <v>1440</v>
      </c>
      <c r="N57" s="10">
        <v>451</v>
      </c>
      <c r="O57" s="10">
        <v>742</v>
      </c>
      <c r="P57" s="10">
        <v>223</v>
      </c>
      <c r="Q57" s="10">
        <v>24</v>
      </c>
    </row>
    <row r="58" spans="1:17" s="5" customFormat="1" ht="10.5" customHeight="1">
      <c r="A58" s="38"/>
      <c r="B58" s="41"/>
      <c r="C58" s="41" t="s">
        <v>76</v>
      </c>
      <c r="D58" s="40"/>
      <c r="E58" s="10">
        <f t="shared" si="13"/>
        <v>585</v>
      </c>
      <c r="F58" s="10">
        <v>43</v>
      </c>
      <c r="G58" s="7">
        <f t="shared" si="14"/>
        <v>542</v>
      </c>
      <c r="H58" s="7">
        <f t="shared" si="15"/>
        <v>109</v>
      </c>
      <c r="I58" s="10">
        <v>22</v>
      </c>
      <c r="J58" s="10">
        <v>71</v>
      </c>
      <c r="K58" s="10">
        <v>9</v>
      </c>
      <c r="L58" s="10">
        <v>7</v>
      </c>
      <c r="M58" s="7">
        <f t="shared" si="16"/>
        <v>433</v>
      </c>
      <c r="N58" s="10">
        <v>62</v>
      </c>
      <c r="O58" s="10">
        <v>328</v>
      </c>
      <c r="P58" s="10">
        <v>37</v>
      </c>
      <c r="Q58" s="10">
        <v>6</v>
      </c>
    </row>
    <row r="59" spans="1:17" s="5" customFormat="1" ht="10.5" customHeight="1">
      <c r="A59" s="38"/>
      <c r="B59" s="41"/>
      <c r="C59" s="41" t="s">
        <v>78</v>
      </c>
      <c r="D59" s="40"/>
      <c r="E59" s="10">
        <f t="shared" si="13"/>
        <v>405</v>
      </c>
      <c r="F59" s="10">
        <v>26</v>
      </c>
      <c r="G59" s="7">
        <f t="shared" si="14"/>
        <v>379</v>
      </c>
      <c r="H59" s="7">
        <f t="shared" si="15"/>
        <v>46</v>
      </c>
      <c r="I59" s="10">
        <v>10</v>
      </c>
      <c r="J59" s="10">
        <v>27</v>
      </c>
      <c r="K59" s="10">
        <v>6</v>
      </c>
      <c r="L59" s="10">
        <v>3</v>
      </c>
      <c r="M59" s="7">
        <f t="shared" si="16"/>
        <v>333</v>
      </c>
      <c r="N59" s="10">
        <v>54</v>
      </c>
      <c r="O59" s="10">
        <v>241</v>
      </c>
      <c r="P59" s="10">
        <v>24</v>
      </c>
      <c r="Q59" s="10">
        <v>14</v>
      </c>
    </row>
    <row r="60" spans="1:17" s="5" customFormat="1" ht="10.5" customHeight="1">
      <c r="A60" s="38"/>
      <c r="B60" s="41"/>
      <c r="C60" s="41" t="s">
        <v>80</v>
      </c>
      <c r="D60" s="40"/>
      <c r="E60" s="10">
        <f t="shared" si="13"/>
        <v>142</v>
      </c>
      <c r="F60" s="10">
        <v>12</v>
      </c>
      <c r="G60" s="7">
        <f t="shared" si="14"/>
        <v>130</v>
      </c>
      <c r="H60" s="7">
        <f t="shared" si="15"/>
        <v>17</v>
      </c>
      <c r="I60" s="10">
        <v>1</v>
      </c>
      <c r="J60" s="10">
        <v>11</v>
      </c>
      <c r="K60" s="10" t="s">
        <v>107</v>
      </c>
      <c r="L60" s="10">
        <v>5</v>
      </c>
      <c r="M60" s="7">
        <f t="shared" si="16"/>
        <v>113</v>
      </c>
      <c r="N60" s="10">
        <v>3</v>
      </c>
      <c r="O60" s="10">
        <v>106</v>
      </c>
      <c r="P60" s="10">
        <v>2</v>
      </c>
      <c r="Q60" s="10">
        <v>2</v>
      </c>
    </row>
    <row r="61" spans="1:17" s="5" customFormat="1" ht="10.5" customHeight="1">
      <c r="A61" s="38"/>
      <c r="B61" s="41"/>
      <c r="C61" s="41" t="s">
        <v>82</v>
      </c>
      <c r="D61" s="40"/>
      <c r="E61" s="10">
        <f t="shared" si="13"/>
        <v>279</v>
      </c>
      <c r="F61" s="10">
        <v>19</v>
      </c>
      <c r="G61" s="7">
        <f t="shared" si="14"/>
        <v>260</v>
      </c>
      <c r="H61" s="7">
        <f t="shared" si="15"/>
        <v>98</v>
      </c>
      <c r="I61" s="10">
        <v>12</v>
      </c>
      <c r="J61" s="10">
        <v>64</v>
      </c>
      <c r="K61" s="10">
        <v>19</v>
      </c>
      <c r="L61" s="10">
        <v>3</v>
      </c>
      <c r="M61" s="7">
        <f t="shared" si="16"/>
        <v>162</v>
      </c>
      <c r="N61" s="10">
        <v>12</v>
      </c>
      <c r="O61" s="10">
        <v>123</v>
      </c>
      <c r="P61" s="10">
        <v>21</v>
      </c>
      <c r="Q61" s="10">
        <v>6</v>
      </c>
    </row>
    <row r="62" spans="1:17" s="5" customFormat="1" ht="10.5" customHeight="1">
      <c r="A62" s="38"/>
      <c r="B62" s="41"/>
      <c r="C62" s="41" t="s">
        <v>104</v>
      </c>
      <c r="D62" s="40"/>
      <c r="E62" s="10">
        <f t="shared" si="13"/>
        <v>305</v>
      </c>
      <c r="F62" s="10">
        <v>30</v>
      </c>
      <c r="G62" s="7">
        <f t="shared" si="14"/>
        <v>275</v>
      </c>
      <c r="H62" s="7">
        <f t="shared" si="15"/>
        <v>8</v>
      </c>
      <c r="I62" s="10" t="s">
        <v>107</v>
      </c>
      <c r="J62" s="10">
        <v>5</v>
      </c>
      <c r="K62" s="10">
        <v>2</v>
      </c>
      <c r="L62" s="10">
        <v>1</v>
      </c>
      <c r="M62" s="7">
        <f t="shared" si="16"/>
        <v>267</v>
      </c>
      <c r="N62" s="10">
        <v>24</v>
      </c>
      <c r="O62" s="10">
        <v>216</v>
      </c>
      <c r="P62" s="10">
        <v>17</v>
      </c>
      <c r="Q62" s="10">
        <v>10</v>
      </c>
    </row>
    <row r="63" spans="1:4" s="5" customFormat="1" ht="10.5" customHeight="1">
      <c r="A63" s="38"/>
      <c r="B63" s="41"/>
      <c r="C63" s="42"/>
      <c r="D63" s="40"/>
    </row>
    <row r="64" spans="1:17" s="5" customFormat="1" ht="10.5" customHeight="1">
      <c r="A64" s="38"/>
      <c r="B64" s="53" t="s">
        <v>115</v>
      </c>
      <c r="C64" s="53"/>
      <c r="D64" s="37"/>
      <c r="E64" s="8">
        <f>SUM(E65:E71)</f>
        <v>5975</v>
      </c>
      <c r="F64" s="8">
        <f aca="true" t="shared" si="17" ref="F64:Q64">SUM(F65:F71)</f>
        <v>435</v>
      </c>
      <c r="G64" s="8">
        <f t="shared" si="17"/>
        <v>5540</v>
      </c>
      <c r="H64" s="8">
        <f t="shared" si="17"/>
        <v>1816</v>
      </c>
      <c r="I64" s="8">
        <f t="shared" si="17"/>
        <v>332</v>
      </c>
      <c r="J64" s="8">
        <f t="shared" si="17"/>
        <v>630</v>
      </c>
      <c r="K64" s="8">
        <f t="shared" si="17"/>
        <v>663</v>
      </c>
      <c r="L64" s="8">
        <f t="shared" si="17"/>
        <v>191</v>
      </c>
      <c r="M64" s="8">
        <f t="shared" si="17"/>
        <v>3724</v>
      </c>
      <c r="N64" s="8">
        <f t="shared" si="17"/>
        <v>993</v>
      </c>
      <c r="O64" s="8">
        <f t="shared" si="17"/>
        <v>2122</v>
      </c>
      <c r="P64" s="8">
        <f t="shared" si="17"/>
        <v>537</v>
      </c>
      <c r="Q64" s="8">
        <f t="shared" si="17"/>
        <v>72</v>
      </c>
    </row>
    <row r="65" spans="1:17" s="5" customFormat="1" ht="10.5" customHeight="1">
      <c r="A65" s="38"/>
      <c r="B65" s="41"/>
      <c r="C65" s="41" t="s">
        <v>86</v>
      </c>
      <c r="D65" s="40"/>
      <c r="E65" s="10">
        <f aca="true" t="shared" si="18" ref="E65:E71">SUM(F65:G65)</f>
        <v>340</v>
      </c>
      <c r="F65" s="10">
        <v>26</v>
      </c>
      <c r="G65" s="7">
        <f>SUM(H65,M65)</f>
        <v>314</v>
      </c>
      <c r="H65" s="7">
        <f>SUM(I65:L65)</f>
        <v>64</v>
      </c>
      <c r="I65" s="10">
        <v>9</v>
      </c>
      <c r="J65" s="10">
        <v>18</v>
      </c>
      <c r="K65" s="10">
        <v>29</v>
      </c>
      <c r="L65" s="10">
        <v>8</v>
      </c>
      <c r="M65" s="7">
        <f aca="true" t="shared" si="19" ref="M65:M71">SUM(N65:Q65)</f>
        <v>250</v>
      </c>
      <c r="N65" s="10">
        <v>77</v>
      </c>
      <c r="O65" s="10">
        <v>129</v>
      </c>
      <c r="P65" s="10">
        <v>39</v>
      </c>
      <c r="Q65" s="10">
        <v>5</v>
      </c>
    </row>
    <row r="66" spans="1:17" s="5" customFormat="1" ht="10.5" customHeight="1">
      <c r="A66" s="38"/>
      <c r="B66" s="42"/>
      <c r="C66" s="41" t="s">
        <v>87</v>
      </c>
      <c r="D66" s="40"/>
      <c r="E66" s="10">
        <f t="shared" si="18"/>
        <v>895</v>
      </c>
      <c r="F66" s="10">
        <v>50</v>
      </c>
      <c r="G66" s="7">
        <f aca="true" t="shared" si="20" ref="G66:G71">SUM(H66,M66)</f>
        <v>845</v>
      </c>
      <c r="H66" s="7">
        <f aca="true" t="shared" si="21" ref="H66:H71">SUM(I66:L66)</f>
        <v>265</v>
      </c>
      <c r="I66" s="10">
        <v>53</v>
      </c>
      <c r="J66" s="10">
        <v>117</v>
      </c>
      <c r="K66" s="10">
        <v>70</v>
      </c>
      <c r="L66" s="10">
        <v>25</v>
      </c>
      <c r="M66" s="7">
        <f t="shared" si="19"/>
        <v>580</v>
      </c>
      <c r="N66" s="10">
        <v>151</v>
      </c>
      <c r="O66" s="10">
        <v>358</v>
      </c>
      <c r="P66" s="10">
        <v>58</v>
      </c>
      <c r="Q66" s="10">
        <v>13</v>
      </c>
    </row>
    <row r="67" spans="1:17" s="5" customFormat="1" ht="10.5" customHeight="1">
      <c r="A67" s="38"/>
      <c r="B67" s="41"/>
      <c r="C67" s="41" t="s">
        <v>89</v>
      </c>
      <c r="D67" s="40"/>
      <c r="E67" s="10">
        <f t="shared" si="18"/>
        <v>1228</v>
      </c>
      <c r="F67" s="10">
        <v>42</v>
      </c>
      <c r="G67" s="7">
        <f t="shared" si="20"/>
        <v>1186</v>
      </c>
      <c r="H67" s="7">
        <f t="shared" si="21"/>
        <v>341</v>
      </c>
      <c r="I67" s="10">
        <v>95</v>
      </c>
      <c r="J67" s="10">
        <v>117</v>
      </c>
      <c r="K67" s="10">
        <v>105</v>
      </c>
      <c r="L67" s="10">
        <v>24</v>
      </c>
      <c r="M67" s="7">
        <f t="shared" si="19"/>
        <v>845</v>
      </c>
      <c r="N67" s="10">
        <v>261</v>
      </c>
      <c r="O67" s="10">
        <v>438</v>
      </c>
      <c r="P67" s="10">
        <v>137</v>
      </c>
      <c r="Q67" s="10">
        <v>9</v>
      </c>
    </row>
    <row r="68" spans="1:17" s="5" customFormat="1" ht="10.5" customHeight="1">
      <c r="A68" s="38"/>
      <c r="B68" s="41"/>
      <c r="C68" s="41" t="s">
        <v>91</v>
      </c>
      <c r="D68" s="40"/>
      <c r="E68" s="10">
        <f t="shared" si="18"/>
        <v>895</v>
      </c>
      <c r="F68" s="10">
        <v>47</v>
      </c>
      <c r="G68" s="7">
        <f t="shared" si="20"/>
        <v>848</v>
      </c>
      <c r="H68" s="7">
        <f t="shared" si="21"/>
        <v>306</v>
      </c>
      <c r="I68" s="10">
        <v>57</v>
      </c>
      <c r="J68" s="10">
        <v>103</v>
      </c>
      <c r="K68" s="10">
        <v>123</v>
      </c>
      <c r="L68" s="10">
        <v>23</v>
      </c>
      <c r="M68" s="7">
        <f t="shared" si="19"/>
        <v>542</v>
      </c>
      <c r="N68" s="10">
        <v>152</v>
      </c>
      <c r="O68" s="10">
        <v>290</v>
      </c>
      <c r="P68" s="10">
        <v>91</v>
      </c>
      <c r="Q68" s="10">
        <v>9</v>
      </c>
    </row>
    <row r="69" spans="1:17" s="5" customFormat="1" ht="10.5" customHeight="1">
      <c r="A69" s="38"/>
      <c r="B69" s="41"/>
      <c r="C69" s="41" t="s">
        <v>93</v>
      </c>
      <c r="D69" s="40"/>
      <c r="E69" s="10">
        <f t="shared" si="18"/>
        <v>887</v>
      </c>
      <c r="F69" s="10">
        <v>86</v>
      </c>
      <c r="G69" s="7">
        <f t="shared" si="20"/>
        <v>801</v>
      </c>
      <c r="H69" s="7">
        <f t="shared" si="21"/>
        <v>392</v>
      </c>
      <c r="I69" s="10">
        <v>71</v>
      </c>
      <c r="J69" s="10">
        <v>142</v>
      </c>
      <c r="K69" s="10">
        <v>127</v>
      </c>
      <c r="L69" s="10">
        <v>52</v>
      </c>
      <c r="M69" s="7">
        <f t="shared" si="19"/>
        <v>409</v>
      </c>
      <c r="N69" s="10">
        <v>114</v>
      </c>
      <c r="O69" s="10">
        <v>226</v>
      </c>
      <c r="P69" s="10">
        <v>62</v>
      </c>
      <c r="Q69" s="10">
        <v>7</v>
      </c>
    </row>
    <row r="70" spans="1:17" s="5" customFormat="1" ht="10.5" customHeight="1">
      <c r="A70" s="38"/>
      <c r="B70" s="41"/>
      <c r="C70" s="41" t="s">
        <v>95</v>
      </c>
      <c r="D70" s="40"/>
      <c r="E70" s="10">
        <f t="shared" si="18"/>
        <v>1085</v>
      </c>
      <c r="F70" s="10">
        <v>145</v>
      </c>
      <c r="G70" s="7">
        <f t="shared" si="20"/>
        <v>940</v>
      </c>
      <c r="H70" s="7">
        <f t="shared" si="21"/>
        <v>407</v>
      </c>
      <c r="I70" s="10">
        <v>44</v>
      </c>
      <c r="J70" s="10">
        <v>104</v>
      </c>
      <c r="K70" s="10">
        <v>205</v>
      </c>
      <c r="L70" s="10">
        <v>54</v>
      </c>
      <c r="M70" s="7">
        <f t="shared" si="19"/>
        <v>533</v>
      </c>
      <c r="N70" s="10">
        <v>151</v>
      </c>
      <c r="O70" s="10">
        <v>277</v>
      </c>
      <c r="P70" s="10">
        <v>99</v>
      </c>
      <c r="Q70" s="10">
        <v>6</v>
      </c>
    </row>
    <row r="71" spans="1:17" s="5" customFormat="1" ht="10.5" customHeight="1">
      <c r="A71" s="38"/>
      <c r="B71" s="41"/>
      <c r="C71" s="41" t="s">
        <v>97</v>
      </c>
      <c r="D71" s="40"/>
      <c r="E71" s="10">
        <f t="shared" si="18"/>
        <v>645</v>
      </c>
      <c r="F71" s="10">
        <v>39</v>
      </c>
      <c r="G71" s="7">
        <f t="shared" si="20"/>
        <v>606</v>
      </c>
      <c r="H71" s="7">
        <f t="shared" si="21"/>
        <v>41</v>
      </c>
      <c r="I71" s="10">
        <v>3</v>
      </c>
      <c r="J71" s="10">
        <v>29</v>
      </c>
      <c r="K71" s="10">
        <v>4</v>
      </c>
      <c r="L71" s="10">
        <v>5</v>
      </c>
      <c r="M71" s="7">
        <f t="shared" si="19"/>
        <v>565</v>
      </c>
      <c r="N71" s="10">
        <v>87</v>
      </c>
      <c r="O71" s="10">
        <v>404</v>
      </c>
      <c r="P71" s="10">
        <v>51</v>
      </c>
      <c r="Q71" s="10">
        <v>23</v>
      </c>
    </row>
    <row r="72" spans="1:4" s="5" customFormat="1" ht="10.5" customHeight="1">
      <c r="A72" s="38"/>
      <c r="B72" s="41"/>
      <c r="C72" s="42"/>
      <c r="D72" s="40"/>
    </row>
    <row r="73" spans="1:17" s="5" customFormat="1" ht="10.5" customHeight="1">
      <c r="A73" s="38"/>
      <c r="B73" s="53" t="s">
        <v>120</v>
      </c>
      <c r="C73" s="53"/>
      <c r="D73" s="37"/>
      <c r="E73" s="8">
        <f>SUM(E74:E76)</f>
        <v>3497</v>
      </c>
      <c r="F73" s="8">
        <f aca="true" t="shared" si="22" ref="F73:Q73">SUM(F74:F76)</f>
        <v>192</v>
      </c>
      <c r="G73" s="8">
        <f t="shared" si="22"/>
        <v>3305</v>
      </c>
      <c r="H73" s="8">
        <f t="shared" si="22"/>
        <v>465</v>
      </c>
      <c r="I73" s="8">
        <f t="shared" si="22"/>
        <v>91</v>
      </c>
      <c r="J73" s="8">
        <f t="shared" si="22"/>
        <v>199</v>
      </c>
      <c r="K73" s="8">
        <f t="shared" si="22"/>
        <v>119</v>
      </c>
      <c r="L73" s="8">
        <f t="shared" si="22"/>
        <v>56</v>
      </c>
      <c r="M73" s="8">
        <f t="shared" si="22"/>
        <v>2840</v>
      </c>
      <c r="N73" s="8">
        <f t="shared" si="22"/>
        <v>742</v>
      </c>
      <c r="O73" s="8">
        <f t="shared" si="22"/>
        <v>1663</v>
      </c>
      <c r="P73" s="8">
        <f t="shared" si="22"/>
        <v>363</v>
      </c>
      <c r="Q73" s="8">
        <f t="shared" si="22"/>
        <v>72</v>
      </c>
    </row>
    <row r="74" spans="1:17" s="5" customFormat="1" ht="10.5" customHeight="1">
      <c r="A74" s="38"/>
      <c r="B74" s="41"/>
      <c r="C74" s="41" t="s">
        <v>100</v>
      </c>
      <c r="D74" s="40"/>
      <c r="E74" s="10">
        <f>SUM(F74:G74)</f>
        <v>1475</v>
      </c>
      <c r="F74" s="10">
        <v>74</v>
      </c>
      <c r="G74" s="7">
        <f>SUM(H74,M74)</f>
        <v>1401</v>
      </c>
      <c r="H74" s="7">
        <f>SUM(I74:L74)</f>
        <v>246</v>
      </c>
      <c r="I74" s="10">
        <v>57</v>
      </c>
      <c r="J74" s="10">
        <v>95</v>
      </c>
      <c r="K74" s="10">
        <v>72</v>
      </c>
      <c r="L74" s="10">
        <v>22</v>
      </c>
      <c r="M74" s="7">
        <f>SUM(N74:Q74)</f>
        <v>1155</v>
      </c>
      <c r="N74" s="7">
        <v>363</v>
      </c>
      <c r="O74" s="7">
        <v>618</v>
      </c>
      <c r="P74" s="7">
        <v>153</v>
      </c>
      <c r="Q74" s="7">
        <v>21</v>
      </c>
    </row>
    <row r="75" spans="1:17" s="5" customFormat="1" ht="10.5" customHeight="1">
      <c r="A75" s="38"/>
      <c r="B75" s="41"/>
      <c r="C75" s="41" t="s">
        <v>101</v>
      </c>
      <c r="D75" s="40"/>
      <c r="E75" s="10">
        <f>SUM(F75:G75)</f>
        <v>518</v>
      </c>
      <c r="F75" s="10">
        <v>36</v>
      </c>
      <c r="G75" s="7">
        <f>SUM(H75,M75)</f>
        <v>482</v>
      </c>
      <c r="H75" s="7">
        <f>SUM(I75:L75)</f>
        <v>157</v>
      </c>
      <c r="I75" s="10">
        <v>29</v>
      </c>
      <c r="J75" s="10">
        <v>75</v>
      </c>
      <c r="K75" s="10">
        <v>35</v>
      </c>
      <c r="L75" s="10">
        <v>18</v>
      </c>
      <c r="M75" s="7">
        <f>SUM(N75:Q75)</f>
        <v>325</v>
      </c>
      <c r="N75" s="7">
        <v>74</v>
      </c>
      <c r="O75" s="7">
        <v>192</v>
      </c>
      <c r="P75" s="7">
        <v>49</v>
      </c>
      <c r="Q75" s="7">
        <v>10</v>
      </c>
    </row>
    <row r="76" spans="1:17" s="5" customFormat="1" ht="10.5" customHeight="1">
      <c r="A76" s="38"/>
      <c r="B76" s="41"/>
      <c r="C76" s="41" t="s">
        <v>102</v>
      </c>
      <c r="D76" s="40"/>
      <c r="E76" s="10">
        <f>SUM(F76:G76)</f>
        <v>1504</v>
      </c>
      <c r="F76" s="10">
        <v>82</v>
      </c>
      <c r="G76" s="7">
        <f>SUM(H76,M76)</f>
        <v>1422</v>
      </c>
      <c r="H76" s="7">
        <f>SUM(I76:L76)</f>
        <v>62</v>
      </c>
      <c r="I76" s="10">
        <v>5</v>
      </c>
      <c r="J76" s="10">
        <v>29</v>
      </c>
      <c r="K76" s="10">
        <v>12</v>
      </c>
      <c r="L76" s="10">
        <v>16</v>
      </c>
      <c r="M76" s="7">
        <f>SUM(N76:Q76)</f>
        <v>1360</v>
      </c>
      <c r="N76" s="7">
        <v>305</v>
      </c>
      <c r="O76" s="7">
        <v>853</v>
      </c>
      <c r="P76" s="7">
        <v>161</v>
      </c>
      <c r="Q76" s="7">
        <v>41</v>
      </c>
    </row>
    <row r="77" spans="1:17" s="5" customFormat="1" ht="5.25" customHeight="1" thickBot="1">
      <c r="A77" s="17"/>
      <c r="B77" s="22"/>
      <c r="C77" s="22"/>
      <c r="D77" s="45"/>
      <c r="E77" s="1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3.5">
      <c r="A78" s="13" t="s">
        <v>138</v>
      </c>
      <c r="B78" s="21"/>
      <c r="C78" s="21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33" ht="21" customHeight="1">
      <c r="A79" s="60" t="s">
        <v>135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1:33" ht="13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22:33" ht="13.5" customHeight="1" thickBot="1"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:33" ht="13.5" customHeight="1" thickTop="1">
      <c r="A82" s="54" t="s">
        <v>117</v>
      </c>
      <c r="B82" s="55"/>
      <c r="C82" s="55"/>
      <c r="D82" s="55"/>
      <c r="E82" s="61" t="s">
        <v>130</v>
      </c>
      <c r="F82" s="51" t="s">
        <v>122</v>
      </c>
      <c r="G82" s="51" t="s">
        <v>131</v>
      </c>
      <c r="H82" s="51" t="s">
        <v>126</v>
      </c>
      <c r="I82" s="51"/>
      <c r="J82" s="51"/>
      <c r="K82" s="51"/>
      <c r="L82" s="51"/>
      <c r="M82" s="51" t="s">
        <v>127</v>
      </c>
      <c r="N82" s="51"/>
      <c r="O82" s="51"/>
      <c r="P82" s="51"/>
      <c r="Q82" s="59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22.5" customHeight="1">
      <c r="A83" s="56"/>
      <c r="B83" s="57"/>
      <c r="C83" s="57"/>
      <c r="D83" s="57"/>
      <c r="E83" s="62"/>
      <c r="F83" s="52"/>
      <c r="G83" s="52"/>
      <c r="H83" s="28" t="s">
        <v>123</v>
      </c>
      <c r="I83" s="46" t="s">
        <v>124</v>
      </c>
      <c r="J83" s="28" t="s">
        <v>132</v>
      </c>
      <c r="K83" s="29" t="s">
        <v>133</v>
      </c>
      <c r="L83" s="48" t="s">
        <v>125</v>
      </c>
      <c r="M83" s="47" t="s">
        <v>128</v>
      </c>
      <c r="N83" s="46" t="s">
        <v>124</v>
      </c>
      <c r="O83" s="28" t="s">
        <v>132</v>
      </c>
      <c r="P83" s="29" t="s">
        <v>133</v>
      </c>
      <c r="Q83" s="49" t="s">
        <v>125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:33" ht="13.5" customHeight="1">
      <c r="A84" s="56"/>
      <c r="B84" s="57"/>
      <c r="C84" s="57"/>
      <c r="D84" s="57"/>
      <c r="E84" s="26">
        <v>1</v>
      </c>
      <c r="F84" s="28">
        <v>2</v>
      </c>
      <c r="G84" s="27">
        <v>3</v>
      </c>
      <c r="H84" s="28">
        <v>4</v>
      </c>
      <c r="I84" s="27">
        <v>5</v>
      </c>
      <c r="J84" s="28">
        <v>6</v>
      </c>
      <c r="K84" s="27">
        <v>7</v>
      </c>
      <c r="L84" s="28">
        <v>8</v>
      </c>
      <c r="M84" s="27">
        <v>9</v>
      </c>
      <c r="N84" s="28">
        <v>10</v>
      </c>
      <c r="O84" s="27">
        <v>11</v>
      </c>
      <c r="P84" s="28">
        <v>12</v>
      </c>
      <c r="Q84" s="25">
        <v>13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:33" ht="5.25" customHeight="1">
      <c r="A85" s="4"/>
      <c r="B85" s="33"/>
      <c r="C85" s="33"/>
      <c r="D85" s="34"/>
      <c r="E85" s="30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:33" ht="10.5" customHeight="1">
      <c r="A86" s="38"/>
      <c r="B86" s="53" t="s">
        <v>0</v>
      </c>
      <c r="C86" s="58"/>
      <c r="D86" s="37"/>
      <c r="E86" s="8">
        <f>SUM(E87:E91)</f>
        <v>3296</v>
      </c>
      <c r="F86" s="8">
        <f aca="true" t="shared" si="23" ref="F86:Q86">SUM(F87:F91)</f>
        <v>148</v>
      </c>
      <c r="G86" s="8">
        <f t="shared" si="23"/>
        <v>3148</v>
      </c>
      <c r="H86" s="8">
        <f t="shared" si="23"/>
        <v>304</v>
      </c>
      <c r="I86" s="8">
        <f t="shared" si="23"/>
        <v>43</v>
      </c>
      <c r="J86" s="8">
        <f t="shared" si="23"/>
        <v>171</v>
      </c>
      <c r="K86" s="8">
        <f t="shared" si="23"/>
        <v>44</v>
      </c>
      <c r="L86" s="8">
        <f t="shared" si="23"/>
        <v>46</v>
      </c>
      <c r="M86" s="8">
        <f t="shared" si="23"/>
        <v>2844</v>
      </c>
      <c r="N86" s="8">
        <f t="shared" si="23"/>
        <v>612</v>
      </c>
      <c r="O86" s="8">
        <f t="shared" si="23"/>
        <v>1865</v>
      </c>
      <c r="P86" s="8">
        <f t="shared" si="23"/>
        <v>261</v>
      </c>
      <c r="Q86" s="8">
        <f t="shared" si="23"/>
        <v>106</v>
      </c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:33" ht="10.5" customHeight="1">
      <c r="A87" s="38"/>
      <c r="B87" s="39"/>
      <c r="C87" s="39" t="s">
        <v>1</v>
      </c>
      <c r="D87" s="40"/>
      <c r="E87" s="10">
        <f>SUM(F87:G87)</f>
        <v>443</v>
      </c>
      <c r="F87" s="10">
        <v>39</v>
      </c>
      <c r="G87" s="7">
        <f>SUM(H87,M87)</f>
        <v>404</v>
      </c>
      <c r="H87" s="7">
        <f>SUM(I87:L87)</f>
        <v>50</v>
      </c>
      <c r="I87" s="10">
        <v>6</v>
      </c>
      <c r="J87" s="10">
        <v>26</v>
      </c>
      <c r="K87" s="10">
        <v>6</v>
      </c>
      <c r="L87" s="10">
        <v>12</v>
      </c>
      <c r="M87" s="7">
        <f>SUM(N87:Q87)</f>
        <v>354</v>
      </c>
      <c r="N87" s="7">
        <v>66</v>
      </c>
      <c r="O87" s="7">
        <v>237</v>
      </c>
      <c r="P87" s="7">
        <v>43</v>
      </c>
      <c r="Q87" s="7">
        <v>8</v>
      </c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:33" ht="10.5" customHeight="1">
      <c r="A88" s="38"/>
      <c r="B88" s="39"/>
      <c r="C88" s="39" t="s">
        <v>2</v>
      </c>
      <c r="D88" s="40"/>
      <c r="E88" s="10">
        <f>SUM(F88:G88)</f>
        <v>503</v>
      </c>
      <c r="F88" s="1">
        <v>14</v>
      </c>
      <c r="G88" s="7">
        <f>SUM(H88,M88)</f>
        <v>489</v>
      </c>
      <c r="H88" s="7">
        <f>SUM(I88:L88)</f>
        <v>26</v>
      </c>
      <c r="I88" s="7">
        <v>4</v>
      </c>
      <c r="J88" s="7">
        <v>21</v>
      </c>
      <c r="K88" s="7" t="s">
        <v>107</v>
      </c>
      <c r="L88" s="7">
        <v>1</v>
      </c>
      <c r="M88" s="7">
        <f>SUM(N88:Q88)</f>
        <v>463</v>
      </c>
      <c r="N88" s="7">
        <v>66</v>
      </c>
      <c r="O88" s="7">
        <v>382</v>
      </c>
      <c r="P88" s="7">
        <v>10</v>
      </c>
      <c r="Q88" s="7">
        <v>5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:33" ht="10.5" customHeight="1">
      <c r="A89" s="38"/>
      <c r="B89" s="39"/>
      <c r="C89" s="39" t="s">
        <v>3</v>
      </c>
      <c r="D89" s="40"/>
      <c r="E89" s="10">
        <f>SUM(F89:G89)</f>
        <v>887</v>
      </c>
      <c r="F89" s="1">
        <v>23</v>
      </c>
      <c r="G89" s="7">
        <f>SUM(H89,M89)</f>
        <v>864</v>
      </c>
      <c r="H89" s="7">
        <f>SUM(I89:L89)</f>
        <v>55</v>
      </c>
      <c r="I89" s="7">
        <v>6</v>
      </c>
      <c r="J89" s="7">
        <v>28</v>
      </c>
      <c r="K89" s="7">
        <v>8</v>
      </c>
      <c r="L89" s="7">
        <v>13</v>
      </c>
      <c r="M89" s="7">
        <f>SUM(N89:Q89)</f>
        <v>809</v>
      </c>
      <c r="N89" s="7">
        <v>179</v>
      </c>
      <c r="O89" s="7">
        <v>499</v>
      </c>
      <c r="P89" s="7">
        <v>87</v>
      </c>
      <c r="Q89" s="7">
        <v>44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:33" ht="10.5" customHeight="1">
      <c r="A90" s="38"/>
      <c r="B90" s="39"/>
      <c r="C90" s="39" t="s">
        <v>4</v>
      </c>
      <c r="D90" s="40"/>
      <c r="E90" s="10">
        <f>SUM(F90:G90)</f>
        <v>857</v>
      </c>
      <c r="F90" s="1">
        <v>59</v>
      </c>
      <c r="G90" s="7">
        <f>SUM(H90,M90)</f>
        <v>798</v>
      </c>
      <c r="H90" s="7">
        <f>SUM(I90:L90)</f>
        <v>100</v>
      </c>
      <c r="I90" s="7">
        <v>19</v>
      </c>
      <c r="J90" s="7">
        <v>55</v>
      </c>
      <c r="K90" s="7">
        <v>13</v>
      </c>
      <c r="L90" s="7">
        <v>13</v>
      </c>
      <c r="M90" s="7">
        <f>SUM(N90:Q90)</f>
        <v>698</v>
      </c>
      <c r="N90" s="7">
        <v>165</v>
      </c>
      <c r="O90" s="7">
        <v>434</v>
      </c>
      <c r="P90" s="7">
        <v>68</v>
      </c>
      <c r="Q90" s="7">
        <v>31</v>
      </c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:33" ht="10.5" customHeight="1">
      <c r="A91" s="38"/>
      <c r="B91" s="41"/>
      <c r="C91" s="39" t="s">
        <v>5</v>
      </c>
      <c r="D91" s="40"/>
      <c r="E91" s="10">
        <f>SUM(F91:G91)</f>
        <v>606</v>
      </c>
      <c r="F91" s="1">
        <v>13</v>
      </c>
      <c r="G91" s="7">
        <f>SUM(H91,M91)</f>
        <v>593</v>
      </c>
      <c r="H91" s="7">
        <f>SUM(I91:L91)</f>
        <v>73</v>
      </c>
      <c r="I91" s="1">
        <v>8</v>
      </c>
      <c r="J91" s="1">
        <v>41</v>
      </c>
      <c r="K91" s="7">
        <v>17</v>
      </c>
      <c r="L91" s="7">
        <v>7</v>
      </c>
      <c r="M91" s="7">
        <f>SUM(N91:Q91)</f>
        <v>520</v>
      </c>
      <c r="N91" s="7">
        <v>136</v>
      </c>
      <c r="O91" s="7">
        <v>313</v>
      </c>
      <c r="P91" s="7">
        <v>53</v>
      </c>
      <c r="Q91" s="7">
        <v>18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:33" ht="10.5" customHeight="1">
      <c r="A92" s="38"/>
      <c r="B92" s="41"/>
      <c r="C92" s="39"/>
      <c r="D92" s="40"/>
      <c r="E92" s="1"/>
      <c r="F92" s="1"/>
      <c r="G92" s="1"/>
      <c r="H92" s="1"/>
      <c r="I92" s="7"/>
      <c r="J92" s="7"/>
      <c r="K92" s="7"/>
      <c r="L92" s="7"/>
      <c r="M92" s="7"/>
      <c r="N92" s="7"/>
      <c r="O92" s="7"/>
      <c r="P92" s="7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ht="10.5" customHeight="1">
      <c r="A93" s="38"/>
      <c r="B93" s="53" t="s">
        <v>6</v>
      </c>
      <c r="C93" s="58"/>
      <c r="D93" s="37"/>
      <c r="E93" s="8">
        <f>SUM(E94:E100)</f>
        <v>7645</v>
      </c>
      <c r="F93" s="8">
        <f aca="true" t="shared" si="24" ref="F93:Q93">SUM(F94:F100)</f>
        <v>356</v>
      </c>
      <c r="G93" s="8">
        <f t="shared" si="24"/>
        <v>7289</v>
      </c>
      <c r="H93" s="8">
        <f t="shared" si="24"/>
        <v>1703</v>
      </c>
      <c r="I93" s="8">
        <f t="shared" si="24"/>
        <v>293</v>
      </c>
      <c r="J93" s="8">
        <f t="shared" si="24"/>
        <v>1034</v>
      </c>
      <c r="K93" s="8">
        <f t="shared" si="24"/>
        <v>257</v>
      </c>
      <c r="L93" s="8">
        <f t="shared" si="24"/>
        <v>119</v>
      </c>
      <c r="M93" s="8">
        <f t="shared" si="24"/>
        <v>5586</v>
      </c>
      <c r="N93" s="8">
        <f t="shared" si="24"/>
        <v>1165</v>
      </c>
      <c r="O93" s="8">
        <f t="shared" si="24"/>
        <v>3840</v>
      </c>
      <c r="P93" s="8">
        <f t="shared" si="24"/>
        <v>465</v>
      </c>
      <c r="Q93" s="8">
        <f t="shared" si="24"/>
        <v>116</v>
      </c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ht="10.5" customHeight="1">
      <c r="A94" s="38"/>
      <c r="B94" s="36"/>
      <c r="C94" s="39" t="s">
        <v>7</v>
      </c>
      <c r="D94" s="40"/>
      <c r="E94" s="10">
        <f>SUM(F94:G94)</f>
        <v>1705</v>
      </c>
      <c r="F94" s="10">
        <v>44</v>
      </c>
      <c r="G94" s="7">
        <f>SUM(H94,M94)</f>
        <v>1661</v>
      </c>
      <c r="H94" s="7">
        <f>SUM(I94:L94)</f>
        <v>387</v>
      </c>
      <c r="I94" s="10">
        <v>82</v>
      </c>
      <c r="J94" s="10">
        <v>233</v>
      </c>
      <c r="K94" s="10">
        <v>52</v>
      </c>
      <c r="L94" s="10">
        <v>20</v>
      </c>
      <c r="M94" s="7">
        <f>SUM(N94:Q94)</f>
        <v>1274</v>
      </c>
      <c r="N94" s="7">
        <v>289</v>
      </c>
      <c r="O94" s="7">
        <v>835</v>
      </c>
      <c r="P94" s="7">
        <v>122</v>
      </c>
      <c r="Q94" s="7">
        <v>28</v>
      </c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ht="10.5" customHeight="1">
      <c r="A95" s="38"/>
      <c r="B95" s="41"/>
      <c r="C95" s="39" t="s">
        <v>106</v>
      </c>
      <c r="D95" s="40"/>
      <c r="E95" s="10">
        <f aca="true" t="shared" si="25" ref="E95:E100">SUM(F95:G95)</f>
        <v>1290</v>
      </c>
      <c r="F95" s="10">
        <v>67</v>
      </c>
      <c r="G95" s="7">
        <f aca="true" t="shared" si="26" ref="G95:G100">SUM(H95,M95)</f>
        <v>1223</v>
      </c>
      <c r="H95" s="7">
        <f aca="true" t="shared" si="27" ref="H95:H100">SUM(I95:L95)</f>
        <v>373</v>
      </c>
      <c r="I95" s="10">
        <v>54</v>
      </c>
      <c r="J95" s="10">
        <v>251</v>
      </c>
      <c r="K95" s="10">
        <v>44</v>
      </c>
      <c r="L95" s="10">
        <v>24</v>
      </c>
      <c r="M95" s="7">
        <f aca="true" t="shared" si="28" ref="M95:M100">SUM(N95:Q95)</f>
        <v>850</v>
      </c>
      <c r="N95" s="7">
        <v>160</v>
      </c>
      <c r="O95" s="7">
        <v>638</v>
      </c>
      <c r="P95" s="7">
        <v>38</v>
      </c>
      <c r="Q95" s="7">
        <v>14</v>
      </c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ht="10.5" customHeight="1">
      <c r="A96" s="38"/>
      <c r="B96" s="41"/>
      <c r="C96" s="39" t="s">
        <v>9</v>
      </c>
      <c r="D96" s="40"/>
      <c r="E96" s="10">
        <f t="shared" si="25"/>
        <v>2030</v>
      </c>
      <c r="F96" s="10">
        <v>63</v>
      </c>
      <c r="G96" s="7">
        <f t="shared" si="26"/>
        <v>1967</v>
      </c>
      <c r="H96" s="7">
        <f t="shared" si="27"/>
        <v>459</v>
      </c>
      <c r="I96" s="10">
        <v>71</v>
      </c>
      <c r="J96" s="10">
        <v>258</v>
      </c>
      <c r="K96" s="10">
        <v>100</v>
      </c>
      <c r="L96" s="10">
        <v>30</v>
      </c>
      <c r="M96" s="7">
        <f t="shared" si="28"/>
        <v>1508</v>
      </c>
      <c r="N96" s="7">
        <v>324</v>
      </c>
      <c r="O96" s="7">
        <v>925</v>
      </c>
      <c r="P96" s="7">
        <v>221</v>
      </c>
      <c r="Q96" s="7">
        <v>38</v>
      </c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ht="10.5" customHeight="1">
      <c r="A97" s="38"/>
      <c r="B97" s="41"/>
      <c r="C97" s="39" t="s">
        <v>11</v>
      </c>
      <c r="D97" s="40"/>
      <c r="E97" s="10">
        <f t="shared" si="25"/>
        <v>702</v>
      </c>
      <c r="F97" s="10">
        <v>93</v>
      </c>
      <c r="G97" s="7">
        <f t="shared" si="26"/>
        <v>609</v>
      </c>
      <c r="H97" s="7">
        <f t="shared" si="27"/>
        <v>179</v>
      </c>
      <c r="I97" s="10">
        <v>7</v>
      </c>
      <c r="J97" s="10">
        <v>132</v>
      </c>
      <c r="K97" s="10">
        <v>18</v>
      </c>
      <c r="L97" s="10">
        <v>22</v>
      </c>
      <c r="M97" s="7">
        <f t="shared" si="28"/>
        <v>430</v>
      </c>
      <c r="N97" s="7">
        <v>55</v>
      </c>
      <c r="O97" s="7">
        <v>324</v>
      </c>
      <c r="P97" s="7">
        <v>35</v>
      </c>
      <c r="Q97" s="7">
        <v>16</v>
      </c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:33" ht="10.5" customHeight="1">
      <c r="A98" s="38"/>
      <c r="B98" s="41"/>
      <c r="C98" s="39" t="s">
        <v>13</v>
      </c>
      <c r="D98" s="40"/>
      <c r="E98" s="10">
        <f t="shared" si="25"/>
        <v>845</v>
      </c>
      <c r="F98" s="10">
        <v>22</v>
      </c>
      <c r="G98" s="7">
        <f t="shared" si="26"/>
        <v>823</v>
      </c>
      <c r="H98" s="7">
        <f t="shared" si="27"/>
        <v>30</v>
      </c>
      <c r="I98" s="10">
        <v>4</v>
      </c>
      <c r="J98" s="10">
        <v>13</v>
      </c>
      <c r="K98" s="10">
        <v>9</v>
      </c>
      <c r="L98" s="10">
        <v>4</v>
      </c>
      <c r="M98" s="7">
        <f t="shared" si="28"/>
        <v>793</v>
      </c>
      <c r="N98" s="7">
        <v>217</v>
      </c>
      <c r="O98" s="7">
        <v>567</v>
      </c>
      <c r="P98" s="7">
        <v>6</v>
      </c>
      <c r="Q98" s="7">
        <v>3</v>
      </c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:33" ht="10.5" customHeight="1">
      <c r="A99" s="38"/>
      <c r="B99" s="41"/>
      <c r="C99" s="39" t="s">
        <v>103</v>
      </c>
      <c r="D99" s="40"/>
      <c r="E99" s="10">
        <f t="shared" si="25"/>
        <v>495</v>
      </c>
      <c r="F99" s="10">
        <v>56</v>
      </c>
      <c r="G99" s="7">
        <f t="shared" si="26"/>
        <v>439</v>
      </c>
      <c r="H99" s="7">
        <f t="shared" si="27"/>
        <v>196</v>
      </c>
      <c r="I99" s="10">
        <v>62</v>
      </c>
      <c r="J99" s="10">
        <v>98</v>
      </c>
      <c r="K99" s="10">
        <v>22</v>
      </c>
      <c r="L99" s="10">
        <v>14</v>
      </c>
      <c r="M99" s="7">
        <f t="shared" si="28"/>
        <v>243</v>
      </c>
      <c r="N99" s="7">
        <v>38</v>
      </c>
      <c r="O99" s="7">
        <v>183</v>
      </c>
      <c r="P99" s="7">
        <v>14</v>
      </c>
      <c r="Q99" s="7">
        <v>8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:33" ht="10.5" customHeight="1">
      <c r="A100" s="38"/>
      <c r="B100" s="41"/>
      <c r="C100" s="39" t="s">
        <v>16</v>
      </c>
      <c r="D100" s="40"/>
      <c r="E100" s="10">
        <f t="shared" si="25"/>
        <v>578</v>
      </c>
      <c r="F100" s="10">
        <v>11</v>
      </c>
      <c r="G100" s="7">
        <f t="shared" si="26"/>
        <v>567</v>
      </c>
      <c r="H100" s="7">
        <f t="shared" si="27"/>
        <v>79</v>
      </c>
      <c r="I100" s="10">
        <v>13</v>
      </c>
      <c r="J100" s="10">
        <v>49</v>
      </c>
      <c r="K100" s="10">
        <v>12</v>
      </c>
      <c r="L100" s="10">
        <v>5</v>
      </c>
      <c r="M100" s="7">
        <f t="shared" si="28"/>
        <v>488</v>
      </c>
      <c r="N100" s="7">
        <v>82</v>
      </c>
      <c r="O100" s="7">
        <v>368</v>
      </c>
      <c r="P100" s="7">
        <v>29</v>
      </c>
      <c r="Q100" s="7">
        <v>9</v>
      </c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:33" ht="10.5" customHeight="1">
      <c r="A101" s="38"/>
      <c r="B101" s="41"/>
      <c r="C101" s="39"/>
      <c r="D101" s="40"/>
      <c r="E101" s="1"/>
      <c r="F101" s="1"/>
      <c r="G101" s="1"/>
      <c r="H101" s="1"/>
      <c r="I101" s="1"/>
      <c r="J101" s="1"/>
      <c r="K101" s="7"/>
      <c r="L101" s="7"/>
      <c r="M101" s="7"/>
      <c r="N101" s="7"/>
      <c r="O101" s="7"/>
      <c r="P101" s="7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:33" ht="10.5" customHeight="1">
      <c r="A102" s="38"/>
      <c r="B102" s="53" t="s">
        <v>19</v>
      </c>
      <c r="C102" s="58"/>
      <c r="D102" s="37"/>
      <c r="E102" s="8">
        <f>SUM(E103:E109)</f>
        <v>8105</v>
      </c>
      <c r="F102" s="8">
        <f aca="true" t="shared" si="29" ref="F102:Q102">SUM(F103:F109)</f>
        <v>519</v>
      </c>
      <c r="G102" s="8">
        <f t="shared" si="29"/>
        <v>7586</v>
      </c>
      <c r="H102" s="8">
        <f t="shared" si="29"/>
        <v>2076</v>
      </c>
      <c r="I102" s="8">
        <f t="shared" si="29"/>
        <v>425</v>
      </c>
      <c r="J102" s="8">
        <f t="shared" si="29"/>
        <v>979</v>
      </c>
      <c r="K102" s="8">
        <f t="shared" si="29"/>
        <v>512</v>
      </c>
      <c r="L102" s="8">
        <f t="shared" si="29"/>
        <v>160</v>
      </c>
      <c r="M102" s="8">
        <f t="shared" si="29"/>
        <v>5510</v>
      </c>
      <c r="N102" s="8">
        <f t="shared" si="29"/>
        <v>1268</v>
      </c>
      <c r="O102" s="8">
        <f t="shared" si="29"/>
        <v>3465</v>
      </c>
      <c r="P102" s="8">
        <f t="shared" si="29"/>
        <v>654</v>
      </c>
      <c r="Q102" s="8">
        <f t="shared" si="29"/>
        <v>123</v>
      </c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1:33" ht="10.5" customHeight="1">
      <c r="A103" s="38"/>
      <c r="B103" s="41"/>
      <c r="C103" s="39" t="s">
        <v>136</v>
      </c>
      <c r="D103" s="40"/>
      <c r="E103" s="10">
        <f>SUM(F103:G103)</f>
        <v>455</v>
      </c>
      <c r="F103" s="10">
        <v>45</v>
      </c>
      <c r="G103" s="7">
        <f>SUM(H103,M103)</f>
        <v>410</v>
      </c>
      <c r="H103" s="7">
        <f>SUM(I103:L103)</f>
        <v>146</v>
      </c>
      <c r="I103" s="10">
        <v>25</v>
      </c>
      <c r="J103" s="10">
        <v>41</v>
      </c>
      <c r="K103" s="10">
        <v>61</v>
      </c>
      <c r="L103" s="10">
        <v>19</v>
      </c>
      <c r="M103" s="7">
        <f>SUM(N103:Q103)</f>
        <v>264</v>
      </c>
      <c r="N103" s="7">
        <v>98</v>
      </c>
      <c r="O103" s="1">
        <v>125</v>
      </c>
      <c r="P103" s="1">
        <v>36</v>
      </c>
      <c r="Q103" s="7">
        <v>5</v>
      </c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</row>
    <row r="104" spans="1:33" ht="10.5" customHeight="1">
      <c r="A104" s="38"/>
      <c r="B104" s="41"/>
      <c r="C104" s="39" t="s">
        <v>137</v>
      </c>
      <c r="D104" s="40"/>
      <c r="E104" s="10">
        <f aca="true" t="shared" si="30" ref="E104:E109">SUM(F104:G104)</f>
        <v>667</v>
      </c>
      <c r="F104" s="10">
        <v>72</v>
      </c>
      <c r="G104" s="7">
        <f aca="true" t="shared" si="31" ref="G104:G109">SUM(H104,M104)</f>
        <v>595</v>
      </c>
      <c r="H104" s="7">
        <f aca="true" t="shared" si="32" ref="H104:H109">SUM(I104:L104)</f>
        <v>252</v>
      </c>
      <c r="I104" s="10">
        <v>39</v>
      </c>
      <c r="J104" s="10">
        <v>80</v>
      </c>
      <c r="K104" s="10">
        <v>98</v>
      </c>
      <c r="L104" s="10">
        <v>35</v>
      </c>
      <c r="M104" s="7">
        <f aca="true" t="shared" si="33" ref="M104:M109">SUM(N104:Q104)</f>
        <v>343</v>
      </c>
      <c r="N104" s="7">
        <v>90</v>
      </c>
      <c r="O104" s="1">
        <v>192</v>
      </c>
      <c r="P104" s="1">
        <v>54</v>
      </c>
      <c r="Q104" s="7">
        <v>7</v>
      </c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</row>
    <row r="105" spans="1:33" ht="10.5" customHeight="1">
      <c r="A105" s="38"/>
      <c r="B105" s="41"/>
      <c r="C105" s="39" t="s">
        <v>23</v>
      </c>
      <c r="D105" s="40"/>
      <c r="E105" s="10">
        <f t="shared" si="30"/>
        <v>1109</v>
      </c>
      <c r="F105" s="10">
        <v>73</v>
      </c>
      <c r="G105" s="7">
        <f t="shared" si="31"/>
        <v>1036</v>
      </c>
      <c r="H105" s="7">
        <f t="shared" si="32"/>
        <v>187</v>
      </c>
      <c r="I105" s="10">
        <v>36</v>
      </c>
      <c r="J105" s="10">
        <v>53</v>
      </c>
      <c r="K105" s="10">
        <v>75</v>
      </c>
      <c r="L105" s="10">
        <v>23</v>
      </c>
      <c r="M105" s="7">
        <f t="shared" si="33"/>
        <v>849</v>
      </c>
      <c r="N105" s="7">
        <v>230</v>
      </c>
      <c r="O105" s="1">
        <v>436</v>
      </c>
      <c r="P105" s="1">
        <v>153</v>
      </c>
      <c r="Q105" s="7">
        <v>30</v>
      </c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</row>
    <row r="106" spans="1:33" ht="10.5" customHeight="1">
      <c r="A106" s="38"/>
      <c r="B106" s="41"/>
      <c r="C106" s="39" t="s">
        <v>25</v>
      </c>
      <c r="D106" s="40"/>
      <c r="E106" s="10">
        <f t="shared" si="30"/>
        <v>999</v>
      </c>
      <c r="F106" s="10">
        <v>66</v>
      </c>
      <c r="G106" s="7">
        <f t="shared" si="31"/>
        <v>933</v>
      </c>
      <c r="H106" s="7">
        <f t="shared" si="32"/>
        <v>148</v>
      </c>
      <c r="I106" s="10">
        <v>32</v>
      </c>
      <c r="J106" s="10">
        <v>77</v>
      </c>
      <c r="K106" s="10">
        <v>30</v>
      </c>
      <c r="L106" s="10">
        <v>9</v>
      </c>
      <c r="M106" s="7">
        <f t="shared" si="33"/>
        <v>785</v>
      </c>
      <c r="N106" s="7">
        <v>157</v>
      </c>
      <c r="O106" s="1">
        <v>512</v>
      </c>
      <c r="P106" s="1">
        <v>93</v>
      </c>
      <c r="Q106" s="7">
        <v>23</v>
      </c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</row>
    <row r="107" spans="1:33" ht="10.5" customHeight="1">
      <c r="A107" s="38"/>
      <c r="B107" s="41"/>
      <c r="C107" s="39" t="s">
        <v>27</v>
      </c>
      <c r="D107" s="40"/>
      <c r="E107" s="10">
        <f t="shared" si="30"/>
        <v>2099</v>
      </c>
      <c r="F107" s="10">
        <v>135</v>
      </c>
      <c r="G107" s="7">
        <f t="shared" si="31"/>
        <v>1964</v>
      </c>
      <c r="H107" s="7">
        <f t="shared" si="32"/>
        <v>513</v>
      </c>
      <c r="I107" s="10">
        <v>89</v>
      </c>
      <c r="J107" s="10">
        <v>275</v>
      </c>
      <c r="K107" s="10">
        <v>108</v>
      </c>
      <c r="L107" s="10">
        <v>41</v>
      </c>
      <c r="M107" s="7">
        <f t="shared" si="33"/>
        <v>1451</v>
      </c>
      <c r="N107" s="7">
        <v>321</v>
      </c>
      <c r="O107" s="1">
        <v>997</v>
      </c>
      <c r="P107" s="1">
        <v>106</v>
      </c>
      <c r="Q107" s="7">
        <v>27</v>
      </c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spans="1:33" ht="10.5" customHeight="1">
      <c r="A108" s="38"/>
      <c r="B108" s="41"/>
      <c r="C108" s="39" t="s">
        <v>29</v>
      </c>
      <c r="D108" s="40"/>
      <c r="E108" s="10">
        <f t="shared" si="30"/>
        <v>2188</v>
      </c>
      <c r="F108" s="10">
        <v>109</v>
      </c>
      <c r="G108" s="7">
        <f t="shared" si="31"/>
        <v>2079</v>
      </c>
      <c r="H108" s="7">
        <f t="shared" si="32"/>
        <v>655</v>
      </c>
      <c r="I108" s="10">
        <v>147</v>
      </c>
      <c r="J108" s="10">
        <v>366</v>
      </c>
      <c r="K108" s="10">
        <v>112</v>
      </c>
      <c r="L108" s="10">
        <v>30</v>
      </c>
      <c r="M108" s="7">
        <f t="shared" si="33"/>
        <v>1424</v>
      </c>
      <c r="N108" s="7">
        <v>269</v>
      </c>
      <c r="O108" s="1">
        <v>971</v>
      </c>
      <c r="P108" s="1">
        <v>159</v>
      </c>
      <c r="Q108" s="7">
        <v>25</v>
      </c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:33" ht="10.5" customHeight="1">
      <c r="A109" s="38"/>
      <c r="B109" s="41"/>
      <c r="C109" s="39" t="s">
        <v>30</v>
      </c>
      <c r="D109" s="40"/>
      <c r="E109" s="10">
        <f t="shared" si="30"/>
        <v>588</v>
      </c>
      <c r="F109" s="10">
        <v>19</v>
      </c>
      <c r="G109" s="7">
        <f t="shared" si="31"/>
        <v>569</v>
      </c>
      <c r="H109" s="7">
        <f t="shared" si="32"/>
        <v>175</v>
      </c>
      <c r="I109" s="10">
        <v>57</v>
      </c>
      <c r="J109" s="10">
        <v>87</v>
      </c>
      <c r="K109" s="10">
        <v>28</v>
      </c>
      <c r="L109" s="10">
        <v>3</v>
      </c>
      <c r="M109" s="7">
        <f t="shared" si="33"/>
        <v>394</v>
      </c>
      <c r="N109" s="7">
        <v>103</v>
      </c>
      <c r="O109" s="1">
        <v>232</v>
      </c>
      <c r="P109" s="1">
        <v>53</v>
      </c>
      <c r="Q109" s="7">
        <v>6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:33" ht="10.5" customHeight="1">
      <c r="A110" s="38"/>
      <c r="B110" s="41"/>
      <c r="C110" s="39"/>
      <c r="D110" s="40"/>
      <c r="E110" s="1"/>
      <c r="F110" s="1"/>
      <c r="G110" s="1"/>
      <c r="H110" s="1"/>
      <c r="I110" s="1"/>
      <c r="J110" s="1"/>
      <c r="K110" s="7"/>
      <c r="L110" s="7"/>
      <c r="M110" s="7"/>
      <c r="N110" s="7"/>
      <c r="O110" s="7"/>
      <c r="P110" s="7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1" spans="1:33" ht="10.5" customHeight="1">
      <c r="A111" s="44"/>
      <c r="B111" s="63" t="s">
        <v>31</v>
      </c>
      <c r="C111" s="63"/>
      <c r="D111" s="19"/>
      <c r="E111" s="15">
        <f>SUM(E112:E114)</f>
        <v>4580</v>
      </c>
      <c r="F111" s="15">
        <f aca="true" t="shared" si="34" ref="F111:Q111">SUM(F112:F114)</f>
        <v>252</v>
      </c>
      <c r="G111" s="15">
        <f t="shared" si="34"/>
        <v>4328</v>
      </c>
      <c r="H111" s="15">
        <f t="shared" si="34"/>
        <v>647</v>
      </c>
      <c r="I111" s="15">
        <f t="shared" si="34"/>
        <v>85</v>
      </c>
      <c r="J111" s="15">
        <f t="shared" si="34"/>
        <v>209</v>
      </c>
      <c r="K111" s="15">
        <f t="shared" si="34"/>
        <v>197</v>
      </c>
      <c r="L111" s="15">
        <f t="shared" si="34"/>
        <v>156</v>
      </c>
      <c r="M111" s="15">
        <f t="shared" si="34"/>
        <v>3681</v>
      </c>
      <c r="N111" s="15">
        <f t="shared" si="34"/>
        <v>1018</v>
      </c>
      <c r="O111" s="15">
        <f t="shared" si="34"/>
        <v>2190</v>
      </c>
      <c r="P111" s="15">
        <f t="shared" si="34"/>
        <v>381</v>
      </c>
      <c r="Q111" s="15">
        <f t="shared" si="34"/>
        <v>92</v>
      </c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spans="1:33" ht="10.5" customHeight="1">
      <c r="A112" s="38"/>
      <c r="B112" s="41"/>
      <c r="C112" s="39" t="s">
        <v>33</v>
      </c>
      <c r="D112" s="40"/>
      <c r="E112" s="10">
        <f>SUM(F112:G112)</f>
        <v>1439</v>
      </c>
      <c r="F112" s="10">
        <v>63</v>
      </c>
      <c r="G112" s="7">
        <f>SUM(H112,M112)</f>
        <v>1376</v>
      </c>
      <c r="H112" s="7">
        <f>SUM(I112:L112)</f>
        <v>224</v>
      </c>
      <c r="I112" s="10">
        <v>39</v>
      </c>
      <c r="J112" s="10">
        <v>76</v>
      </c>
      <c r="K112" s="10">
        <v>67</v>
      </c>
      <c r="L112" s="10">
        <v>42</v>
      </c>
      <c r="M112" s="7">
        <f>SUM(N112:Q112)</f>
        <v>1152</v>
      </c>
      <c r="N112" s="7">
        <v>307</v>
      </c>
      <c r="O112" s="7">
        <v>692</v>
      </c>
      <c r="P112" s="7">
        <v>112</v>
      </c>
      <c r="Q112" s="7">
        <v>41</v>
      </c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spans="1:33" ht="10.5" customHeight="1">
      <c r="A113" s="38"/>
      <c r="B113" s="41"/>
      <c r="C113" s="39" t="s">
        <v>108</v>
      </c>
      <c r="D113" s="40"/>
      <c r="E113" s="10">
        <f>SUM(F113:G113)</f>
        <v>3046</v>
      </c>
      <c r="F113" s="10">
        <v>187</v>
      </c>
      <c r="G113" s="7">
        <f>SUM(H113,M113)</f>
        <v>2859</v>
      </c>
      <c r="H113" s="7">
        <f>SUM(I113:L113)</f>
        <v>417</v>
      </c>
      <c r="I113" s="10">
        <v>44</v>
      </c>
      <c r="J113" s="10">
        <v>130</v>
      </c>
      <c r="K113" s="10">
        <v>129</v>
      </c>
      <c r="L113" s="10">
        <v>114</v>
      </c>
      <c r="M113" s="7">
        <f>SUM(N113:Q113)</f>
        <v>2442</v>
      </c>
      <c r="N113" s="7">
        <v>683</v>
      </c>
      <c r="O113" s="7">
        <v>1446</v>
      </c>
      <c r="P113" s="7">
        <v>265</v>
      </c>
      <c r="Q113" s="7">
        <v>48</v>
      </c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</row>
    <row r="114" spans="1:33" ht="10.5" customHeight="1">
      <c r="A114" s="38"/>
      <c r="B114" s="41"/>
      <c r="C114" s="39" t="s">
        <v>35</v>
      </c>
      <c r="D114" s="40"/>
      <c r="E114" s="10">
        <f>SUM(F114:G114)</f>
        <v>95</v>
      </c>
      <c r="F114" s="10">
        <v>2</v>
      </c>
      <c r="G114" s="7">
        <f>SUM(H114,M114)</f>
        <v>93</v>
      </c>
      <c r="H114" s="7">
        <f>SUM(I114:L114)</f>
        <v>6</v>
      </c>
      <c r="I114" s="10">
        <v>2</v>
      </c>
      <c r="J114" s="10">
        <v>3</v>
      </c>
      <c r="K114" s="10">
        <v>1</v>
      </c>
      <c r="L114" s="10" t="s">
        <v>107</v>
      </c>
      <c r="M114" s="7">
        <f>SUM(N114:Q114)</f>
        <v>87</v>
      </c>
      <c r="N114" s="7">
        <v>28</v>
      </c>
      <c r="O114" s="7">
        <v>52</v>
      </c>
      <c r="P114" s="7">
        <v>4</v>
      </c>
      <c r="Q114" s="7">
        <v>3</v>
      </c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</row>
    <row r="115" spans="1:33" ht="10.5" customHeight="1">
      <c r="A115" s="38"/>
      <c r="B115" s="41"/>
      <c r="C115" s="39"/>
      <c r="D115" s="40"/>
      <c r="E115" s="1"/>
      <c r="F115" s="1"/>
      <c r="G115" s="1"/>
      <c r="H115" s="1"/>
      <c r="I115" s="1"/>
      <c r="J115" s="1"/>
      <c r="K115" s="7"/>
      <c r="L115" s="7"/>
      <c r="M115" s="7"/>
      <c r="N115" s="7"/>
      <c r="O115" s="7"/>
      <c r="P115" s="7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spans="1:33" ht="10.5" customHeight="1">
      <c r="A116" s="38"/>
      <c r="B116" s="53" t="s">
        <v>38</v>
      </c>
      <c r="C116" s="58"/>
      <c r="D116" s="37"/>
      <c r="E116" s="8">
        <f>E117</f>
        <v>324</v>
      </c>
      <c r="F116" s="8">
        <f aca="true" t="shared" si="35" ref="F116:Q116">F117</f>
        <v>7</v>
      </c>
      <c r="G116" s="8">
        <f t="shared" si="35"/>
        <v>317</v>
      </c>
      <c r="H116" s="8">
        <f t="shared" si="35"/>
        <v>19</v>
      </c>
      <c r="I116" s="8">
        <f t="shared" si="35"/>
        <v>4</v>
      </c>
      <c r="J116" s="8">
        <f t="shared" si="35"/>
        <v>6</v>
      </c>
      <c r="K116" s="8">
        <f t="shared" si="35"/>
        <v>4</v>
      </c>
      <c r="L116" s="8">
        <f t="shared" si="35"/>
        <v>5</v>
      </c>
      <c r="M116" s="8">
        <f t="shared" si="35"/>
        <v>298</v>
      </c>
      <c r="N116" s="8">
        <f t="shared" si="35"/>
        <v>82</v>
      </c>
      <c r="O116" s="8">
        <f t="shared" si="35"/>
        <v>216</v>
      </c>
      <c r="P116" s="8" t="str">
        <f t="shared" si="35"/>
        <v>-</v>
      </c>
      <c r="Q116" s="8" t="str">
        <f t="shared" si="35"/>
        <v>-</v>
      </c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spans="1:33" ht="10.5" customHeight="1">
      <c r="A117" s="38"/>
      <c r="B117" s="41"/>
      <c r="C117" s="39" t="s">
        <v>39</v>
      </c>
      <c r="D117" s="40"/>
      <c r="E117" s="10">
        <f>SUM(F117:G117)</f>
        <v>324</v>
      </c>
      <c r="F117" s="10">
        <v>7</v>
      </c>
      <c r="G117" s="7">
        <f>SUM(H117,M117)</f>
        <v>317</v>
      </c>
      <c r="H117" s="7">
        <f>SUM(I117:L117)</f>
        <v>19</v>
      </c>
      <c r="I117" s="10">
        <v>4</v>
      </c>
      <c r="J117" s="10">
        <v>6</v>
      </c>
      <c r="K117" s="10">
        <v>4</v>
      </c>
      <c r="L117" s="10">
        <v>5</v>
      </c>
      <c r="M117" s="7">
        <f>SUM(N117:Q117)</f>
        <v>298</v>
      </c>
      <c r="N117" s="7">
        <v>82</v>
      </c>
      <c r="O117" s="7">
        <v>216</v>
      </c>
      <c r="P117" s="7" t="s">
        <v>105</v>
      </c>
      <c r="Q117" s="7" t="s">
        <v>105</v>
      </c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:33" ht="10.5" customHeight="1">
      <c r="A118" s="38"/>
      <c r="B118" s="41"/>
      <c r="C118" s="39"/>
      <c r="D118" s="40"/>
      <c r="E118" s="1"/>
      <c r="F118" s="1"/>
      <c r="G118" s="1"/>
      <c r="H118" s="1"/>
      <c r="I118" s="1"/>
      <c r="J118" s="1"/>
      <c r="K118" s="7"/>
      <c r="L118" s="7"/>
      <c r="M118" s="7"/>
      <c r="N118" s="7"/>
      <c r="O118" s="7"/>
      <c r="P118" s="7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:33" ht="10.5" customHeight="1">
      <c r="A119" s="38"/>
      <c r="B119" s="53" t="s">
        <v>41</v>
      </c>
      <c r="C119" s="58"/>
      <c r="D119" s="37"/>
      <c r="E119" s="8">
        <f>SUM(E120:E130)</f>
        <v>7293</v>
      </c>
      <c r="F119" s="8">
        <f aca="true" t="shared" si="36" ref="F119:Q119">SUM(F120:F130)</f>
        <v>421</v>
      </c>
      <c r="G119" s="8">
        <f t="shared" si="36"/>
        <v>6872</v>
      </c>
      <c r="H119" s="8">
        <f t="shared" si="36"/>
        <v>2024</v>
      </c>
      <c r="I119" s="8">
        <f t="shared" si="36"/>
        <v>415</v>
      </c>
      <c r="J119" s="8">
        <f t="shared" si="36"/>
        <v>1001</v>
      </c>
      <c r="K119" s="8">
        <f t="shared" si="36"/>
        <v>463</v>
      </c>
      <c r="L119" s="8">
        <f t="shared" si="36"/>
        <v>145</v>
      </c>
      <c r="M119" s="8">
        <f t="shared" si="36"/>
        <v>4848</v>
      </c>
      <c r="N119" s="8">
        <f t="shared" si="36"/>
        <v>1223</v>
      </c>
      <c r="O119" s="8">
        <f t="shared" si="36"/>
        <v>3012</v>
      </c>
      <c r="P119" s="8">
        <f t="shared" si="36"/>
        <v>509</v>
      </c>
      <c r="Q119" s="8">
        <f t="shared" si="36"/>
        <v>104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1:33" ht="10.5" customHeight="1">
      <c r="A120" s="38"/>
      <c r="B120" s="41"/>
      <c r="C120" s="39" t="s">
        <v>43</v>
      </c>
      <c r="D120" s="40"/>
      <c r="E120" s="10">
        <f>SUM(F120:G120)</f>
        <v>508</v>
      </c>
      <c r="F120" s="10">
        <v>55</v>
      </c>
      <c r="G120" s="7">
        <f>SUM(H120,M120)</f>
        <v>453</v>
      </c>
      <c r="H120" s="7">
        <f>SUM(I120:L120)</f>
        <v>139</v>
      </c>
      <c r="I120" s="10">
        <v>20</v>
      </c>
      <c r="J120" s="10">
        <v>50</v>
      </c>
      <c r="K120" s="10">
        <v>49</v>
      </c>
      <c r="L120" s="10">
        <v>20</v>
      </c>
      <c r="M120" s="7">
        <f>SUM(N120:Q120)</f>
        <v>314</v>
      </c>
      <c r="N120" s="7">
        <v>75</v>
      </c>
      <c r="O120" s="7">
        <v>174</v>
      </c>
      <c r="P120" s="7">
        <v>51</v>
      </c>
      <c r="Q120" s="7">
        <v>14</v>
      </c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:33" ht="10.5" customHeight="1">
      <c r="A121" s="38"/>
      <c r="B121" s="41"/>
      <c r="C121" s="39" t="s">
        <v>45</v>
      </c>
      <c r="D121" s="40"/>
      <c r="E121" s="10">
        <f aca="true" t="shared" si="37" ref="E121:E130">SUM(F121:G121)</f>
        <v>152</v>
      </c>
      <c r="F121" s="10">
        <v>8</v>
      </c>
      <c r="G121" s="7">
        <f aca="true" t="shared" si="38" ref="G121:G130">SUM(H121,M121)</f>
        <v>144</v>
      </c>
      <c r="H121" s="7">
        <f aca="true" t="shared" si="39" ref="H121:H130">SUM(I121:L121)</f>
        <v>18</v>
      </c>
      <c r="I121" s="10">
        <v>4</v>
      </c>
      <c r="J121" s="10">
        <v>11</v>
      </c>
      <c r="K121" s="10">
        <v>3</v>
      </c>
      <c r="L121" s="10" t="s">
        <v>107</v>
      </c>
      <c r="M121" s="7">
        <f aca="true" t="shared" si="40" ref="M121:M130">SUM(N121:Q121)</f>
        <v>126</v>
      </c>
      <c r="N121" s="7">
        <v>30</v>
      </c>
      <c r="O121" s="7">
        <v>84</v>
      </c>
      <c r="P121" s="7">
        <v>10</v>
      </c>
      <c r="Q121" s="7">
        <v>2</v>
      </c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ht="10.5" customHeight="1">
      <c r="A122" s="38"/>
      <c r="B122" s="41"/>
      <c r="C122" s="39" t="s">
        <v>46</v>
      </c>
      <c r="D122" s="40"/>
      <c r="E122" s="10">
        <f t="shared" si="37"/>
        <v>669</v>
      </c>
      <c r="F122" s="10">
        <v>45</v>
      </c>
      <c r="G122" s="7">
        <f t="shared" si="38"/>
        <v>624</v>
      </c>
      <c r="H122" s="7">
        <f t="shared" si="39"/>
        <v>195</v>
      </c>
      <c r="I122" s="10">
        <v>48</v>
      </c>
      <c r="J122" s="10">
        <v>88</v>
      </c>
      <c r="K122" s="10">
        <v>39</v>
      </c>
      <c r="L122" s="10">
        <v>20</v>
      </c>
      <c r="M122" s="7">
        <f t="shared" si="40"/>
        <v>429</v>
      </c>
      <c r="N122" s="7">
        <v>95</v>
      </c>
      <c r="O122" s="7">
        <v>293</v>
      </c>
      <c r="P122" s="7">
        <v>38</v>
      </c>
      <c r="Q122" s="7">
        <v>3</v>
      </c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:33" ht="10.5" customHeight="1">
      <c r="A123" s="38"/>
      <c r="B123" s="41"/>
      <c r="C123" s="39" t="s">
        <v>47</v>
      </c>
      <c r="D123" s="40"/>
      <c r="E123" s="10">
        <f t="shared" si="37"/>
        <v>873</v>
      </c>
      <c r="F123" s="10">
        <v>24</v>
      </c>
      <c r="G123" s="7">
        <f t="shared" si="38"/>
        <v>849</v>
      </c>
      <c r="H123" s="7">
        <f t="shared" si="39"/>
        <v>69</v>
      </c>
      <c r="I123" s="10">
        <v>16</v>
      </c>
      <c r="J123" s="10">
        <v>36</v>
      </c>
      <c r="K123" s="10">
        <v>12</v>
      </c>
      <c r="L123" s="10">
        <v>5</v>
      </c>
      <c r="M123" s="7">
        <f t="shared" si="40"/>
        <v>780</v>
      </c>
      <c r="N123" s="1">
        <v>201</v>
      </c>
      <c r="O123" s="1">
        <v>526</v>
      </c>
      <c r="P123" s="1">
        <v>40</v>
      </c>
      <c r="Q123" s="7">
        <v>13</v>
      </c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:33" ht="10.5" customHeight="1">
      <c r="A124" s="38"/>
      <c r="B124" s="41"/>
      <c r="C124" s="39" t="s">
        <v>49</v>
      </c>
      <c r="D124" s="40"/>
      <c r="E124" s="10">
        <f t="shared" si="37"/>
        <v>1162</v>
      </c>
      <c r="F124" s="10">
        <v>78</v>
      </c>
      <c r="G124" s="7">
        <f t="shared" si="38"/>
        <v>1084</v>
      </c>
      <c r="H124" s="7">
        <f t="shared" si="39"/>
        <v>432</v>
      </c>
      <c r="I124" s="10">
        <v>84</v>
      </c>
      <c r="J124" s="10">
        <v>228</v>
      </c>
      <c r="K124" s="10">
        <v>101</v>
      </c>
      <c r="L124" s="10">
        <v>19</v>
      </c>
      <c r="M124" s="7">
        <f t="shared" si="40"/>
        <v>652</v>
      </c>
      <c r="N124" s="1">
        <v>139</v>
      </c>
      <c r="O124" s="1">
        <v>435</v>
      </c>
      <c r="P124" s="1">
        <v>62</v>
      </c>
      <c r="Q124" s="7">
        <v>16</v>
      </c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:33" ht="10.5" customHeight="1">
      <c r="A125" s="38"/>
      <c r="B125" s="41"/>
      <c r="C125" s="39" t="s">
        <v>51</v>
      </c>
      <c r="D125" s="40"/>
      <c r="E125" s="10">
        <f t="shared" si="37"/>
        <v>628</v>
      </c>
      <c r="F125" s="10">
        <v>40</v>
      </c>
      <c r="G125" s="7">
        <f t="shared" si="38"/>
        <v>588</v>
      </c>
      <c r="H125" s="7">
        <f t="shared" si="39"/>
        <v>164</v>
      </c>
      <c r="I125" s="10">
        <v>32</v>
      </c>
      <c r="J125" s="10">
        <v>79</v>
      </c>
      <c r="K125" s="10">
        <v>38</v>
      </c>
      <c r="L125" s="10">
        <v>15</v>
      </c>
      <c r="M125" s="7">
        <f t="shared" si="40"/>
        <v>424</v>
      </c>
      <c r="N125" s="7">
        <v>112</v>
      </c>
      <c r="O125" s="7">
        <v>259</v>
      </c>
      <c r="P125" s="7">
        <v>45</v>
      </c>
      <c r="Q125" s="7">
        <v>8</v>
      </c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:33" ht="10.5" customHeight="1">
      <c r="A126" s="38"/>
      <c r="B126" s="41"/>
      <c r="C126" s="39" t="s">
        <v>52</v>
      </c>
      <c r="D126" s="40"/>
      <c r="E126" s="10">
        <f t="shared" si="37"/>
        <v>715</v>
      </c>
      <c r="F126" s="10">
        <v>32</v>
      </c>
      <c r="G126" s="7">
        <f t="shared" si="38"/>
        <v>683</v>
      </c>
      <c r="H126" s="7">
        <f t="shared" si="39"/>
        <v>212</v>
      </c>
      <c r="I126" s="10">
        <v>32</v>
      </c>
      <c r="J126" s="10">
        <v>109</v>
      </c>
      <c r="K126" s="10">
        <v>62</v>
      </c>
      <c r="L126" s="10">
        <v>9</v>
      </c>
      <c r="M126" s="7">
        <f t="shared" si="40"/>
        <v>471</v>
      </c>
      <c r="N126" s="7">
        <v>127</v>
      </c>
      <c r="O126" s="7">
        <v>256</v>
      </c>
      <c r="P126" s="7">
        <v>81</v>
      </c>
      <c r="Q126" s="7">
        <v>7</v>
      </c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:33" ht="10.5" customHeight="1">
      <c r="A127" s="38"/>
      <c r="B127" s="41"/>
      <c r="C127" s="39" t="s">
        <v>53</v>
      </c>
      <c r="D127" s="40"/>
      <c r="E127" s="10">
        <f t="shared" si="37"/>
        <v>907</v>
      </c>
      <c r="F127" s="10">
        <v>50</v>
      </c>
      <c r="G127" s="7">
        <f t="shared" si="38"/>
        <v>857</v>
      </c>
      <c r="H127" s="7">
        <v>334</v>
      </c>
      <c r="I127" s="10">
        <v>83</v>
      </c>
      <c r="J127" s="10">
        <v>151</v>
      </c>
      <c r="K127" s="10">
        <v>69</v>
      </c>
      <c r="L127" s="10">
        <v>31</v>
      </c>
      <c r="M127" s="7">
        <f t="shared" si="40"/>
        <v>523</v>
      </c>
      <c r="N127" s="7">
        <v>172</v>
      </c>
      <c r="O127" s="7">
        <v>283</v>
      </c>
      <c r="P127" s="7">
        <v>62</v>
      </c>
      <c r="Q127" s="7">
        <v>6</v>
      </c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:33" ht="10.5" customHeight="1">
      <c r="A128" s="38"/>
      <c r="B128" s="41"/>
      <c r="C128" s="39" t="s">
        <v>55</v>
      </c>
      <c r="D128" s="40"/>
      <c r="E128" s="10">
        <f t="shared" si="37"/>
        <v>833</v>
      </c>
      <c r="F128" s="10">
        <v>42</v>
      </c>
      <c r="G128" s="7">
        <f t="shared" si="38"/>
        <v>791</v>
      </c>
      <c r="H128" s="7">
        <f t="shared" si="39"/>
        <v>185</v>
      </c>
      <c r="I128" s="10">
        <v>40</v>
      </c>
      <c r="J128" s="10">
        <v>69</v>
      </c>
      <c r="K128" s="10">
        <v>63</v>
      </c>
      <c r="L128" s="10">
        <v>13</v>
      </c>
      <c r="M128" s="7">
        <f t="shared" si="40"/>
        <v>606</v>
      </c>
      <c r="N128" s="7">
        <v>178</v>
      </c>
      <c r="O128" s="7">
        <v>318</v>
      </c>
      <c r="P128" s="7">
        <v>82</v>
      </c>
      <c r="Q128" s="7">
        <v>28</v>
      </c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33" ht="10.5" customHeight="1">
      <c r="A129" s="38"/>
      <c r="B129" s="41"/>
      <c r="C129" s="39" t="s">
        <v>57</v>
      </c>
      <c r="D129" s="40"/>
      <c r="E129" s="10">
        <f t="shared" si="37"/>
        <v>283</v>
      </c>
      <c r="F129" s="10">
        <v>7</v>
      </c>
      <c r="G129" s="7">
        <f t="shared" si="38"/>
        <v>276</v>
      </c>
      <c r="H129" s="7">
        <f t="shared" si="39"/>
        <v>116</v>
      </c>
      <c r="I129" s="10">
        <v>35</v>
      </c>
      <c r="J129" s="10">
        <v>70</v>
      </c>
      <c r="K129" s="10">
        <v>9</v>
      </c>
      <c r="L129" s="10">
        <v>2</v>
      </c>
      <c r="M129" s="7">
        <f t="shared" si="40"/>
        <v>160</v>
      </c>
      <c r="N129" s="1">
        <v>34</v>
      </c>
      <c r="O129" s="1">
        <v>108</v>
      </c>
      <c r="P129" s="1">
        <v>15</v>
      </c>
      <c r="Q129" s="7">
        <v>3</v>
      </c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:33" ht="10.5" customHeight="1">
      <c r="A130" s="38"/>
      <c r="B130" s="41"/>
      <c r="C130" s="39" t="s">
        <v>58</v>
      </c>
      <c r="D130" s="40"/>
      <c r="E130" s="10">
        <f t="shared" si="37"/>
        <v>563</v>
      </c>
      <c r="F130" s="10">
        <v>40</v>
      </c>
      <c r="G130" s="7">
        <f t="shared" si="38"/>
        <v>523</v>
      </c>
      <c r="H130" s="7">
        <f t="shared" si="39"/>
        <v>160</v>
      </c>
      <c r="I130" s="10">
        <v>21</v>
      </c>
      <c r="J130" s="10">
        <v>110</v>
      </c>
      <c r="K130" s="10">
        <v>18</v>
      </c>
      <c r="L130" s="10">
        <v>11</v>
      </c>
      <c r="M130" s="7">
        <f t="shared" si="40"/>
        <v>363</v>
      </c>
      <c r="N130" s="1">
        <v>60</v>
      </c>
      <c r="O130" s="1">
        <v>276</v>
      </c>
      <c r="P130" s="1">
        <v>23</v>
      </c>
      <c r="Q130" s="7">
        <v>4</v>
      </c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3" ht="10.5" customHeight="1">
      <c r="A131" s="38"/>
      <c r="B131" s="41"/>
      <c r="C131" s="39"/>
      <c r="D131" s="40"/>
      <c r="E131" s="1"/>
      <c r="F131" s="1"/>
      <c r="G131" s="1"/>
      <c r="H131" s="1"/>
      <c r="I131" s="1"/>
      <c r="J131" s="1"/>
      <c r="K131" s="7"/>
      <c r="L131" s="7"/>
      <c r="M131" s="7"/>
      <c r="N131" s="7"/>
      <c r="O131" s="7"/>
      <c r="P131" s="7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:33" ht="10.5" customHeight="1">
      <c r="A132" s="38"/>
      <c r="B132" s="53" t="s">
        <v>60</v>
      </c>
      <c r="C132" s="58"/>
      <c r="D132" s="37"/>
      <c r="E132" s="8">
        <f>SUM(E133:E137)</f>
        <v>4874</v>
      </c>
      <c r="F132" s="8">
        <f aca="true" t="shared" si="41" ref="F132:L132">SUM(F133:F137)</f>
        <v>250</v>
      </c>
      <c r="G132" s="8">
        <f t="shared" si="41"/>
        <v>4624</v>
      </c>
      <c r="H132" s="8">
        <f t="shared" si="41"/>
        <v>1198</v>
      </c>
      <c r="I132" s="8">
        <f t="shared" si="41"/>
        <v>236</v>
      </c>
      <c r="J132" s="8">
        <f t="shared" si="41"/>
        <v>637</v>
      </c>
      <c r="K132" s="8">
        <f t="shared" si="41"/>
        <v>239</v>
      </c>
      <c r="L132" s="8">
        <f t="shared" si="41"/>
        <v>86</v>
      </c>
      <c r="M132" s="8">
        <f>SUM(M133:M137)</f>
        <v>3426</v>
      </c>
      <c r="N132" s="8">
        <f>SUM(N133:N137)</f>
        <v>733</v>
      </c>
      <c r="O132" s="8">
        <f>SUM(O133:O137)</f>
        <v>2225</v>
      </c>
      <c r="P132" s="8">
        <f>SUM(P133:P137)</f>
        <v>377</v>
      </c>
      <c r="Q132" s="8">
        <f>SUM(Q133:Q137)</f>
        <v>91</v>
      </c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1:33" ht="10.5" customHeight="1">
      <c r="A133" s="38"/>
      <c r="B133" s="41"/>
      <c r="C133" s="39" t="s">
        <v>62</v>
      </c>
      <c r="D133" s="40"/>
      <c r="E133" s="10">
        <f>SUM(F133:G133)</f>
        <v>1248</v>
      </c>
      <c r="F133" s="10">
        <v>52</v>
      </c>
      <c r="G133" s="7">
        <f>SUM(H133,M133)</f>
        <v>1196</v>
      </c>
      <c r="H133" s="7">
        <f>SUM(I133:L133)</f>
        <v>327</v>
      </c>
      <c r="I133" s="10">
        <v>84</v>
      </c>
      <c r="J133" s="10">
        <v>180</v>
      </c>
      <c r="K133" s="10">
        <v>45</v>
      </c>
      <c r="L133" s="10">
        <v>18</v>
      </c>
      <c r="M133" s="7">
        <f>SUM(N133:Q133)</f>
        <v>869</v>
      </c>
      <c r="N133" s="7">
        <v>250</v>
      </c>
      <c r="O133" s="7">
        <v>532</v>
      </c>
      <c r="P133" s="7">
        <v>74</v>
      </c>
      <c r="Q133" s="7">
        <v>13</v>
      </c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</row>
    <row r="134" spans="1:33" ht="10.5" customHeight="1">
      <c r="A134" s="38"/>
      <c r="B134" s="41"/>
      <c r="C134" s="39" t="s">
        <v>64</v>
      </c>
      <c r="D134" s="40"/>
      <c r="E134" s="10">
        <f>SUM(F134:G134)</f>
        <v>442</v>
      </c>
      <c r="F134" s="10">
        <v>15</v>
      </c>
      <c r="G134" s="7">
        <f>SUM(H134,M134)</f>
        <v>427</v>
      </c>
      <c r="H134" s="7">
        <f>SUM(I134:L134)</f>
        <v>92</v>
      </c>
      <c r="I134" s="10">
        <v>21</v>
      </c>
      <c r="J134" s="10">
        <v>49</v>
      </c>
      <c r="K134" s="10">
        <v>16</v>
      </c>
      <c r="L134" s="10">
        <v>6</v>
      </c>
      <c r="M134" s="7">
        <f>SUM(N134:Q134)</f>
        <v>335</v>
      </c>
      <c r="N134" s="7">
        <v>78</v>
      </c>
      <c r="O134" s="7">
        <v>233</v>
      </c>
      <c r="P134" s="7">
        <v>21</v>
      </c>
      <c r="Q134" s="7">
        <v>3</v>
      </c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</row>
    <row r="135" spans="1:33" ht="10.5" customHeight="1">
      <c r="A135" s="38"/>
      <c r="B135" s="41"/>
      <c r="C135" s="39" t="s">
        <v>66</v>
      </c>
      <c r="D135" s="40"/>
      <c r="E135" s="10">
        <f>SUM(F135:G135)</f>
        <v>1443</v>
      </c>
      <c r="F135" s="10">
        <v>76</v>
      </c>
      <c r="G135" s="7">
        <f>SUM(H135,M135)</f>
        <v>1367</v>
      </c>
      <c r="H135" s="7">
        <f>SUM(I135:L135)</f>
        <v>469</v>
      </c>
      <c r="I135" s="10">
        <v>89</v>
      </c>
      <c r="J135" s="10">
        <v>246</v>
      </c>
      <c r="K135" s="10">
        <v>103</v>
      </c>
      <c r="L135" s="10">
        <v>31</v>
      </c>
      <c r="M135" s="7">
        <f>SUM(N135:Q135)</f>
        <v>898</v>
      </c>
      <c r="N135" s="7">
        <v>206</v>
      </c>
      <c r="O135" s="7">
        <v>585</v>
      </c>
      <c r="P135" s="7">
        <v>98</v>
      </c>
      <c r="Q135" s="7">
        <v>9</v>
      </c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</row>
    <row r="136" spans="1:33" ht="10.5" customHeight="1">
      <c r="A136" s="38"/>
      <c r="B136" s="41"/>
      <c r="C136" s="39" t="s">
        <v>67</v>
      </c>
      <c r="D136" s="40"/>
      <c r="E136" s="10">
        <f>SUM(F136:G136)</f>
        <v>1365</v>
      </c>
      <c r="F136" s="10">
        <v>88</v>
      </c>
      <c r="G136" s="7">
        <f>SUM(H136,M136)</f>
        <v>1277</v>
      </c>
      <c r="H136" s="7">
        <f>SUM(I136:L136)</f>
        <v>196</v>
      </c>
      <c r="I136" s="10">
        <v>22</v>
      </c>
      <c r="J136" s="10">
        <v>98</v>
      </c>
      <c r="K136" s="10">
        <v>50</v>
      </c>
      <c r="L136" s="10">
        <v>26</v>
      </c>
      <c r="M136" s="7">
        <f>SUM(N136:Q136)</f>
        <v>1081</v>
      </c>
      <c r="N136" s="7">
        <v>162</v>
      </c>
      <c r="O136" s="7">
        <v>695</v>
      </c>
      <c r="P136" s="7">
        <v>161</v>
      </c>
      <c r="Q136" s="7">
        <v>63</v>
      </c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</row>
    <row r="137" spans="1:33" ht="10.5" customHeight="1">
      <c r="A137" s="38"/>
      <c r="B137" s="41"/>
      <c r="C137" s="39" t="s">
        <v>68</v>
      </c>
      <c r="D137" s="40"/>
      <c r="E137" s="10">
        <f>SUM(F137:G137)</f>
        <v>376</v>
      </c>
      <c r="F137" s="10">
        <v>19</v>
      </c>
      <c r="G137" s="7">
        <f>SUM(H137,M137)</f>
        <v>357</v>
      </c>
      <c r="H137" s="7">
        <f>SUM(I137:L137)</f>
        <v>114</v>
      </c>
      <c r="I137" s="10">
        <v>20</v>
      </c>
      <c r="J137" s="10">
        <v>64</v>
      </c>
      <c r="K137" s="10">
        <v>25</v>
      </c>
      <c r="L137" s="10">
        <v>5</v>
      </c>
      <c r="M137" s="7">
        <f>SUM(N137:Q137)</f>
        <v>243</v>
      </c>
      <c r="N137" s="7">
        <v>37</v>
      </c>
      <c r="O137" s="7">
        <v>180</v>
      </c>
      <c r="P137" s="7">
        <v>23</v>
      </c>
      <c r="Q137" s="7">
        <v>3</v>
      </c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</row>
    <row r="138" spans="1:33" ht="10.5" customHeight="1">
      <c r="A138" s="38"/>
      <c r="B138" s="41"/>
      <c r="C138" s="39"/>
      <c r="D138" s="40"/>
      <c r="E138" s="1"/>
      <c r="F138" s="1"/>
      <c r="G138" s="1"/>
      <c r="H138" s="1"/>
      <c r="I138" s="1"/>
      <c r="J138" s="1"/>
      <c r="K138" s="7"/>
      <c r="L138" s="7"/>
      <c r="M138" s="7"/>
      <c r="N138" s="7"/>
      <c r="O138" s="7"/>
      <c r="P138" s="7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1:17" ht="10.5" customHeight="1">
      <c r="A139" s="38"/>
      <c r="B139" s="53" t="s">
        <v>71</v>
      </c>
      <c r="C139" s="58"/>
      <c r="D139" s="37"/>
      <c r="E139" s="8">
        <f>SUM(E140:E147)</f>
        <v>3721</v>
      </c>
      <c r="F139" s="8">
        <f aca="true" t="shared" si="42" ref="F139:Q139">SUM(F140:F147)</f>
        <v>189</v>
      </c>
      <c r="G139" s="8">
        <f t="shared" si="42"/>
        <v>3532</v>
      </c>
      <c r="H139" s="8">
        <f t="shared" si="42"/>
        <v>1336</v>
      </c>
      <c r="I139" s="8">
        <f t="shared" si="42"/>
        <v>277</v>
      </c>
      <c r="J139" s="8">
        <f t="shared" si="42"/>
        <v>682</v>
      </c>
      <c r="K139" s="8">
        <f t="shared" si="42"/>
        <v>295</v>
      </c>
      <c r="L139" s="8">
        <f t="shared" si="42"/>
        <v>82</v>
      </c>
      <c r="M139" s="8">
        <f t="shared" si="42"/>
        <v>2196</v>
      </c>
      <c r="N139" s="8">
        <f t="shared" si="42"/>
        <v>515</v>
      </c>
      <c r="O139" s="8">
        <f t="shared" si="42"/>
        <v>1447</v>
      </c>
      <c r="P139" s="8">
        <f t="shared" si="42"/>
        <v>205</v>
      </c>
      <c r="Q139" s="8">
        <f t="shared" si="42"/>
        <v>29</v>
      </c>
    </row>
    <row r="140" spans="1:17" ht="10.5" customHeight="1">
      <c r="A140" s="38"/>
      <c r="B140" s="41"/>
      <c r="C140" s="39" t="s">
        <v>73</v>
      </c>
      <c r="D140" s="40"/>
      <c r="E140" s="10">
        <f>SUM(F140:G140)</f>
        <v>947</v>
      </c>
      <c r="F140" s="10">
        <v>78</v>
      </c>
      <c r="G140" s="7">
        <f>SUM(H140,M140)</f>
        <v>869</v>
      </c>
      <c r="H140" s="7">
        <f>SUM(I140:L140)</f>
        <v>546</v>
      </c>
      <c r="I140" s="10">
        <v>107</v>
      </c>
      <c r="J140" s="10">
        <v>251</v>
      </c>
      <c r="K140" s="10">
        <v>148</v>
      </c>
      <c r="L140" s="10">
        <v>40</v>
      </c>
      <c r="M140" s="7">
        <f>SUM(N140:Q140)</f>
        <v>323</v>
      </c>
      <c r="N140" s="7">
        <v>75</v>
      </c>
      <c r="O140" s="7">
        <v>208</v>
      </c>
      <c r="P140" s="7">
        <v>37</v>
      </c>
      <c r="Q140" s="7">
        <v>3</v>
      </c>
    </row>
    <row r="141" spans="1:17" ht="10.5" customHeight="1">
      <c r="A141" s="38"/>
      <c r="B141" s="41"/>
      <c r="C141" s="39" t="s">
        <v>75</v>
      </c>
      <c r="D141" s="40"/>
      <c r="E141" s="10">
        <f aca="true" t="shared" si="43" ref="E141:E147">SUM(F141:G141)</f>
        <v>553</v>
      </c>
      <c r="F141" s="10">
        <v>36</v>
      </c>
      <c r="G141" s="7">
        <f aca="true" t="shared" si="44" ref="G141:G147">SUM(H141,M141)</f>
        <v>517</v>
      </c>
      <c r="H141" s="7">
        <f aca="true" t="shared" si="45" ref="H141:H147">SUM(I141:L141)</f>
        <v>230</v>
      </c>
      <c r="I141" s="10">
        <v>45</v>
      </c>
      <c r="J141" s="10">
        <v>130</v>
      </c>
      <c r="K141" s="10">
        <v>43</v>
      </c>
      <c r="L141" s="10">
        <v>12</v>
      </c>
      <c r="M141" s="7">
        <f aca="true" t="shared" si="46" ref="M141:M147">SUM(N141:Q141)</f>
        <v>287</v>
      </c>
      <c r="N141" s="7">
        <v>73</v>
      </c>
      <c r="O141" s="7">
        <v>201</v>
      </c>
      <c r="P141" s="7">
        <v>11</v>
      </c>
      <c r="Q141" s="7">
        <v>2</v>
      </c>
    </row>
    <row r="142" spans="1:17" ht="10.5" customHeight="1">
      <c r="A142" s="38"/>
      <c r="B142" s="41"/>
      <c r="C142" s="39" t="s">
        <v>77</v>
      </c>
      <c r="D142" s="40"/>
      <c r="E142" s="10">
        <f t="shared" si="43"/>
        <v>279</v>
      </c>
      <c r="F142" s="10">
        <v>11</v>
      </c>
      <c r="G142" s="7">
        <f t="shared" si="44"/>
        <v>268</v>
      </c>
      <c r="H142" s="7">
        <f t="shared" si="45"/>
        <v>87</v>
      </c>
      <c r="I142" s="10">
        <v>20</v>
      </c>
      <c r="J142" s="10">
        <v>51</v>
      </c>
      <c r="K142" s="10">
        <v>10</v>
      </c>
      <c r="L142" s="10">
        <v>6</v>
      </c>
      <c r="M142" s="7">
        <f t="shared" si="46"/>
        <v>181</v>
      </c>
      <c r="N142" s="7">
        <v>51</v>
      </c>
      <c r="O142" s="7">
        <v>123</v>
      </c>
      <c r="P142" s="7">
        <v>6</v>
      </c>
      <c r="Q142" s="7">
        <v>1</v>
      </c>
    </row>
    <row r="143" spans="1:17" ht="10.5" customHeight="1">
      <c r="A143" s="38"/>
      <c r="B143" s="41"/>
      <c r="C143" s="39" t="s">
        <v>79</v>
      </c>
      <c r="D143" s="40"/>
      <c r="E143" s="10">
        <f t="shared" si="43"/>
        <v>315</v>
      </c>
      <c r="F143" s="10">
        <v>9</v>
      </c>
      <c r="G143" s="7">
        <f t="shared" si="44"/>
        <v>306</v>
      </c>
      <c r="H143" s="7">
        <f t="shared" si="45"/>
        <v>84</v>
      </c>
      <c r="I143" s="10">
        <v>12</v>
      </c>
      <c r="J143" s="10">
        <v>54</v>
      </c>
      <c r="K143" s="10">
        <v>13</v>
      </c>
      <c r="L143" s="10">
        <v>5</v>
      </c>
      <c r="M143" s="7">
        <f t="shared" si="46"/>
        <v>222</v>
      </c>
      <c r="N143" s="7">
        <v>34</v>
      </c>
      <c r="O143" s="7">
        <v>172</v>
      </c>
      <c r="P143" s="7">
        <v>16</v>
      </c>
      <c r="Q143" s="11" t="s">
        <v>107</v>
      </c>
    </row>
    <row r="144" spans="1:17" ht="10.5" customHeight="1">
      <c r="A144" s="38"/>
      <c r="B144" s="41"/>
      <c r="C144" s="39" t="s">
        <v>81</v>
      </c>
      <c r="D144" s="40"/>
      <c r="E144" s="10">
        <f t="shared" si="43"/>
        <v>287</v>
      </c>
      <c r="F144" s="10">
        <v>15</v>
      </c>
      <c r="G144" s="7">
        <f t="shared" si="44"/>
        <v>272</v>
      </c>
      <c r="H144" s="7">
        <f t="shared" si="45"/>
        <v>62</v>
      </c>
      <c r="I144" s="10">
        <v>12</v>
      </c>
      <c r="J144" s="10">
        <v>37</v>
      </c>
      <c r="K144" s="10">
        <v>11</v>
      </c>
      <c r="L144" s="10">
        <v>2</v>
      </c>
      <c r="M144" s="7">
        <f t="shared" si="46"/>
        <v>210</v>
      </c>
      <c r="N144" s="7">
        <v>68</v>
      </c>
      <c r="O144" s="7">
        <v>129</v>
      </c>
      <c r="P144" s="7">
        <v>11</v>
      </c>
      <c r="Q144" s="7">
        <v>2</v>
      </c>
    </row>
    <row r="145" spans="1:17" ht="10.5" customHeight="1">
      <c r="A145" s="38"/>
      <c r="B145" s="41"/>
      <c r="C145" s="39" t="s">
        <v>83</v>
      </c>
      <c r="D145" s="40"/>
      <c r="E145" s="10">
        <f t="shared" si="43"/>
        <v>614</v>
      </c>
      <c r="F145" s="10">
        <v>24</v>
      </c>
      <c r="G145" s="7">
        <f t="shared" si="44"/>
        <v>590</v>
      </c>
      <c r="H145" s="7">
        <f t="shared" si="45"/>
        <v>152</v>
      </c>
      <c r="I145" s="10">
        <v>42</v>
      </c>
      <c r="J145" s="10">
        <v>57</v>
      </c>
      <c r="K145" s="10">
        <v>45</v>
      </c>
      <c r="L145" s="10">
        <v>8</v>
      </c>
      <c r="M145" s="7">
        <f t="shared" si="46"/>
        <v>438</v>
      </c>
      <c r="N145" s="7">
        <v>106</v>
      </c>
      <c r="O145" s="7">
        <v>264</v>
      </c>
      <c r="P145" s="7">
        <v>63</v>
      </c>
      <c r="Q145" s="7">
        <v>5</v>
      </c>
    </row>
    <row r="146" spans="1:17" ht="10.5" customHeight="1">
      <c r="A146" s="38"/>
      <c r="B146" s="41"/>
      <c r="C146" s="39" t="s">
        <v>84</v>
      </c>
      <c r="D146" s="40"/>
      <c r="E146" s="10">
        <f t="shared" si="43"/>
        <v>473</v>
      </c>
      <c r="F146" s="10">
        <v>13</v>
      </c>
      <c r="G146" s="7">
        <f t="shared" si="44"/>
        <v>460</v>
      </c>
      <c r="H146" s="7">
        <f t="shared" si="45"/>
        <v>157</v>
      </c>
      <c r="I146" s="10">
        <v>36</v>
      </c>
      <c r="J146" s="10">
        <v>92</v>
      </c>
      <c r="K146" s="10">
        <v>22</v>
      </c>
      <c r="L146" s="10">
        <v>7</v>
      </c>
      <c r="M146" s="7">
        <f t="shared" si="46"/>
        <v>303</v>
      </c>
      <c r="N146" s="7">
        <v>56</v>
      </c>
      <c r="O146" s="7">
        <v>200</v>
      </c>
      <c r="P146" s="7">
        <v>38</v>
      </c>
      <c r="Q146" s="7">
        <v>9</v>
      </c>
    </row>
    <row r="147" spans="1:17" ht="10.5" customHeight="1">
      <c r="A147" s="38"/>
      <c r="B147" s="41"/>
      <c r="C147" s="39" t="s">
        <v>85</v>
      </c>
      <c r="D147" s="40"/>
      <c r="E147" s="10">
        <f t="shared" si="43"/>
        <v>253</v>
      </c>
      <c r="F147" s="10">
        <v>3</v>
      </c>
      <c r="G147" s="7">
        <f t="shared" si="44"/>
        <v>250</v>
      </c>
      <c r="H147" s="7">
        <f t="shared" si="45"/>
        <v>18</v>
      </c>
      <c r="I147" s="10">
        <v>3</v>
      </c>
      <c r="J147" s="10">
        <v>10</v>
      </c>
      <c r="K147" s="10">
        <v>3</v>
      </c>
      <c r="L147" s="10">
        <v>2</v>
      </c>
      <c r="M147" s="7">
        <f t="shared" si="46"/>
        <v>232</v>
      </c>
      <c r="N147" s="7">
        <v>52</v>
      </c>
      <c r="O147" s="7">
        <v>150</v>
      </c>
      <c r="P147" s="7">
        <v>23</v>
      </c>
      <c r="Q147" s="7">
        <v>7</v>
      </c>
    </row>
    <row r="148" spans="1:16" ht="10.5" customHeight="1">
      <c r="A148" s="38"/>
      <c r="B148" s="41"/>
      <c r="C148" s="16"/>
      <c r="D148" s="40"/>
      <c r="E148" s="1"/>
      <c r="F148" s="1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7" ht="10.5" customHeight="1">
      <c r="A149" s="38"/>
      <c r="B149" s="53" t="s">
        <v>88</v>
      </c>
      <c r="C149" s="58"/>
      <c r="D149" s="37"/>
      <c r="E149" s="8">
        <f>SUM(E150:E155)</f>
        <v>5759</v>
      </c>
      <c r="F149" s="8">
        <f aca="true" t="shared" si="47" ref="F149:Q149">SUM(F150:F155)</f>
        <v>256</v>
      </c>
      <c r="G149" s="8">
        <f t="shared" si="47"/>
        <v>5503</v>
      </c>
      <c r="H149" s="8">
        <f t="shared" si="47"/>
        <v>1428</v>
      </c>
      <c r="I149" s="8">
        <f t="shared" si="47"/>
        <v>289</v>
      </c>
      <c r="J149" s="8">
        <f t="shared" si="47"/>
        <v>746</v>
      </c>
      <c r="K149" s="8">
        <f t="shared" si="47"/>
        <v>291</v>
      </c>
      <c r="L149" s="8">
        <f t="shared" si="47"/>
        <v>102</v>
      </c>
      <c r="M149" s="8">
        <f t="shared" si="47"/>
        <v>4075</v>
      </c>
      <c r="N149" s="8">
        <f t="shared" si="47"/>
        <v>1091</v>
      </c>
      <c r="O149" s="8">
        <f t="shared" si="47"/>
        <v>2583</v>
      </c>
      <c r="P149" s="8">
        <f t="shared" si="47"/>
        <v>336</v>
      </c>
      <c r="Q149" s="8">
        <f t="shared" si="47"/>
        <v>65</v>
      </c>
    </row>
    <row r="150" spans="1:17" ht="10.5" customHeight="1">
      <c r="A150" s="38"/>
      <c r="B150" s="16"/>
      <c r="C150" s="39" t="s">
        <v>90</v>
      </c>
      <c r="D150" s="40"/>
      <c r="E150" s="10">
        <f aca="true" t="shared" si="48" ref="E150:E155">SUM(F150:G150)</f>
        <v>1802</v>
      </c>
      <c r="F150" s="10">
        <v>77</v>
      </c>
      <c r="G150" s="7">
        <f aca="true" t="shared" si="49" ref="G150:G155">SUM(H150,M150)</f>
        <v>1725</v>
      </c>
      <c r="H150" s="7">
        <f aca="true" t="shared" si="50" ref="H150:H155">SUM(I150:L150)</f>
        <v>420</v>
      </c>
      <c r="I150" s="10">
        <v>80</v>
      </c>
      <c r="J150" s="10">
        <v>225</v>
      </c>
      <c r="K150" s="10">
        <v>85</v>
      </c>
      <c r="L150" s="10">
        <v>30</v>
      </c>
      <c r="M150" s="7">
        <f aca="true" t="shared" si="51" ref="M150:M155">SUM(N150:Q150)</f>
        <v>1305</v>
      </c>
      <c r="N150" s="7">
        <v>399</v>
      </c>
      <c r="O150" s="7">
        <v>759</v>
      </c>
      <c r="P150" s="7">
        <v>126</v>
      </c>
      <c r="Q150" s="7">
        <v>21</v>
      </c>
    </row>
    <row r="151" spans="1:17" ht="10.5" customHeight="1">
      <c r="A151" s="38"/>
      <c r="B151" s="41"/>
      <c r="C151" s="39" t="s">
        <v>92</v>
      </c>
      <c r="D151" s="40"/>
      <c r="E151" s="10">
        <f t="shared" si="48"/>
        <v>1099</v>
      </c>
      <c r="F151" s="10">
        <v>64</v>
      </c>
      <c r="G151" s="7">
        <f t="shared" si="49"/>
        <v>1035</v>
      </c>
      <c r="H151" s="7">
        <f t="shared" si="50"/>
        <v>391</v>
      </c>
      <c r="I151" s="10">
        <v>74</v>
      </c>
      <c r="J151" s="10">
        <v>189</v>
      </c>
      <c r="K151" s="10">
        <v>92</v>
      </c>
      <c r="L151" s="10">
        <v>36</v>
      </c>
      <c r="M151" s="7">
        <f t="shared" si="51"/>
        <v>644</v>
      </c>
      <c r="N151" s="7">
        <v>192</v>
      </c>
      <c r="O151" s="7">
        <v>378</v>
      </c>
      <c r="P151" s="7">
        <v>62</v>
      </c>
      <c r="Q151" s="7">
        <v>12</v>
      </c>
    </row>
    <row r="152" spans="1:17" ht="10.5" customHeight="1">
      <c r="A152" s="38"/>
      <c r="B152" s="41"/>
      <c r="C152" s="39" t="s">
        <v>94</v>
      </c>
      <c r="D152" s="40"/>
      <c r="E152" s="10">
        <f t="shared" si="48"/>
        <v>439</v>
      </c>
      <c r="F152" s="10">
        <v>14</v>
      </c>
      <c r="G152" s="7">
        <f t="shared" si="49"/>
        <v>425</v>
      </c>
      <c r="H152" s="7">
        <f t="shared" si="50"/>
        <v>79</v>
      </c>
      <c r="I152" s="10">
        <v>19</v>
      </c>
      <c r="J152" s="10">
        <v>31</v>
      </c>
      <c r="K152" s="10">
        <v>26</v>
      </c>
      <c r="L152" s="10">
        <v>3</v>
      </c>
      <c r="M152" s="7">
        <f t="shared" si="51"/>
        <v>346</v>
      </c>
      <c r="N152" s="7">
        <v>90</v>
      </c>
      <c r="O152" s="7">
        <v>197</v>
      </c>
      <c r="P152" s="7">
        <v>56</v>
      </c>
      <c r="Q152" s="7">
        <v>3</v>
      </c>
    </row>
    <row r="153" spans="1:17" ht="10.5" customHeight="1">
      <c r="A153" s="38"/>
      <c r="B153" s="41"/>
      <c r="C153" s="39" t="s">
        <v>96</v>
      </c>
      <c r="D153" s="40"/>
      <c r="E153" s="10">
        <f t="shared" si="48"/>
        <v>369</v>
      </c>
      <c r="F153" s="10">
        <v>17</v>
      </c>
      <c r="G153" s="7">
        <f t="shared" si="49"/>
        <v>352</v>
      </c>
      <c r="H153" s="7">
        <f t="shared" si="50"/>
        <v>49</v>
      </c>
      <c r="I153" s="10">
        <v>12</v>
      </c>
      <c r="J153" s="10">
        <v>24</v>
      </c>
      <c r="K153" s="10">
        <v>8</v>
      </c>
      <c r="L153" s="10">
        <v>5</v>
      </c>
      <c r="M153" s="7">
        <f t="shared" si="51"/>
        <v>303</v>
      </c>
      <c r="N153" s="7">
        <v>46</v>
      </c>
      <c r="O153" s="7">
        <v>221</v>
      </c>
      <c r="P153" s="7">
        <v>28</v>
      </c>
      <c r="Q153" s="7">
        <v>8</v>
      </c>
    </row>
    <row r="154" spans="1:17" ht="10.5" customHeight="1">
      <c r="A154" s="38"/>
      <c r="B154" s="41"/>
      <c r="C154" s="39" t="s">
        <v>98</v>
      </c>
      <c r="D154" s="40"/>
      <c r="E154" s="10">
        <f t="shared" si="48"/>
        <v>1205</v>
      </c>
      <c r="F154" s="10">
        <v>45</v>
      </c>
      <c r="G154" s="7">
        <f t="shared" si="49"/>
        <v>1160</v>
      </c>
      <c r="H154" s="7">
        <f t="shared" si="50"/>
        <v>256</v>
      </c>
      <c r="I154" s="10">
        <v>58</v>
      </c>
      <c r="J154" s="10">
        <v>152</v>
      </c>
      <c r="K154" s="10">
        <v>35</v>
      </c>
      <c r="L154" s="10">
        <v>11</v>
      </c>
      <c r="M154" s="7">
        <f t="shared" si="51"/>
        <v>904</v>
      </c>
      <c r="N154" s="7">
        <v>223</v>
      </c>
      <c r="O154" s="7">
        <v>649</v>
      </c>
      <c r="P154" s="7">
        <v>22</v>
      </c>
      <c r="Q154" s="7">
        <v>10</v>
      </c>
    </row>
    <row r="155" spans="1:17" ht="10.5" customHeight="1">
      <c r="A155" s="38"/>
      <c r="B155" s="41"/>
      <c r="C155" s="39" t="s">
        <v>99</v>
      </c>
      <c r="D155" s="40"/>
      <c r="E155" s="10">
        <f t="shared" si="48"/>
        <v>845</v>
      </c>
      <c r="F155" s="10">
        <v>39</v>
      </c>
      <c r="G155" s="7">
        <f t="shared" si="49"/>
        <v>806</v>
      </c>
      <c r="H155" s="7">
        <f t="shared" si="50"/>
        <v>233</v>
      </c>
      <c r="I155" s="10">
        <v>46</v>
      </c>
      <c r="J155" s="10">
        <v>125</v>
      </c>
      <c r="K155" s="10">
        <v>45</v>
      </c>
      <c r="L155" s="10">
        <v>17</v>
      </c>
      <c r="M155" s="7">
        <f t="shared" si="51"/>
        <v>573</v>
      </c>
      <c r="N155" s="7">
        <v>141</v>
      </c>
      <c r="O155" s="7">
        <v>379</v>
      </c>
      <c r="P155" s="7">
        <v>42</v>
      </c>
      <c r="Q155" s="7">
        <v>11</v>
      </c>
    </row>
    <row r="156" spans="1:17" ht="5.25" customHeight="1" thickBot="1">
      <c r="A156" s="17"/>
      <c r="B156" s="22"/>
      <c r="C156" s="22"/>
      <c r="D156" s="4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5:16" ht="13.5">
      <c r="E157" s="1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</sheetData>
  <mergeCells count="36">
    <mergeCell ref="A2:Q2"/>
    <mergeCell ref="B93:C93"/>
    <mergeCell ref="B86:C86"/>
    <mergeCell ref="A1:Q1"/>
    <mergeCell ref="B28:C28"/>
    <mergeCell ref="E4:E5"/>
    <mergeCell ref="F4:F5"/>
    <mergeCell ref="G4:G5"/>
    <mergeCell ref="H4:L4"/>
    <mergeCell ref="M4:Q4"/>
    <mergeCell ref="B149:C149"/>
    <mergeCell ref="B102:C102"/>
    <mergeCell ref="B111:C111"/>
    <mergeCell ref="B116:C116"/>
    <mergeCell ref="B119:C119"/>
    <mergeCell ref="B132:C132"/>
    <mergeCell ref="B139:C139"/>
    <mergeCell ref="M82:Q82"/>
    <mergeCell ref="B53:C53"/>
    <mergeCell ref="B47:C47"/>
    <mergeCell ref="B43:C43"/>
    <mergeCell ref="A82:D84"/>
    <mergeCell ref="B64:C64"/>
    <mergeCell ref="B73:C73"/>
    <mergeCell ref="A79:Q79"/>
    <mergeCell ref="E82:E83"/>
    <mergeCell ref="F82:F83"/>
    <mergeCell ref="G82:G83"/>
    <mergeCell ref="H82:L82"/>
    <mergeCell ref="B34:C34"/>
    <mergeCell ref="A4:D6"/>
    <mergeCell ref="B9:C9"/>
    <mergeCell ref="B10:C10"/>
    <mergeCell ref="B8:C8"/>
    <mergeCell ref="B39:C39"/>
    <mergeCell ref="B26:C26"/>
  </mergeCells>
  <printOptions horizontalCentered="1"/>
  <pageMargins left="0.1968503937007874" right="0.1968503937007874" top="0.3937007874015748" bottom="0" header="0.1968503937007874" footer="0.1968503937007874"/>
  <pageSetup horizontalDpi="600" verticalDpi="600" orientation="portrait" paperSize="9" r:id="rId1"/>
  <rowBreaks count="1" manualBreakCount="1">
    <brk id="78" max="16" man="1"/>
  </rowBreaks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2011-02-07T04:11:22Z</cp:lastPrinted>
  <dcterms:created xsi:type="dcterms:W3CDTF">2001-03-27T07:49:05Z</dcterms:created>
  <dcterms:modified xsi:type="dcterms:W3CDTF">2011-09-14T06:39:34Z</dcterms:modified>
  <cp:category/>
  <cp:version/>
  <cp:contentType/>
  <cp:contentStatus/>
</cp:coreProperties>
</file>