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105" windowWidth="10200" windowHeight="7830" tabRatio="722" activeTab="0"/>
  </bookViews>
  <sheets>
    <sheet name="１市町村別協定締結状況" sheetId="1" r:id="rId1"/>
    <sheet name="２-1協定締結面積" sheetId="2" r:id="rId2"/>
    <sheet name="２-2協定締結面積" sheetId="3" r:id="rId3"/>
    <sheet name="３加算措置" sheetId="4" r:id="rId4"/>
    <sheet name="４交付金の使用方法" sheetId="5" r:id="rId5"/>
    <sheet name="５-1協定の実施状況等" sheetId="6" r:id="rId6"/>
    <sheet name="５-2協定の実施状況等" sheetId="7" r:id="rId7"/>
    <sheet name="６体制整備 " sheetId="8" r:id="rId8"/>
  </sheets>
  <definedNames>
    <definedName name="_xlnm.Print_Area" localSheetId="0">'１市町村別協定締結状況'!$A$1:$M$31</definedName>
    <definedName name="_xlnm.Print_Area" localSheetId="1">'２-1協定締結面積'!$A$1:$M$31</definedName>
    <definedName name="_xlnm.Print_Area" localSheetId="2">'２-2協定締結面積'!$A$1:$K$30</definedName>
    <definedName name="_xlnm.Print_Area" localSheetId="3">'３加算措置'!$A$1:$E$29</definedName>
    <definedName name="_xlnm.Print_Area" localSheetId="7">'６体制整備 '!$A$1:$Z$30</definedName>
    <definedName name="_xlnm.Print_Titles" localSheetId="1">'２-1協定締結面積'!$A:$A,'２-1協定締結面積'!$3:$4</definedName>
    <definedName name="_xlnm.Print_Titles" localSheetId="2">'２-2協定締結面積'!$A:$A,'２-2協定締結面積'!$3:$4</definedName>
    <definedName name="_xlnm.Print_Titles" localSheetId="3">'３加算措置'!$A:$A,'３加算措置'!$3:$4</definedName>
    <definedName name="_xlnm.Print_Titles" localSheetId="4">'４交付金の使用方法'!$3:$4</definedName>
    <definedName name="_xlnm.Print_Titles" localSheetId="5">'５-1協定の実施状況等'!$A:$A,'５-1協定の実施状況等'!$3:$6</definedName>
    <definedName name="_xlnm.Print_Titles" localSheetId="6">'５-2協定の実施状況等'!$A:$A,'５-2協定の実施状況等'!$3:$6</definedName>
    <definedName name="_xlnm.Print_Titles" localSheetId="7">'６体制整備 '!$A:$B,'６体制整備 '!$3:$5</definedName>
  </definedNames>
  <calcPr fullCalcOnLoad="1"/>
</workbook>
</file>

<file path=xl/sharedStrings.xml><?xml version="1.0" encoding="utf-8"?>
<sst xmlns="http://schemas.openxmlformats.org/spreadsheetml/2006/main" count="376" uniqueCount="270">
  <si>
    <t>高山市</t>
  </si>
  <si>
    <t>大垣市</t>
  </si>
  <si>
    <t>高山市</t>
  </si>
  <si>
    <t>関市</t>
  </si>
  <si>
    <t>中津川市</t>
  </si>
  <si>
    <t>美濃市</t>
  </si>
  <si>
    <t>瑞浪市</t>
  </si>
  <si>
    <t>恵那市</t>
  </si>
  <si>
    <t>美濃加茂市</t>
  </si>
  <si>
    <t>山県市</t>
  </si>
  <si>
    <t>土岐市</t>
  </si>
  <si>
    <t>飛騨市</t>
  </si>
  <si>
    <t>本巣市</t>
  </si>
  <si>
    <t>郡上市</t>
  </si>
  <si>
    <t>下呂市</t>
  </si>
  <si>
    <t>垂井町</t>
  </si>
  <si>
    <t>揖斐川町</t>
  </si>
  <si>
    <t>八百津町</t>
  </si>
  <si>
    <t>白川町</t>
  </si>
  <si>
    <t>東白川村</t>
  </si>
  <si>
    <t>御嵩町</t>
  </si>
  <si>
    <t>急傾斜</t>
  </si>
  <si>
    <t>緩傾斜</t>
  </si>
  <si>
    <t>高齢化率・耕作放棄率</t>
  </si>
  <si>
    <t>小区画不整形</t>
  </si>
  <si>
    <t>草地比率の高い草地</t>
  </si>
  <si>
    <t>特認基準</t>
  </si>
  <si>
    <t>特認基準</t>
  </si>
  <si>
    <t>海津市</t>
  </si>
  <si>
    <t>白川村</t>
  </si>
  <si>
    <t>合計</t>
  </si>
  <si>
    <t xml:space="preserve">
田面積計</t>
  </si>
  <si>
    <t xml:space="preserve">
畑面積計</t>
  </si>
  <si>
    <t xml:space="preserve">
草地面積計</t>
  </si>
  <si>
    <t xml:space="preserve">
採草放牧地面積計</t>
  </si>
  <si>
    <t xml:space="preserve">
市町村名</t>
  </si>
  <si>
    <t xml:space="preserve">
協定締結
面積総計</t>
  </si>
  <si>
    <t xml:space="preserve"> （単位：㎡）</t>
  </si>
  <si>
    <t>合計</t>
  </si>
  <si>
    <t>取組状況
（協定数）</t>
  </si>
  <si>
    <t>集落協定</t>
  </si>
  <si>
    <t>個別協定</t>
  </si>
  <si>
    <t>山県市</t>
  </si>
  <si>
    <t>本巣市</t>
  </si>
  <si>
    <t>大垣市</t>
  </si>
  <si>
    <t>海津市</t>
  </si>
  <si>
    <t>垂井町</t>
  </si>
  <si>
    <t>揖斐川町</t>
  </si>
  <si>
    <t>関市</t>
  </si>
  <si>
    <t>美濃市</t>
  </si>
  <si>
    <t>郡上市</t>
  </si>
  <si>
    <t>美濃加茂市</t>
  </si>
  <si>
    <t>八百津町</t>
  </si>
  <si>
    <t>白川町</t>
  </si>
  <si>
    <t>東白川村</t>
  </si>
  <si>
    <t>御嵩町</t>
  </si>
  <si>
    <t>瑞浪市</t>
  </si>
  <si>
    <t>土岐市</t>
  </si>
  <si>
    <t>中津川市</t>
  </si>
  <si>
    <t>恵那市</t>
  </si>
  <si>
    <t>下呂市</t>
  </si>
  <si>
    <t>高山市</t>
  </si>
  <si>
    <t>飛騨市</t>
  </si>
  <si>
    <t>白川村</t>
  </si>
  <si>
    <t>協定数</t>
  </si>
  <si>
    <t>協定参
加者数
（人）</t>
  </si>
  <si>
    <t>協定締結
面積総計
（㎡）</t>
  </si>
  <si>
    <t>交付金額
（円）</t>
  </si>
  <si>
    <t xml:space="preserve">
市町村名</t>
  </si>
  <si>
    <t>Ⅱ　市町村別取組状況</t>
  </si>
  <si>
    <t>市町村名</t>
  </si>
  <si>
    <t>役員報酬</t>
  </si>
  <si>
    <t>研修会等費</t>
  </si>
  <si>
    <t>農地管理費</t>
  </si>
  <si>
    <t>鳥獣被害防止対策費</t>
  </si>
  <si>
    <t>共同利用機械購入等費</t>
  </si>
  <si>
    <t>共同利用施設整備等費</t>
  </si>
  <si>
    <t>多面的機能増進活動費</t>
  </si>
  <si>
    <t>土地利用調整関係費</t>
  </si>
  <si>
    <t>法人設立関係費</t>
  </si>
  <si>
    <t>その他</t>
  </si>
  <si>
    <t>大垣市</t>
  </si>
  <si>
    <t>高山市</t>
  </si>
  <si>
    <t>高山市</t>
  </si>
  <si>
    <t>関市</t>
  </si>
  <si>
    <t>関市</t>
  </si>
  <si>
    <t>中津川市</t>
  </si>
  <si>
    <t>美濃市</t>
  </si>
  <si>
    <t>美濃市</t>
  </si>
  <si>
    <t>瑞浪市</t>
  </si>
  <si>
    <t>瑞浪市</t>
  </si>
  <si>
    <t>恵那市</t>
  </si>
  <si>
    <t>恵那市</t>
  </si>
  <si>
    <t>美濃加茂市</t>
  </si>
  <si>
    <t>美濃加茂市</t>
  </si>
  <si>
    <t>山県市</t>
  </si>
  <si>
    <t>飛騨市</t>
  </si>
  <si>
    <t>飛騨市</t>
  </si>
  <si>
    <t>本巣市</t>
  </si>
  <si>
    <t>本巣市</t>
  </si>
  <si>
    <t>郡上市</t>
  </si>
  <si>
    <t>郡上市</t>
  </si>
  <si>
    <t>下呂市</t>
  </si>
  <si>
    <t>下呂市</t>
  </si>
  <si>
    <t>海津市</t>
  </si>
  <si>
    <t>海津市</t>
  </si>
  <si>
    <t>垂井町</t>
  </si>
  <si>
    <t>垂井町</t>
  </si>
  <si>
    <t>揖斐川町</t>
  </si>
  <si>
    <t>八百津町</t>
  </si>
  <si>
    <t>八百津町</t>
  </si>
  <si>
    <t>白川町</t>
  </si>
  <si>
    <t>白川町</t>
  </si>
  <si>
    <t>東白川村</t>
  </si>
  <si>
    <t>東白川村</t>
  </si>
  <si>
    <t>御嵩町</t>
  </si>
  <si>
    <t>御嵩町</t>
  </si>
  <si>
    <t>共同取組活動</t>
  </si>
  <si>
    <t>積立等</t>
  </si>
  <si>
    <t>４　交付金の使用方法</t>
  </si>
  <si>
    <t>個人配分</t>
  </si>
  <si>
    <t xml:space="preserve">
集落協定数</t>
  </si>
  <si>
    <t xml:space="preserve"> （単位：協定数）</t>
  </si>
  <si>
    <t>農業生産活動等として取り組むべき事項</t>
  </si>
  <si>
    <t>　集落マスタープラン</t>
  </si>
  <si>
    <t>目指すべき将来像</t>
  </si>
  <si>
    <t>将来像を実現するための活動方策</t>
  </si>
  <si>
    <t>大垣市</t>
  </si>
  <si>
    <t>中津川市</t>
  </si>
  <si>
    <t>山県市</t>
  </si>
  <si>
    <t>揖斐川町</t>
  </si>
  <si>
    <t>５　協定に基づく事項の実施状況等　①</t>
  </si>
  <si>
    <t>５　協定に基づく事項の実施状況等　②</t>
  </si>
  <si>
    <t>　１　市町村別協定締結状況</t>
  </si>
  <si>
    <t>賃借権設定・農作業の委託</t>
  </si>
  <si>
    <t>農地の法面管理</t>
  </si>
  <si>
    <t>柵、ネット等の設置</t>
  </si>
  <si>
    <t>限界的農地の林地化</t>
  </si>
  <si>
    <t>簡易な基盤整備</t>
  </si>
  <si>
    <t>土地改良事業</t>
  </si>
  <si>
    <t>自然災害を受けている農用地の復旧</t>
  </si>
  <si>
    <t>地目変換</t>
  </si>
  <si>
    <t>水路の管理</t>
  </si>
  <si>
    <t>農道の管理</t>
  </si>
  <si>
    <t>その他の施設の管理</t>
  </si>
  <si>
    <t>周辺林地の下草刈</t>
  </si>
  <si>
    <t>土壌流亡に配慮した営農</t>
  </si>
  <si>
    <t>棚田オーナー制度</t>
  </si>
  <si>
    <t>市民農園等の開設・運営</t>
  </si>
  <si>
    <t>体験民宿（グリーン・ツーリズム）</t>
  </si>
  <si>
    <t>景観作物の作付け</t>
  </si>
  <si>
    <t>魚類・昆虫類の保護</t>
  </si>
  <si>
    <t>鳥類の餌場の確保</t>
  </si>
  <si>
    <t>粗放的畜産</t>
  </si>
  <si>
    <t>堆きゅう肥の施肥</t>
  </si>
  <si>
    <t>拮抗作物の利用</t>
  </si>
  <si>
    <t>合鴨・鯉の利用</t>
  </si>
  <si>
    <t>輪作の徹底</t>
  </si>
  <si>
    <t>緑肥作物の作付け</t>
  </si>
  <si>
    <t>その他活動</t>
  </si>
  <si>
    <t>機械・農作業の共同化等営農組織の育成</t>
  </si>
  <si>
    <t>農業生産条件の強化</t>
  </si>
  <si>
    <t>新規就農者の確保</t>
  </si>
  <si>
    <t>担い手への農地集積</t>
  </si>
  <si>
    <t>担い手への農作業の委託</t>
  </si>
  <si>
    <t>３　加算措置の実施状況</t>
  </si>
  <si>
    <t>Ⅰ必須要件</t>
  </si>
  <si>
    <t>集落ぐるみ型</t>
  </si>
  <si>
    <t>組織対応型</t>
  </si>
  <si>
    <t>担い手型</t>
  </si>
  <si>
    <t>都市農村交流型</t>
  </si>
  <si>
    <t>集落間連携型</t>
  </si>
  <si>
    <t>行政等支援型</t>
  </si>
  <si>
    <t>企業等連携型</t>
  </si>
  <si>
    <t>その他</t>
  </si>
  <si>
    <t>６　農業生産活動等の体制整備として取り組むべき事項</t>
  </si>
  <si>
    <t>交付単価区分</t>
  </si>
  <si>
    <t>Ⅱ選択的必須要件（Ａ要件）</t>
  </si>
  <si>
    <t>Ⅳ選択的必須要件（Ｃ要件）</t>
  </si>
  <si>
    <t>体制整備単価</t>
  </si>
  <si>
    <t>基礎単価</t>
  </si>
  <si>
    <t>農地法面、水路・農道等補修・改良</t>
  </si>
  <si>
    <t>既耕作放棄地復旧又は林地化</t>
  </si>
  <si>
    <t>農作業共同化又は受委託等</t>
  </si>
  <si>
    <t>自己施工の箇所、整備内容、受益農地</t>
  </si>
  <si>
    <t>農地の保全活動を行う担い手、活動内容、活動農用地</t>
  </si>
  <si>
    <t>その他将来に向けた適正な農用地保全</t>
  </si>
  <si>
    <t>機械・農作業の共同化</t>
  </si>
  <si>
    <t>高付加価値型農業の実践</t>
  </si>
  <si>
    <t>大垣市</t>
  </si>
  <si>
    <t>高山市</t>
  </si>
  <si>
    <t>関市</t>
  </si>
  <si>
    <t>中津川市</t>
  </si>
  <si>
    <t>美濃市</t>
  </si>
  <si>
    <t>瑞浪市</t>
  </si>
  <si>
    <t>恵那市</t>
  </si>
  <si>
    <t>美濃加茂市</t>
  </si>
  <si>
    <t>山県市</t>
  </si>
  <si>
    <t>飛騨市</t>
  </si>
  <si>
    <t>本巣市</t>
  </si>
  <si>
    <t>郡上市</t>
  </si>
  <si>
    <t>下呂市</t>
  </si>
  <si>
    <t>海津市</t>
  </si>
  <si>
    <t>垂井町</t>
  </si>
  <si>
    <t>揖斐川町</t>
  </si>
  <si>
    <t>八百津町</t>
  </si>
  <si>
    <t>白川町</t>
  </si>
  <si>
    <t>東白川村</t>
  </si>
  <si>
    <t>御嵩町</t>
  </si>
  <si>
    <t>２　地目別・基準別の協定締結面積　①</t>
  </si>
  <si>
    <t>２　地目別・基準別の協定締結面積　②</t>
  </si>
  <si>
    <t>七宗町</t>
  </si>
  <si>
    <t>七宗町</t>
  </si>
  <si>
    <t>関ケ原町</t>
  </si>
  <si>
    <t>関ヶ原町</t>
  </si>
  <si>
    <t>七宗町</t>
  </si>
  <si>
    <t>交付面積総計
（㎡）</t>
  </si>
  <si>
    <t>大垣市</t>
  </si>
  <si>
    <t>高山市</t>
  </si>
  <si>
    <t>関市</t>
  </si>
  <si>
    <t>中津川市</t>
  </si>
  <si>
    <t>美濃市</t>
  </si>
  <si>
    <t>瑞浪市</t>
  </si>
  <si>
    <t>恵那市</t>
  </si>
  <si>
    <t>美濃加茂市</t>
  </si>
  <si>
    <t>山県市</t>
  </si>
  <si>
    <t>飛騨市</t>
  </si>
  <si>
    <t>本巣市</t>
  </si>
  <si>
    <t>郡上市</t>
  </si>
  <si>
    <t>下呂市</t>
  </si>
  <si>
    <t>垂井町</t>
  </si>
  <si>
    <t>揖斐川町</t>
  </si>
  <si>
    <t>八百津町</t>
  </si>
  <si>
    <t>白川町</t>
  </si>
  <si>
    <t>東白川村</t>
  </si>
  <si>
    <t>御嵩町</t>
  </si>
  <si>
    <t>集落連携・機能維持加算</t>
  </si>
  <si>
    <t>超急傾斜農地保全管理加算</t>
  </si>
  <si>
    <t>加算面積
（㎡）</t>
  </si>
  <si>
    <t>農産物等の販売促進関係費</t>
  </si>
  <si>
    <t>都市住民との交流促進関係費</t>
  </si>
  <si>
    <t>Ⅰ必須事項（農業生産活動等）</t>
  </si>
  <si>
    <t>Ⅱ選択的必須事項（多面的機能を増進する活動）</t>
  </si>
  <si>
    <t>１　耕作放棄の防止等の活動</t>
  </si>
  <si>
    <t>２　水路、農道等の管理活動</t>
  </si>
  <si>
    <t>１　国土保全機能を高める取組</t>
  </si>
  <si>
    <t>２　保健休養機能を高める取組</t>
  </si>
  <si>
    <t>３　自然生態系の保全に資する取組</t>
  </si>
  <si>
    <t>多面的機能支払交付金と同一施設</t>
  </si>
  <si>
    <t>適正な耕作放棄の防止等の活動</t>
  </si>
  <si>
    <t>既荒廃農用地の復旧</t>
  </si>
  <si>
    <t>既荒廃農用地の林地化</t>
  </si>
  <si>
    <t>既荒廃農用地の保全管理　</t>
  </si>
  <si>
    <t>担い手の確保</t>
  </si>
  <si>
    <t>地場農産物の加工・販売</t>
  </si>
  <si>
    <t>適正な道・水路等の管理活動</t>
  </si>
  <si>
    <t>適正な多面的機能の維持・増進活動</t>
  </si>
  <si>
    <t>将来にわたり農業生産活動等が可能となる集落内の実施体制構築</t>
  </si>
  <si>
    <t>協定の担い手となる新たな人材の育成・確保</t>
  </si>
  <si>
    <t>協定参加者それぞれが、作物生産、加工・直売等様々な工夫により再生可能な所得を確保</t>
  </si>
  <si>
    <t>高付加価値型農業</t>
  </si>
  <si>
    <t>担い手への農地集積</t>
  </si>
  <si>
    <t>新規就農者等による農業生産</t>
  </si>
  <si>
    <t>地場産農産物等の加工・販売</t>
  </si>
  <si>
    <t>消費・出資の呼び込み</t>
  </si>
  <si>
    <t>共同で支え合う集団的かつ持続的な体制整備</t>
  </si>
  <si>
    <t>農用地等保全活動の実践</t>
  </si>
  <si>
    <t>地場農産物等の加工・販売</t>
  </si>
  <si>
    <t>Ⅲ選択的必須要件
（Ｂ要件）</t>
  </si>
  <si>
    <t>農道・水路管理費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</si>
</sst>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  <numFmt numFmtId="179" formatCode="[$-411]ggge&quot;年&quot;m&quot;月&quot;d&quot;日&quot;;@"/>
    <numFmt numFmtId="180" formatCode="#,##0.0_ "/>
  </numFmts>
  <fonts count="4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b/>
      <sz val="26"/>
      <name val="ＭＳ Ｐゴシック"/>
      <family val="3"/>
    </font>
    <font>
      <b/>
      <sz val="18"/>
      <name val="ＭＳ Ｐゴシック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6"/>
      <name val="HG丸ｺﾞｼｯｸM-PRO"/>
      <family val="3"/>
    </font>
    <font>
      <b/>
      <sz val="36"/>
      <name val="ＪＳゴシック"/>
      <family val="3"/>
    </font>
    <font>
      <b/>
      <sz val="11"/>
      <name val="ＪＳゴシック"/>
      <family val="3"/>
    </font>
    <font>
      <b/>
      <sz val="16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AEEF3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double"/>
    </border>
    <border>
      <left style="thin"/>
      <right/>
      <top style="hair"/>
      <bottom style="double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 style="hair"/>
    </border>
    <border>
      <left style="thin"/>
      <right/>
      <top/>
      <bottom style="medium"/>
    </border>
    <border>
      <left style="medium"/>
      <right/>
      <top style="hair"/>
      <bottom style="double"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/>
      <top style="medium"/>
      <bottom/>
    </border>
    <border>
      <left>
        <color indexed="63"/>
      </left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46" fillId="31" borderId="0" applyNumberFormat="0" applyBorder="0" applyAlignment="0" applyProtection="0"/>
  </cellStyleXfs>
  <cellXfs count="28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shrinkToFi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13" xfId="0" applyNumberFormat="1" applyFont="1" applyFill="1" applyBorder="1" applyAlignment="1">
      <alignment horizontal="right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176" fontId="5" fillId="0" borderId="15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left" vertical="center" wrapText="1"/>
    </xf>
    <xf numFmtId="176" fontId="5" fillId="0" borderId="16" xfId="0" applyNumberFormat="1" applyFont="1" applyFill="1" applyBorder="1" applyAlignment="1">
      <alignment horizontal="right" vertical="center" wrapText="1"/>
    </xf>
    <xf numFmtId="176" fontId="5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12" xfId="0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right" vertical="center" shrinkToFit="1"/>
    </xf>
    <xf numFmtId="0" fontId="5" fillId="0" borderId="22" xfId="0" applyFont="1" applyFill="1" applyBorder="1" applyAlignment="1">
      <alignment horizontal="left" vertical="center" wrapText="1"/>
    </xf>
    <xf numFmtId="176" fontId="5" fillId="0" borderId="23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0" fontId="5" fillId="0" borderId="25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right" vertical="center" shrinkToFit="1"/>
    </xf>
    <xf numFmtId="0" fontId="5" fillId="0" borderId="25" xfId="0" applyFont="1" applyFill="1" applyBorder="1" applyAlignment="1">
      <alignment horizontal="right" vertical="center" shrinkToFit="1"/>
    </xf>
    <xf numFmtId="176" fontId="5" fillId="0" borderId="27" xfId="0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178" fontId="5" fillId="0" borderId="12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8" fontId="5" fillId="0" borderId="28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2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30" xfId="0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horizontal="right" vertical="center" wrapText="1"/>
    </xf>
    <xf numFmtId="0" fontId="5" fillId="0" borderId="35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right" vertical="center" wrapText="1"/>
    </xf>
    <xf numFmtId="0" fontId="12" fillId="0" borderId="22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5" fillId="0" borderId="37" xfId="0" applyFont="1" applyFill="1" applyBorder="1" applyAlignment="1">
      <alignment horizontal="right" vertical="center" wrapText="1"/>
    </xf>
    <xf numFmtId="0" fontId="5" fillId="0" borderId="38" xfId="0" applyFont="1" applyFill="1" applyBorder="1" applyAlignment="1">
      <alignment horizontal="right" vertical="center" wrapText="1"/>
    </xf>
    <xf numFmtId="0" fontId="5" fillId="0" borderId="39" xfId="0" applyFont="1" applyFill="1" applyBorder="1" applyAlignment="1">
      <alignment horizontal="right" vertical="center" wrapText="1"/>
    </xf>
    <xf numFmtId="0" fontId="12" fillId="0" borderId="40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10" xfId="0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6" borderId="44" xfId="0" applyFont="1" applyFill="1" applyBorder="1" applyAlignment="1">
      <alignment horizontal="center" vertical="center"/>
    </xf>
    <xf numFmtId="0" fontId="5" fillId="6" borderId="45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 wrapText="1"/>
    </xf>
    <xf numFmtId="0" fontId="5" fillId="6" borderId="49" xfId="0" applyFont="1" applyFill="1" applyBorder="1" applyAlignment="1">
      <alignment vertical="center" wrapText="1"/>
    </xf>
    <xf numFmtId="0" fontId="5" fillId="6" borderId="50" xfId="0" applyFont="1" applyFill="1" applyBorder="1" applyAlignment="1">
      <alignment vertical="center" wrapText="1"/>
    </xf>
    <xf numFmtId="0" fontId="5" fillId="6" borderId="45" xfId="0" applyFont="1" applyFill="1" applyBorder="1" applyAlignment="1">
      <alignment vertical="center" wrapText="1"/>
    </xf>
    <xf numFmtId="0" fontId="5" fillId="6" borderId="46" xfId="0" applyFont="1" applyFill="1" applyBorder="1" applyAlignment="1">
      <alignment vertical="center" wrapText="1"/>
    </xf>
    <xf numFmtId="0" fontId="5" fillId="6" borderId="44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vertical="center" wrapText="1"/>
    </xf>
    <xf numFmtId="0" fontId="5" fillId="6" borderId="48" xfId="0" applyFont="1" applyFill="1" applyBorder="1" applyAlignment="1">
      <alignment vertical="center" wrapText="1"/>
    </xf>
    <xf numFmtId="0" fontId="5" fillId="6" borderId="44" xfId="0" applyFont="1" applyFill="1" applyBorder="1" applyAlignment="1">
      <alignment vertical="top" wrapText="1"/>
    </xf>
    <xf numFmtId="0" fontId="5" fillId="6" borderId="45" xfId="0" applyFont="1" applyFill="1" applyBorder="1" applyAlignment="1">
      <alignment vertical="top" wrapText="1"/>
    </xf>
    <xf numFmtId="0" fontId="5" fillId="6" borderId="46" xfId="0" applyFont="1" applyFill="1" applyBorder="1" applyAlignment="1">
      <alignment horizontal="left" vertical="top" wrapText="1"/>
    </xf>
    <xf numFmtId="0" fontId="5" fillId="6" borderId="45" xfId="0" applyFont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5" fillId="0" borderId="18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6" borderId="0" xfId="0" applyFont="1" applyFill="1" applyAlignment="1">
      <alignment vertical="center" wrapText="1"/>
    </xf>
    <xf numFmtId="0" fontId="5" fillId="6" borderId="0" xfId="0" applyFont="1" applyFill="1" applyAlignment="1">
      <alignment vertical="center"/>
    </xf>
    <xf numFmtId="0" fontId="5" fillId="6" borderId="46" xfId="0" applyFont="1" applyFill="1" applyBorder="1" applyAlignment="1">
      <alignment vertical="top" wrapText="1"/>
    </xf>
    <xf numFmtId="0" fontId="5" fillId="6" borderId="5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76" fontId="5" fillId="0" borderId="21" xfId="0" applyNumberFormat="1" applyFont="1" applyFill="1" applyBorder="1" applyAlignment="1">
      <alignment vertical="center" wrapText="1"/>
    </xf>
    <xf numFmtId="176" fontId="5" fillId="0" borderId="0" xfId="0" applyNumberFormat="1" applyFont="1" applyAlignment="1">
      <alignment vertical="center"/>
    </xf>
    <xf numFmtId="176" fontId="5" fillId="0" borderId="10" xfId="0" applyNumberFormat="1" applyFont="1" applyFill="1" applyBorder="1" applyAlignment="1" applyProtection="1">
      <alignment vertical="center" shrinkToFit="1"/>
      <protection locked="0"/>
    </xf>
    <xf numFmtId="176" fontId="5" fillId="0" borderId="13" xfId="0" applyNumberFormat="1" applyFont="1" applyFill="1" applyBorder="1" applyAlignment="1" applyProtection="1">
      <alignment vertical="center" shrinkToFit="1"/>
      <protection locked="0"/>
    </xf>
    <xf numFmtId="176" fontId="5" fillId="0" borderId="11" xfId="0" applyNumberFormat="1" applyFont="1" applyFill="1" applyBorder="1" applyAlignment="1" applyProtection="1">
      <alignment vertical="center" shrinkToFit="1"/>
      <protection locked="0"/>
    </xf>
    <xf numFmtId="176" fontId="5" fillId="0" borderId="15" xfId="0" applyNumberFormat="1" applyFont="1" applyFill="1" applyBorder="1" applyAlignment="1" applyProtection="1">
      <alignment vertical="center" shrinkToFit="1"/>
      <protection locked="0"/>
    </xf>
    <xf numFmtId="176" fontId="5" fillId="0" borderId="0" xfId="0" applyNumberFormat="1" applyFont="1" applyFill="1" applyAlignment="1" applyProtection="1">
      <alignment vertical="center" wrapText="1"/>
      <protection locked="0"/>
    </xf>
    <xf numFmtId="176" fontId="5" fillId="0" borderId="0" xfId="0" applyNumberFormat="1" applyFont="1" applyFill="1" applyAlignment="1" applyProtection="1">
      <alignment vertical="center" shrinkToFit="1"/>
      <protection locked="0"/>
    </xf>
    <xf numFmtId="0" fontId="5" fillId="0" borderId="52" xfId="0" applyFont="1" applyFill="1" applyBorder="1" applyAlignment="1">
      <alignment horizontal="right" vertical="center" wrapText="1"/>
    </xf>
    <xf numFmtId="0" fontId="5" fillId="0" borderId="53" xfId="0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horizontal="right" vertical="center" shrinkToFit="1"/>
    </xf>
    <xf numFmtId="0" fontId="5" fillId="0" borderId="29" xfId="0" applyFont="1" applyFill="1" applyBorder="1" applyAlignment="1">
      <alignment horizontal="right" vertical="center" shrinkToFit="1"/>
    </xf>
    <xf numFmtId="0" fontId="5" fillId="0" borderId="35" xfId="0" applyFont="1" applyFill="1" applyBorder="1" applyAlignment="1">
      <alignment horizontal="right" vertical="center" shrinkToFit="1"/>
    </xf>
    <xf numFmtId="0" fontId="5" fillId="0" borderId="31" xfId="0" applyFont="1" applyFill="1" applyBorder="1" applyAlignment="1">
      <alignment horizontal="right" vertical="center" shrinkToFit="1"/>
    </xf>
    <xf numFmtId="176" fontId="5" fillId="0" borderId="54" xfId="0" applyNumberFormat="1" applyFont="1" applyFill="1" applyBorder="1" applyAlignment="1" applyProtection="1">
      <alignment vertical="center" shrinkToFit="1"/>
      <protection locked="0"/>
    </xf>
    <xf numFmtId="176" fontId="5" fillId="0" borderId="16" xfId="0" applyNumberFormat="1" applyFont="1" applyFill="1" applyBorder="1" applyAlignment="1" applyProtection="1">
      <alignment vertical="center" shrinkToFit="1"/>
      <protection locked="0"/>
    </xf>
    <xf numFmtId="176" fontId="5" fillId="0" borderId="28" xfId="0" applyNumberFormat="1" applyFont="1" applyFill="1" applyBorder="1" applyAlignment="1" applyProtection="1">
      <alignment vertical="center" shrinkToFit="1"/>
      <protection locked="0"/>
    </xf>
    <xf numFmtId="176" fontId="5" fillId="0" borderId="17" xfId="0" applyNumberFormat="1" applyFont="1" applyFill="1" applyBorder="1" applyAlignment="1" applyProtection="1">
      <alignment vertical="center" shrinkToFit="1"/>
      <protection locked="0"/>
    </xf>
    <xf numFmtId="176" fontId="5" fillId="0" borderId="55" xfId="0" applyNumberFormat="1" applyFont="1" applyBorder="1" applyAlignment="1">
      <alignment vertical="center" shrinkToFit="1"/>
    </xf>
    <xf numFmtId="176" fontId="5" fillId="0" borderId="40" xfId="0" applyNumberFormat="1" applyFont="1" applyBorder="1" applyAlignment="1">
      <alignment vertical="center" shrinkToFit="1"/>
    </xf>
    <xf numFmtId="176" fontId="5" fillId="0" borderId="41" xfId="0" applyNumberFormat="1" applyFont="1" applyBorder="1" applyAlignment="1">
      <alignment vertical="center" shrinkToFit="1"/>
    </xf>
    <xf numFmtId="176" fontId="5" fillId="0" borderId="42" xfId="0" applyNumberFormat="1" applyFont="1" applyBorder="1" applyAlignment="1">
      <alignment vertical="center" shrinkToFit="1"/>
    </xf>
    <xf numFmtId="178" fontId="5" fillId="0" borderId="12" xfId="0" applyNumberFormat="1" applyFont="1" applyFill="1" applyBorder="1" applyAlignment="1">
      <alignment vertical="center" shrinkToFit="1"/>
    </xf>
    <xf numFmtId="178" fontId="5" fillId="0" borderId="10" xfId="0" applyNumberFormat="1" applyFont="1" applyFill="1" applyBorder="1" applyAlignment="1">
      <alignment vertical="center" shrinkToFit="1"/>
    </xf>
    <xf numFmtId="178" fontId="5" fillId="0" borderId="13" xfId="0" applyNumberFormat="1" applyFont="1" applyFill="1" applyBorder="1" applyAlignment="1">
      <alignment vertical="center" shrinkToFit="1"/>
    </xf>
    <xf numFmtId="178" fontId="5" fillId="0" borderId="26" xfId="0" applyNumberFormat="1" applyFont="1" applyFill="1" applyBorder="1" applyAlignment="1">
      <alignment vertical="center" shrinkToFit="1"/>
    </xf>
    <xf numFmtId="178" fontId="5" fillId="0" borderId="31" xfId="0" applyNumberFormat="1" applyFont="1" applyFill="1" applyBorder="1" applyAlignment="1">
      <alignment vertical="center" shrinkToFit="1"/>
    </xf>
    <xf numFmtId="178" fontId="5" fillId="0" borderId="27" xfId="0" applyNumberFormat="1" applyFont="1" applyFill="1" applyBorder="1" applyAlignment="1">
      <alignment vertical="center" shrinkToFit="1"/>
    </xf>
    <xf numFmtId="178" fontId="5" fillId="0" borderId="23" xfId="0" applyNumberFormat="1" applyFont="1" applyBorder="1" applyAlignment="1">
      <alignment vertical="center" shrinkToFit="1"/>
    </xf>
    <xf numFmtId="178" fontId="5" fillId="0" borderId="43" xfId="0" applyNumberFormat="1" applyFont="1" applyBorder="1" applyAlignment="1">
      <alignment vertical="center" shrinkToFit="1"/>
    </xf>
    <xf numFmtId="178" fontId="5" fillId="0" borderId="24" xfId="0" applyNumberFormat="1" applyFont="1" applyBorder="1" applyAlignment="1">
      <alignment vertical="center" shrinkToFit="1"/>
    </xf>
    <xf numFmtId="176" fontId="5" fillId="0" borderId="16" xfId="0" applyNumberFormat="1" applyFont="1" applyFill="1" applyBorder="1" applyAlignment="1">
      <alignment horizontal="right" vertical="center" shrinkToFit="1"/>
    </xf>
    <xf numFmtId="176" fontId="5" fillId="0" borderId="28" xfId="0" applyNumberFormat="1" applyFont="1" applyFill="1" applyBorder="1" applyAlignment="1">
      <alignment horizontal="right" vertical="center" shrinkToFit="1"/>
    </xf>
    <xf numFmtId="176" fontId="5" fillId="0" borderId="17" xfId="0" applyNumberFormat="1" applyFont="1" applyFill="1" applyBorder="1" applyAlignment="1">
      <alignment horizontal="right" vertical="center" shrinkToFit="1"/>
    </xf>
    <xf numFmtId="176" fontId="5" fillId="0" borderId="40" xfId="0" applyNumberFormat="1" applyFont="1" applyBorder="1" applyAlignment="1">
      <alignment horizontal="right" vertical="center" shrinkToFit="1"/>
    </xf>
    <xf numFmtId="176" fontId="5" fillId="0" borderId="41" xfId="0" applyNumberFormat="1" applyFont="1" applyBorder="1" applyAlignment="1">
      <alignment horizontal="right" vertical="center" shrinkToFit="1"/>
    </xf>
    <xf numFmtId="176" fontId="5" fillId="0" borderId="42" xfId="0" applyNumberFormat="1" applyFont="1" applyBorder="1" applyAlignment="1">
      <alignment horizontal="right" vertical="center" shrinkToFit="1"/>
    </xf>
    <xf numFmtId="178" fontId="5" fillId="0" borderId="26" xfId="0" applyNumberFormat="1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178" fontId="5" fillId="0" borderId="27" xfId="0" applyNumberFormat="1" applyFont="1" applyFill="1" applyBorder="1" applyAlignment="1">
      <alignment vertical="center"/>
    </xf>
    <xf numFmtId="0" fontId="5" fillId="6" borderId="49" xfId="0" applyFont="1" applyFill="1" applyBorder="1" applyAlignment="1">
      <alignment vertical="center" wrapText="1"/>
    </xf>
    <xf numFmtId="0" fontId="5" fillId="6" borderId="50" xfId="0" applyFont="1" applyFill="1" applyBorder="1" applyAlignment="1">
      <alignment vertical="center" wrapText="1"/>
    </xf>
    <xf numFmtId="0" fontId="5" fillId="0" borderId="5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5" fillId="32" borderId="47" xfId="0" applyFont="1" applyFill="1" applyBorder="1" applyAlignment="1">
      <alignment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right" vertical="center" wrapText="1"/>
    </xf>
    <xf numFmtId="0" fontId="5" fillId="0" borderId="30" xfId="0" applyFont="1" applyFill="1" applyBorder="1" applyAlignment="1">
      <alignment horizontal="right" vertical="center" shrinkToFit="1"/>
    </xf>
    <xf numFmtId="0" fontId="5" fillId="0" borderId="26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/>
    </xf>
    <xf numFmtId="0" fontId="5" fillId="32" borderId="45" xfId="0" applyFont="1" applyFill="1" applyBorder="1" applyAlignment="1">
      <alignment vertical="top" wrapText="1"/>
    </xf>
    <xf numFmtId="0" fontId="5" fillId="32" borderId="48" xfId="0" applyFont="1" applyFill="1" applyBorder="1" applyAlignment="1">
      <alignment vertical="top" wrapText="1"/>
    </xf>
    <xf numFmtId="0" fontId="5" fillId="32" borderId="46" xfId="0" applyFont="1" applyFill="1" applyBorder="1" applyAlignment="1">
      <alignment vertical="top" wrapText="1"/>
    </xf>
    <xf numFmtId="0" fontId="5" fillId="0" borderId="57" xfId="0" applyFont="1" applyFill="1" applyBorder="1" applyAlignment="1">
      <alignment horizontal="right" vertical="center" shrinkToFit="1"/>
    </xf>
    <xf numFmtId="0" fontId="5" fillId="0" borderId="32" xfId="0" applyFont="1" applyFill="1" applyBorder="1" applyAlignment="1">
      <alignment horizontal="right" vertical="center" shrinkToFit="1"/>
    </xf>
    <xf numFmtId="0" fontId="5" fillId="0" borderId="58" xfId="0" applyFont="1" applyFill="1" applyBorder="1" applyAlignment="1">
      <alignment horizontal="right" vertical="center"/>
    </xf>
    <xf numFmtId="0" fontId="5" fillId="6" borderId="44" xfId="0" applyFont="1" applyFill="1" applyBorder="1" applyAlignment="1">
      <alignment horizontal="left" vertical="top" wrapText="1"/>
    </xf>
    <xf numFmtId="0" fontId="5" fillId="6" borderId="48" xfId="0" applyFont="1" applyFill="1" applyBorder="1" applyAlignment="1">
      <alignment vertical="top" wrapText="1"/>
    </xf>
    <xf numFmtId="0" fontId="5" fillId="0" borderId="59" xfId="0" applyFont="1" applyFill="1" applyBorder="1" applyAlignment="1">
      <alignment horizontal="right" vertical="center" shrinkToFit="1"/>
    </xf>
    <xf numFmtId="0" fontId="5" fillId="0" borderId="60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right" vertical="center" shrinkToFit="1"/>
    </xf>
    <xf numFmtId="0" fontId="5" fillId="0" borderId="61" xfId="0" applyFont="1" applyFill="1" applyBorder="1" applyAlignment="1">
      <alignment horizontal="right"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right" vertical="center" shrinkToFit="1"/>
    </xf>
    <xf numFmtId="0" fontId="5" fillId="0" borderId="62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0" fillId="0" borderId="0" xfId="0" applyFill="1" applyAlignment="1">
      <alignment horizontal="right" vertical="center"/>
    </xf>
    <xf numFmtId="0" fontId="5" fillId="6" borderId="63" xfId="0" applyFont="1" applyFill="1" applyBorder="1" applyAlignment="1">
      <alignment horizontal="center" vertical="center"/>
    </xf>
    <xf numFmtId="0" fontId="0" fillId="6" borderId="64" xfId="0" applyFill="1" applyBorder="1" applyAlignment="1">
      <alignment horizontal="center" vertical="center"/>
    </xf>
    <xf numFmtId="0" fontId="0" fillId="6" borderId="65" xfId="0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5" fillId="6" borderId="66" xfId="0" applyFont="1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5" fillId="6" borderId="67" xfId="0" applyFont="1" applyFill="1" applyBorder="1" applyAlignment="1">
      <alignment horizontal="center" vertical="top" wrapText="1"/>
    </xf>
    <xf numFmtId="0" fontId="0" fillId="6" borderId="22" xfId="0" applyFill="1" applyBorder="1" applyAlignment="1">
      <alignment horizontal="center" vertical="top"/>
    </xf>
    <xf numFmtId="0" fontId="6" fillId="6" borderId="22" xfId="0" applyFont="1" applyFill="1" applyBorder="1" applyAlignment="1">
      <alignment horizontal="center" vertical="top" wrapText="1"/>
    </xf>
    <xf numFmtId="0" fontId="5" fillId="6" borderId="64" xfId="0" applyFont="1" applyFill="1" applyBorder="1" applyAlignment="1">
      <alignment horizontal="center" vertical="top" wrapText="1"/>
    </xf>
    <xf numFmtId="0" fontId="6" fillId="6" borderId="68" xfId="0" applyFont="1" applyFill="1" applyBorder="1" applyAlignment="1">
      <alignment horizontal="center" vertical="top" wrapText="1"/>
    </xf>
    <xf numFmtId="0" fontId="5" fillId="6" borderId="63" xfId="0" applyFont="1" applyFill="1" applyBorder="1" applyAlignment="1">
      <alignment vertical="top" wrapText="1"/>
    </xf>
    <xf numFmtId="0" fontId="0" fillId="6" borderId="60" xfId="0" applyFill="1" applyBorder="1" applyAlignment="1">
      <alignment vertical="top" wrapText="1"/>
    </xf>
    <xf numFmtId="0" fontId="6" fillId="6" borderId="60" xfId="0" applyFont="1" applyFill="1" applyBorder="1" applyAlignment="1">
      <alignment vertical="top" wrapText="1"/>
    </xf>
    <xf numFmtId="0" fontId="0" fillId="6" borderId="22" xfId="0" applyFill="1" applyBorder="1" applyAlignment="1">
      <alignment horizontal="center" vertical="top" wrapText="1"/>
    </xf>
    <xf numFmtId="0" fontId="5" fillId="6" borderId="66" xfId="0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5" fillId="6" borderId="63" xfId="0" applyFont="1" applyFill="1" applyBorder="1" applyAlignment="1">
      <alignment horizontal="center" vertical="center" wrapText="1"/>
    </xf>
    <xf numFmtId="0" fontId="5" fillId="6" borderId="65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0" fillId="6" borderId="49" xfId="0" applyFill="1" applyBorder="1" applyAlignment="1">
      <alignment horizontal="center" vertical="center" wrapText="1"/>
    </xf>
    <xf numFmtId="0" fontId="0" fillId="6" borderId="5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6" borderId="36" xfId="0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top" wrapText="1"/>
    </xf>
    <xf numFmtId="0" fontId="5" fillId="6" borderId="67" xfId="0" applyFont="1" applyFill="1" applyBorder="1" applyAlignment="1">
      <alignment vertical="top" wrapText="1"/>
    </xf>
    <xf numFmtId="0" fontId="5" fillId="6" borderId="22" xfId="0" applyFont="1" applyFill="1" applyBorder="1" applyAlignment="1">
      <alignment vertical="top" wrapText="1"/>
    </xf>
    <xf numFmtId="0" fontId="5" fillId="32" borderId="67" xfId="0" applyFont="1" applyFill="1" applyBorder="1" applyAlignment="1">
      <alignment horizontal="center" vertical="center" wrapText="1"/>
    </xf>
    <xf numFmtId="0" fontId="5" fillId="32" borderId="69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vertical="center" wrapText="1"/>
    </xf>
    <xf numFmtId="0" fontId="13" fillId="32" borderId="70" xfId="0" applyFont="1" applyFill="1" applyBorder="1" applyAlignment="1">
      <alignment vertical="center" wrapText="1"/>
    </xf>
    <xf numFmtId="0" fontId="12" fillId="32" borderId="0" xfId="0" applyFont="1" applyFill="1" applyBorder="1" applyAlignment="1">
      <alignment vertical="center" wrapText="1"/>
    </xf>
    <xf numFmtId="0" fontId="12" fillId="32" borderId="71" xfId="0" applyFont="1" applyFill="1" applyBorder="1" applyAlignment="1">
      <alignment vertical="center" wrapText="1"/>
    </xf>
    <xf numFmtId="0" fontId="12" fillId="32" borderId="72" xfId="0" applyFont="1" applyFill="1" applyBorder="1" applyAlignment="1">
      <alignment vertical="center" wrapText="1"/>
    </xf>
    <xf numFmtId="0" fontId="12" fillId="32" borderId="73" xfId="0" applyFont="1" applyFill="1" applyBorder="1" applyAlignment="1">
      <alignment horizontal="center" vertical="center" wrapText="1"/>
    </xf>
    <xf numFmtId="0" fontId="12" fillId="32" borderId="24" xfId="0" applyFont="1" applyFill="1" applyBorder="1" applyAlignment="1">
      <alignment horizontal="center" vertical="center" wrapText="1"/>
    </xf>
    <xf numFmtId="0" fontId="12" fillId="32" borderId="74" xfId="0" applyFont="1" applyFill="1" applyBorder="1" applyAlignment="1">
      <alignment horizontal="center" vertical="center" wrapText="1"/>
    </xf>
    <xf numFmtId="0" fontId="12" fillId="32" borderId="43" xfId="0" applyFont="1" applyFill="1" applyBorder="1" applyAlignment="1">
      <alignment horizontal="center" vertical="center" wrapText="1"/>
    </xf>
    <xf numFmtId="0" fontId="12" fillId="32" borderId="75" xfId="0" applyFont="1" applyFill="1" applyBorder="1" applyAlignment="1">
      <alignment horizontal="center" vertical="center" wrapText="1"/>
    </xf>
    <xf numFmtId="0" fontId="12" fillId="32" borderId="56" xfId="0" applyFont="1" applyFill="1" applyBorder="1" applyAlignment="1">
      <alignment horizontal="center" vertical="center" wrapText="1"/>
    </xf>
    <xf numFmtId="0" fontId="12" fillId="32" borderId="76" xfId="0" applyFont="1" applyFill="1" applyBorder="1" applyAlignment="1">
      <alignment vertical="center" wrapText="1"/>
    </xf>
    <xf numFmtId="0" fontId="13" fillId="32" borderId="64" xfId="0" applyFont="1" applyFill="1" applyBorder="1" applyAlignment="1">
      <alignment vertical="center" wrapText="1"/>
    </xf>
    <xf numFmtId="0" fontId="13" fillId="32" borderId="49" xfId="0" applyFont="1" applyFill="1" applyBorder="1" applyAlignment="1">
      <alignment vertical="center" wrapText="1"/>
    </xf>
    <xf numFmtId="0" fontId="13" fillId="32" borderId="50" xfId="0" applyFont="1" applyFill="1" applyBorder="1" applyAlignment="1">
      <alignment vertical="center" wrapText="1"/>
    </xf>
    <xf numFmtId="0" fontId="13" fillId="32" borderId="77" xfId="0" applyFont="1" applyFill="1" applyBorder="1" applyAlignment="1">
      <alignment vertical="center" wrapText="1"/>
    </xf>
    <xf numFmtId="0" fontId="13" fillId="32" borderId="78" xfId="0" applyFont="1" applyFill="1" applyBorder="1" applyAlignment="1">
      <alignment vertical="center" wrapText="1"/>
    </xf>
    <xf numFmtId="0" fontId="13" fillId="32" borderId="79" xfId="0" applyFont="1" applyFill="1" applyBorder="1" applyAlignment="1">
      <alignment vertical="center" wrapText="1"/>
    </xf>
    <xf numFmtId="0" fontId="13" fillId="32" borderId="80" xfId="0" applyFont="1" applyFill="1" applyBorder="1" applyAlignment="1">
      <alignment vertical="center" wrapText="1"/>
    </xf>
    <xf numFmtId="0" fontId="13" fillId="32" borderId="76" xfId="0" applyFont="1" applyFill="1" applyBorder="1" applyAlignment="1">
      <alignment vertical="center" wrapText="1"/>
    </xf>
    <xf numFmtId="0" fontId="13" fillId="32" borderId="81" xfId="0" applyFont="1" applyFill="1" applyBorder="1" applyAlignment="1">
      <alignment vertical="center" wrapText="1"/>
    </xf>
    <xf numFmtId="0" fontId="13" fillId="32" borderId="72" xfId="0" applyFont="1" applyFill="1" applyBorder="1" applyAlignment="1">
      <alignment vertical="center" wrapText="1"/>
    </xf>
    <xf numFmtId="0" fontId="12" fillId="32" borderId="72" xfId="0" applyFont="1" applyFill="1" applyBorder="1" applyAlignment="1">
      <alignment vertical="center"/>
    </xf>
    <xf numFmtId="0" fontId="12" fillId="32" borderId="80" xfId="0" applyFont="1" applyFill="1" applyBorder="1" applyAlignment="1">
      <alignment vertical="center"/>
    </xf>
    <xf numFmtId="0" fontId="5" fillId="32" borderId="74" xfId="0" applyFont="1" applyFill="1" applyBorder="1" applyAlignment="1">
      <alignment horizontal="left" vertical="top" wrapText="1"/>
    </xf>
    <xf numFmtId="0" fontId="5" fillId="32" borderId="43" xfId="0" applyFont="1" applyFill="1" applyBorder="1" applyAlignment="1">
      <alignment horizontal="left" vertical="top" wrapText="1"/>
    </xf>
    <xf numFmtId="0" fontId="5" fillId="32" borderId="73" xfId="0" applyFont="1" applyFill="1" applyBorder="1" applyAlignment="1">
      <alignment horizontal="left" vertical="top" wrapText="1"/>
    </xf>
    <xf numFmtId="0" fontId="5" fillId="32" borderId="24" xfId="0" applyFont="1" applyFill="1" applyBorder="1" applyAlignment="1">
      <alignment horizontal="left" vertical="top" wrapText="1"/>
    </xf>
    <xf numFmtId="0" fontId="13" fillId="32" borderId="63" xfId="0" applyFont="1" applyFill="1" applyBorder="1" applyAlignment="1">
      <alignment horizontal="left" vertical="center" wrapText="1"/>
    </xf>
    <xf numFmtId="0" fontId="13" fillId="32" borderId="64" xfId="0" applyFont="1" applyFill="1" applyBorder="1" applyAlignment="1">
      <alignment horizontal="left" vertical="center" wrapText="1"/>
    </xf>
    <xf numFmtId="0" fontId="5" fillId="32" borderId="63" xfId="0" applyFont="1" applyFill="1" applyBorder="1" applyAlignment="1">
      <alignment horizontal="left" vertical="center" wrapText="1"/>
    </xf>
    <xf numFmtId="0" fontId="5" fillId="32" borderId="64" xfId="0" applyFont="1" applyFill="1" applyBorder="1" applyAlignment="1">
      <alignment horizontal="left" vertical="center" wrapText="1"/>
    </xf>
    <xf numFmtId="0" fontId="5" fillId="32" borderId="66" xfId="0" applyFont="1" applyFill="1" applyBorder="1" applyAlignment="1">
      <alignment horizontal="left" vertical="center" wrapText="1"/>
    </xf>
    <xf numFmtId="0" fontId="5" fillId="32" borderId="49" xfId="0" applyFont="1" applyFill="1" applyBorder="1" applyAlignment="1">
      <alignment horizontal="left" vertical="center" wrapText="1"/>
    </xf>
    <xf numFmtId="0" fontId="5" fillId="32" borderId="50" xfId="0" applyFont="1" applyFill="1" applyBorder="1" applyAlignment="1">
      <alignment horizontal="left" vertical="center" wrapText="1"/>
    </xf>
    <xf numFmtId="0" fontId="5" fillId="32" borderId="82" xfId="0" applyFont="1" applyFill="1" applyBorder="1" applyAlignment="1">
      <alignment horizontal="left" vertical="top" wrapText="1"/>
    </xf>
    <xf numFmtId="0" fontId="5" fillId="32" borderId="23" xfId="0" applyFont="1" applyFill="1" applyBorder="1" applyAlignment="1">
      <alignment horizontal="left" vertical="top" wrapText="1"/>
    </xf>
    <xf numFmtId="0" fontId="5" fillId="6" borderId="67" xfId="0" applyFont="1" applyFill="1" applyBorder="1" applyAlignment="1">
      <alignment horizontal="center" vertical="center" wrapText="1"/>
    </xf>
    <xf numFmtId="0" fontId="5" fillId="6" borderId="69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32" borderId="83" xfId="0" applyFont="1" applyFill="1" applyBorder="1" applyAlignment="1">
      <alignment horizontal="left" vertical="top" wrapText="1"/>
    </xf>
    <xf numFmtId="0" fontId="5" fillId="32" borderId="58" xfId="0" applyFont="1" applyFill="1" applyBorder="1" applyAlignment="1">
      <alignment horizontal="left" vertical="top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5" fillId="6" borderId="87" xfId="0" applyFont="1" applyFill="1" applyBorder="1" applyAlignment="1">
      <alignment horizontal="center" vertical="center" wrapText="1"/>
    </xf>
    <xf numFmtId="0" fontId="5" fillId="6" borderId="72" xfId="0" applyFont="1" applyFill="1" applyBorder="1" applyAlignment="1">
      <alignment horizontal="center" vertical="center" wrapText="1"/>
    </xf>
    <xf numFmtId="0" fontId="5" fillId="6" borderId="69" xfId="0" applyFont="1" applyFill="1" applyBorder="1" applyAlignment="1">
      <alignment vertical="top" wrapText="1"/>
    </xf>
    <xf numFmtId="0" fontId="5" fillId="6" borderId="84" xfId="0" applyFont="1" applyFill="1" applyBorder="1" applyAlignment="1">
      <alignment horizontal="center" vertical="center" wrapText="1"/>
    </xf>
    <xf numFmtId="0" fontId="5" fillId="6" borderId="86" xfId="0" applyFont="1" applyFill="1" applyBorder="1" applyAlignment="1">
      <alignment horizontal="center" vertical="center" wrapText="1"/>
    </xf>
    <xf numFmtId="0" fontId="5" fillId="6" borderId="49" xfId="0" applyFont="1" applyFill="1" applyBorder="1" applyAlignment="1">
      <alignment horizontal="center" vertical="center" wrapText="1"/>
    </xf>
    <xf numFmtId="0" fontId="5" fillId="6" borderId="64" xfId="0" applyFont="1" applyFill="1" applyBorder="1" applyAlignment="1">
      <alignment horizontal="center" vertical="center" wrapText="1"/>
    </xf>
    <xf numFmtId="0" fontId="5" fillId="6" borderId="85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vertical="top" wrapText="1"/>
    </xf>
    <xf numFmtId="0" fontId="5" fillId="0" borderId="89" xfId="0" applyFont="1" applyFill="1" applyBorder="1" applyAlignment="1">
      <alignment vertical="top" wrapText="1"/>
    </xf>
    <xf numFmtId="0" fontId="5" fillId="0" borderId="89" xfId="0" applyFont="1" applyFill="1" applyBorder="1" applyAlignment="1">
      <alignment horizontal="right" vertical="center" wrapText="1"/>
    </xf>
    <xf numFmtId="0" fontId="5" fillId="0" borderId="90" xfId="0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"/>
    </sheetView>
  </sheetViews>
  <sheetFormatPr defaultColWidth="9.00390625" defaultRowHeight="13.5"/>
  <cols>
    <col min="1" max="1" width="9.875" style="0" bestFit="1" customWidth="1"/>
    <col min="2" max="3" width="10.625" style="0" customWidth="1"/>
    <col min="4" max="4" width="15.625" style="0" customWidth="1"/>
    <col min="5" max="5" width="18.125" style="0" customWidth="1"/>
    <col min="6" max="7" width="10.625" style="0" customWidth="1"/>
    <col min="8" max="8" width="15.625" style="0" customWidth="1"/>
    <col min="9" max="9" width="18.125" style="0" customWidth="1"/>
    <col min="10" max="11" width="10.625" style="0" customWidth="1"/>
    <col min="12" max="12" width="15.625" style="0" customWidth="1"/>
    <col min="13" max="13" width="18.125" style="0" customWidth="1"/>
  </cols>
  <sheetData>
    <row r="1" s="51" customFormat="1" ht="18.75">
      <c r="A1" s="50" t="s">
        <v>69</v>
      </c>
    </row>
    <row r="2" ht="3" customHeight="1">
      <c r="A2" s="49"/>
    </row>
    <row r="3" spans="1:9" ht="18.75" customHeight="1">
      <c r="A3" s="7" t="s">
        <v>133</v>
      </c>
      <c r="B3" s="38"/>
      <c r="C3" s="38"/>
      <c r="D3" s="38"/>
      <c r="E3" s="38"/>
      <c r="F3" s="38"/>
      <c r="G3" s="38"/>
      <c r="H3" s="38"/>
      <c r="I3" s="38"/>
    </row>
    <row r="4" spans="1:9" ht="12" customHeight="1" thickBot="1">
      <c r="A4" s="36"/>
      <c r="B4" s="36"/>
      <c r="C4" s="36"/>
      <c r="D4" s="36"/>
      <c r="E4" s="36"/>
      <c r="F4" s="36"/>
      <c r="G4" s="36"/>
      <c r="H4" s="36"/>
      <c r="I4" s="36"/>
    </row>
    <row r="5" spans="1:13" s="2" customFormat="1" ht="18" customHeight="1">
      <c r="A5" s="202" t="s">
        <v>68</v>
      </c>
      <c r="B5" s="195" t="s">
        <v>40</v>
      </c>
      <c r="C5" s="196"/>
      <c r="D5" s="196"/>
      <c r="E5" s="197"/>
      <c r="F5" s="198" t="s">
        <v>41</v>
      </c>
      <c r="G5" s="199"/>
      <c r="H5" s="199"/>
      <c r="I5" s="199"/>
      <c r="J5" s="200" t="s">
        <v>30</v>
      </c>
      <c r="K5" s="199"/>
      <c r="L5" s="199"/>
      <c r="M5" s="201"/>
    </row>
    <row r="6" spans="1:13" s="2" customFormat="1" ht="43.5" customHeight="1" thickBot="1">
      <c r="A6" s="203"/>
      <c r="B6" s="81" t="s">
        <v>64</v>
      </c>
      <c r="C6" s="82" t="s">
        <v>65</v>
      </c>
      <c r="D6" s="82" t="s">
        <v>216</v>
      </c>
      <c r="E6" s="83" t="s">
        <v>67</v>
      </c>
      <c r="F6" s="84" t="s">
        <v>64</v>
      </c>
      <c r="G6" s="82" t="s">
        <v>65</v>
      </c>
      <c r="H6" s="82" t="s">
        <v>66</v>
      </c>
      <c r="I6" s="85" t="s">
        <v>67</v>
      </c>
      <c r="J6" s="81" t="s">
        <v>64</v>
      </c>
      <c r="K6" s="82" t="s">
        <v>65</v>
      </c>
      <c r="L6" s="82" t="s">
        <v>66</v>
      </c>
      <c r="M6" s="83" t="s">
        <v>67</v>
      </c>
    </row>
    <row r="7" spans="1:13" s="37" customFormat="1" ht="18" customHeight="1">
      <c r="A7" s="42" t="s">
        <v>44</v>
      </c>
      <c r="B7" s="39">
        <v>26</v>
      </c>
      <c r="C7" s="40">
        <v>319</v>
      </c>
      <c r="D7" s="40">
        <v>895097</v>
      </c>
      <c r="E7" s="41">
        <v>8782819</v>
      </c>
      <c r="F7" s="39">
        <v>2</v>
      </c>
      <c r="G7" s="40">
        <v>2</v>
      </c>
      <c r="H7" s="40">
        <v>58605</v>
      </c>
      <c r="I7" s="41">
        <v>375071</v>
      </c>
      <c r="J7" s="44">
        <f aca="true" t="shared" si="0" ref="J7:J17">B7+F7</f>
        <v>28</v>
      </c>
      <c r="K7" s="45">
        <f aca="true" t="shared" si="1" ref="K7:K17">C7+G7</f>
        <v>321</v>
      </c>
      <c r="L7" s="45">
        <f aca="true" t="shared" si="2" ref="L7:L17">D7+H7</f>
        <v>953702</v>
      </c>
      <c r="M7" s="46">
        <f aca="true" t="shared" si="3" ref="M7:M17">E7+I7</f>
        <v>9157890</v>
      </c>
    </row>
    <row r="8" spans="1:13" s="37" customFormat="1" ht="18" customHeight="1">
      <c r="A8" s="42" t="s">
        <v>61</v>
      </c>
      <c r="B8" s="128">
        <v>92</v>
      </c>
      <c r="C8" s="129">
        <v>2333</v>
      </c>
      <c r="D8" s="129">
        <v>12603517</v>
      </c>
      <c r="E8" s="130">
        <v>172532640</v>
      </c>
      <c r="F8" s="128"/>
      <c r="G8" s="129"/>
      <c r="H8" s="129"/>
      <c r="I8" s="130"/>
      <c r="J8" s="44">
        <f t="shared" si="0"/>
        <v>92</v>
      </c>
      <c r="K8" s="45">
        <f t="shared" si="1"/>
        <v>2333</v>
      </c>
      <c r="L8" s="45">
        <f t="shared" si="2"/>
        <v>12603517</v>
      </c>
      <c r="M8" s="46">
        <f t="shared" si="3"/>
        <v>172532640</v>
      </c>
    </row>
    <row r="9" spans="1:13" s="37" customFormat="1" ht="18" customHeight="1">
      <c r="A9" s="42" t="s">
        <v>48</v>
      </c>
      <c r="B9" s="128">
        <v>36</v>
      </c>
      <c r="C9" s="129">
        <v>593</v>
      </c>
      <c r="D9" s="129">
        <v>1791374</v>
      </c>
      <c r="E9" s="130">
        <v>15224324</v>
      </c>
      <c r="F9" s="128">
        <v>1</v>
      </c>
      <c r="G9" s="129">
        <v>1</v>
      </c>
      <c r="H9" s="129">
        <v>143286</v>
      </c>
      <c r="I9" s="130">
        <v>1146288</v>
      </c>
      <c r="J9" s="44">
        <f t="shared" si="0"/>
        <v>37</v>
      </c>
      <c r="K9" s="45">
        <f t="shared" si="1"/>
        <v>594</v>
      </c>
      <c r="L9" s="45">
        <f t="shared" si="2"/>
        <v>1934660</v>
      </c>
      <c r="M9" s="46">
        <f t="shared" si="3"/>
        <v>16370612</v>
      </c>
    </row>
    <row r="10" spans="1:13" s="37" customFormat="1" ht="18" customHeight="1">
      <c r="A10" s="42" t="s">
        <v>58</v>
      </c>
      <c r="B10" s="128">
        <v>131</v>
      </c>
      <c r="C10" s="129">
        <v>4150</v>
      </c>
      <c r="D10" s="129">
        <v>19229097</v>
      </c>
      <c r="E10" s="130">
        <v>321897820</v>
      </c>
      <c r="F10" s="128">
        <v>3</v>
      </c>
      <c r="G10" s="129">
        <v>3</v>
      </c>
      <c r="H10" s="129">
        <v>48742</v>
      </c>
      <c r="I10" s="130">
        <v>707786</v>
      </c>
      <c r="J10" s="44">
        <f t="shared" si="0"/>
        <v>134</v>
      </c>
      <c r="K10" s="45">
        <f t="shared" si="1"/>
        <v>4153</v>
      </c>
      <c r="L10" s="45">
        <f t="shared" si="2"/>
        <v>19277839</v>
      </c>
      <c r="M10" s="46">
        <f t="shared" si="3"/>
        <v>322605606</v>
      </c>
    </row>
    <row r="11" spans="1:13" s="37" customFormat="1" ht="18" customHeight="1">
      <c r="A11" s="42" t="s">
        <v>49</v>
      </c>
      <c r="B11" s="128">
        <v>7</v>
      </c>
      <c r="C11" s="129">
        <v>60</v>
      </c>
      <c r="D11" s="129">
        <v>156600</v>
      </c>
      <c r="E11" s="130">
        <v>1252720</v>
      </c>
      <c r="F11" s="128"/>
      <c r="G11" s="129"/>
      <c r="H11" s="129"/>
      <c r="I11" s="130"/>
      <c r="J11" s="44">
        <f t="shared" si="0"/>
        <v>7</v>
      </c>
      <c r="K11" s="45">
        <f t="shared" si="1"/>
        <v>60</v>
      </c>
      <c r="L11" s="45">
        <f t="shared" si="2"/>
        <v>156600</v>
      </c>
      <c r="M11" s="46">
        <f t="shared" si="3"/>
        <v>1252720</v>
      </c>
    </row>
    <row r="12" spans="1:13" s="37" customFormat="1" ht="18" customHeight="1">
      <c r="A12" s="42" t="s">
        <v>56</v>
      </c>
      <c r="B12" s="128">
        <v>13</v>
      </c>
      <c r="C12" s="129">
        <v>263</v>
      </c>
      <c r="D12" s="129">
        <v>1076789</v>
      </c>
      <c r="E12" s="130">
        <v>20258724</v>
      </c>
      <c r="F12" s="128">
        <v>3</v>
      </c>
      <c r="G12" s="129">
        <v>3</v>
      </c>
      <c r="H12" s="129">
        <v>1021116</v>
      </c>
      <c r="I12" s="130">
        <v>13314276</v>
      </c>
      <c r="J12" s="44">
        <f t="shared" si="0"/>
        <v>16</v>
      </c>
      <c r="K12" s="45">
        <f t="shared" si="1"/>
        <v>266</v>
      </c>
      <c r="L12" s="45">
        <f t="shared" si="2"/>
        <v>2097905</v>
      </c>
      <c r="M12" s="46">
        <f t="shared" si="3"/>
        <v>33573000</v>
      </c>
    </row>
    <row r="13" spans="1:13" s="37" customFormat="1" ht="18" customHeight="1">
      <c r="A13" s="42" t="s">
        <v>59</v>
      </c>
      <c r="B13" s="128">
        <v>75</v>
      </c>
      <c r="C13" s="129">
        <v>2972</v>
      </c>
      <c r="D13" s="129">
        <v>14736322</v>
      </c>
      <c r="E13" s="130">
        <v>223934941</v>
      </c>
      <c r="F13" s="128">
        <v>3</v>
      </c>
      <c r="G13" s="129">
        <v>3</v>
      </c>
      <c r="H13" s="129">
        <v>179176</v>
      </c>
      <c r="I13" s="130">
        <v>1950744</v>
      </c>
      <c r="J13" s="44">
        <f t="shared" si="0"/>
        <v>78</v>
      </c>
      <c r="K13" s="45">
        <f t="shared" si="1"/>
        <v>2975</v>
      </c>
      <c r="L13" s="45">
        <f t="shared" si="2"/>
        <v>14915498</v>
      </c>
      <c r="M13" s="46">
        <f t="shared" si="3"/>
        <v>225885685</v>
      </c>
    </row>
    <row r="14" spans="1:13" s="37" customFormat="1" ht="18" customHeight="1">
      <c r="A14" s="42" t="s">
        <v>51</v>
      </c>
      <c r="B14" s="128">
        <v>3</v>
      </c>
      <c r="C14" s="129">
        <v>54</v>
      </c>
      <c r="D14" s="129">
        <v>154824</v>
      </c>
      <c r="E14" s="130">
        <v>1171996</v>
      </c>
      <c r="F14" s="128"/>
      <c r="G14" s="129"/>
      <c r="H14" s="129"/>
      <c r="I14" s="130"/>
      <c r="J14" s="44">
        <f t="shared" si="0"/>
        <v>3</v>
      </c>
      <c r="K14" s="45">
        <f t="shared" si="1"/>
        <v>54</v>
      </c>
      <c r="L14" s="45">
        <f t="shared" si="2"/>
        <v>154824</v>
      </c>
      <c r="M14" s="46">
        <f t="shared" si="3"/>
        <v>1171996</v>
      </c>
    </row>
    <row r="15" spans="1:13" s="37" customFormat="1" ht="18" customHeight="1">
      <c r="A15" s="42" t="s">
        <v>57</v>
      </c>
      <c r="B15" s="128">
        <v>1</v>
      </c>
      <c r="C15" s="129">
        <v>14</v>
      </c>
      <c r="D15" s="129">
        <v>47122</v>
      </c>
      <c r="E15" s="130">
        <v>989562</v>
      </c>
      <c r="F15" s="128"/>
      <c r="G15" s="129"/>
      <c r="H15" s="129"/>
      <c r="I15" s="130"/>
      <c r="J15" s="44">
        <f t="shared" si="0"/>
        <v>1</v>
      </c>
      <c r="K15" s="45">
        <f t="shared" si="1"/>
        <v>14</v>
      </c>
      <c r="L15" s="45">
        <f t="shared" si="2"/>
        <v>47122</v>
      </c>
      <c r="M15" s="46">
        <f t="shared" si="3"/>
        <v>989562</v>
      </c>
    </row>
    <row r="16" spans="1:13" s="37" customFormat="1" ht="18" customHeight="1">
      <c r="A16" s="43" t="s">
        <v>42</v>
      </c>
      <c r="B16" s="44">
        <v>11</v>
      </c>
      <c r="C16" s="45">
        <v>382</v>
      </c>
      <c r="D16" s="45">
        <v>907233</v>
      </c>
      <c r="E16" s="46">
        <v>5806287</v>
      </c>
      <c r="F16" s="44"/>
      <c r="G16" s="45"/>
      <c r="H16" s="45"/>
      <c r="I16" s="46"/>
      <c r="J16" s="44">
        <f t="shared" si="0"/>
        <v>11</v>
      </c>
      <c r="K16" s="45">
        <f t="shared" si="1"/>
        <v>382</v>
      </c>
      <c r="L16" s="45">
        <f t="shared" si="2"/>
        <v>907233</v>
      </c>
      <c r="M16" s="46">
        <f t="shared" si="3"/>
        <v>5806287</v>
      </c>
    </row>
    <row r="17" spans="1:13" s="37" customFormat="1" ht="18" customHeight="1">
      <c r="A17" s="42" t="s">
        <v>62</v>
      </c>
      <c r="B17" s="128">
        <v>40</v>
      </c>
      <c r="C17" s="129">
        <v>1030</v>
      </c>
      <c r="D17" s="129">
        <v>4451787</v>
      </c>
      <c r="E17" s="130">
        <v>73284115</v>
      </c>
      <c r="F17" s="128">
        <v>1</v>
      </c>
      <c r="G17" s="129">
        <v>1</v>
      </c>
      <c r="H17" s="129">
        <v>10854</v>
      </c>
      <c r="I17" s="130">
        <v>196721</v>
      </c>
      <c r="J17" s="44">
        <f t="shared" si="0"/>
        <v>41</v>
      </c>
      <c r="K17" s="45">
        <f t="shared" si="1"/>
        <v>1031</v>
      </c>
      <c r="L17" s="45">
        <f t="shared" si="2"/>
        <v>4462641</v>
      </c>
      <c r="M17" s="46">
        <f t="shared" si="3"/>
        <v>73480836</v>
      </c>
    </row>
    <row r="18" spans="1:13" s="37" customFormat="1" ht="18" customHeight="1">
      <c r="A18" s="42" t="s">
        <v>43</v>
      </c>
      <c r="B18" s="39">
        <v>7</v>
      </c>
      <c r="C18" s="40">
        <v>206</v>
      </c>
      <c r="D18" s="40">
        <v>609642</v>
      </c>
      <c r="E18" s="41">
        <v>4165005</v>
      </c>
      <c r="F18" s="39"/>
      <c r="G18" s="40"/>
      <c r="H18" s="40"/>
      <c r="I18" s="41"/>
      <c r="J18" s="44">
        <f aca="true" t="shared" si="4" ref="J18:J30">B18+F18</f>
        <v>7</v>
      </c>
      <c r="K18" s="45">
        <f aca="true" t="shared" si="5" ref="K18:K30">C18+G18</f>
        <v>206</v>
      </c>
      <c r="L18" s="45">
        <f aca="true" t="shared" si="6" ref="L18:L30">D18+H18</f>
        <v>609642</v>
      </c>
      <c r="M18" s="46">
        <f aca="true" t="shared" si="7" ref="M18:M30">E18+I18</f>
        <v>4165005</v>
      </c>
    </row>
    <row r="19" spans="1:13" s="37" customFormat="1" ht="18" customHeight="1">
      <c r="A19" s="42" t="s">
        <v>50</v>
      </c>
      <c r="B19" s="128">
        <v>163</v>
      </c>
      <c r="C19" s="129">
        <v>3668</v>
      </c>
      <c r="D19" s="129">
        <v>11771681</v>
      </c>
      <c r="E19" s="130">
        <v>144686805</v>
      </c>
      <c r="F19" s="128">
        <v>6</v>
      </c>
      <c r="G19" s="129">
        <v>6</v>
      </c>
      <c r="H19" s="129">
        <v>100891</v>
      </c>
      <c r="I19" s="130">
        <v>1293406</v>
      </c>
      <c r="J19" s="44">
        <f aca="true" t="shared" si="8" ref="J19:M20">B19+F19</f>
        <v>169</v>
      </c>
      <c r="K19" s="45">
        <f t="shared" si="8"/>
        <v>3674</v>
      </c>
      <c r="L19" s="45">
        <f t="shared" si="8"/>
        <v>11872572</v>
      </c>
      <c r="M19" s="46">
        <f t="shared" si="8"/>
        <v>145980211</v>
      </c>
    </row>
    <row r="20" spans="1:13" s="37" customFormat="1" ht="18" customHeight="1">
      <c r="A20" s="42" t="s">
        <v>60</v>
      </c>
      <c r="B20" s="128">
        <v>67</v>
      </c>
      <c r="C20" s="129">
        <v>1149</v>
      </c>
      <c r="D20" s="129">
        <v>3870590</v>
      </c>
      <c r="E20" s="130">
        <v>45756845</v>
      </c>
      <c r="F20" s="128">
        <v>1</v>
      </c>
      <c r="G20" s="129">
        <v>1</v>
      </c>
      <c r="H20" s="129">
        <v>44705</v>
      </c>
      <c r="I20" s="130">
        <v>641612</v>
      </c>
      <c r="J20" s="44">
        <f t="shared" si="8"/>
        <v>68</v>
      </c>
      <c r="K20" s="45">
        <f t="shared" si="8"/>
        <v>1150</v>
      </c>
      <c r="L20" s="45">
        <f t="shared" si="8"/>
        <v>3915295</v>
      </c>
      <c r="M20" s="46">
        <f t="shared" si="8"/>
        <v>46398457</v>
      </c>
    </row>
    <row r="21" spans="1:13" s="37" customFormat="1" ht="18" customHeight="1">
      <c r="A21" s="42" t="s">
        <v>45</v>
      </c>
      <c r="B21" s="39">
        <v>15</v>
      </c>
      <c r="C21" s="40">
        <v>136</v>
      </c>
      <c r="D21" s="40">
        <v>292356</v>
      </c>
      <c r="E21" s="41">
        <v>1987619</v>
      </c>
      <c r="F21" s="39"/>
      <c r="G21" s="40"/>
      <c r="H21" s="40"/>
      <c r="I21" s="41"/>
      <c r="J21" s="44">
        <f t="shared" si="4"/>
        <v>15</v>
      </c>
      <c r="K21" s="45">
        <f t="shared" si="5"/>
        <v>136</v>
      </c>
      <c r="L21" s="45">
        <f t="shared" si="6"/>
        <v>292356</v>
      </c>
      <c r="M21" s="46">
        <f t="shared" si="7"/>
        <v>1987619</v>
      </c>
    </row>
    <row r="22" spans="1:13" s="37" customFormat="1" ht="18" customHeight="1">
      <c r="A22" s="42" t="s">
        <v>46</v>
      </c>
      <c r="B22" s="39">
        <v>16</v>
      </c>
      <c r="C22" s="40">
        <v>577</v>
      </c>
      <c r="D22" s="40">
        <v>4765516</v>
      </c>
      <c r="E22" s="41">
        <v>37586673</v>
      </c>
      <c r="F22" s="39"/>
      <c r="G22" s="40"/>
      <c r="H22" s="40"/>
      <c r="I22" s="41"/>
      <c r="J22" s="44">
        <f t="shared" si="4"/>
        <v>16</v>
      </c>
      <c r="K22" s="45">
        <f t="shared" si="5"/>
        <v>577</v>
      </c>
      <c r="L22" s="45">
        <f t="shared" si="6"/>
        <v>4765516</v>
      </c>
      <c r="M22" s="46">
        <f t="shared" si="7"/>
        <v>37586673</v>
      </c>
    </row>
    <row r="23" spans="1:13" s="37" customFormat="1" ht="18" customHeight="1">
      <c r="A23" s="42" t="s">
        <v>214</v>
      </c>
      <c r="B23" s="39">
        <v>20</v>
      </c>
      <c r="C23" s="40">
        <v>414</v>
      </c>
      <c r="D23" s="40">
        <v>1118598</v>
      </c>
      <c r="E23" s="41">
        <v>9297717</v>
      </c>
      <c r="F23" s="39"/>
      <c r="G23" s="40"/>
      <c r="H23" s="40"/>
      <c r="I23" s="41"/>
      <c r="J23" s="44">
        <f t="shared" si="4"/>
        <v>20</v>
      </c>
      <c r="K23" s="45">
        <f t="shared" si="5"/>
        <v>414</v>
      </c>
      <c r="L23" s="45">
        <f t="shared" si="6"/>
        <v>1118598</v>
      </c>
      <c r="M23" s="46">
        <f t="shared" si="7"/>
        <v>9297717</v>
      </c>
    </row>
    <row r="24" spans="1:13" s="37" customFormat="1" ht="18" customHeight="1">
      <c r="A24" s="42" t="s">
        <v>47</v>
      </c>
      <c r="B24" s="128">
        <v>48</v>
      </c>
      <c r="C24" s="129">
        <v>760</v>
      </c>
      <c r="D24" s="129">
        <v>3127399</v>
      </c>
      <c r="E24" s="130">
        <v>30754822</v>
      </c>
      <c r="F24" s="128"/>
      <c r="G24" s="129"/>
      <c r="H24" s="129"/>
      <c r="I24" s="130"/>
      <c r="J24" s="44">
        <f t="shared" si="4"/>
        <v>48</v>
      </c>
      <c r="K24" s="45">
        <f t="shared" si="5"/>
        <v>760</v>
      </c>
      <c r="L24" s="45">
        <f t="shared" si="6"/>
        <v>3127399</v>
      </c>
      <c r="M24" s="46">
        <f t="shared" si="7"/>
        <v>30754822</v>
      </c>
    </row>
    <row r="25" spans="1:13" s="37" customFormat="1" ht="18" customHeight="1">
      <c r="A25" s="42" t="s">
        <v>215</v>
      </c>
      <c r="B25" s="128">
        <v>5</v>
      </c>
      <c r="C25" s="129">
        <v>110</v>
      </c>
      <c r="D25" s="129">
        <v>363747</v>
      </c>
      <c r="E25" s="130">
        <v>3887263</v>
      </c>
      <c r="F25" s="128"/>
      <c r="G25" s="129"/>
      <c r="H25" s="129"/>
      <c r="I25" s="130"/>
      <c r="J25" s="44">
        <f t="shared" si="4"/>
        <v>5</v>
      </c>
      <c r="K25" s="45">
        <f t="shared" si="5"/>
        <v>110</v>
      </c>
      <c r="L25" s="45">
        <f t="shared" si="6"/>
        <v>363747</v>
      </c>
      <c r="M25" s="46">
        <f t="shared" si="7"/>
        <v>3887263</v>
      </c>
    </row>
    <row r="26" spans="1:13" s="37" customFormat="1" ht="18" customHeight="1">
      <c r="A26" s="42" t="s">
        <v>52</v>
      </c>
      <c r="B26" s="128">
        <v>17</v>
      </c>
      <c r="C26" s="129">
        <v>311</v>
      </c>
      <c r="D26" s="129">
        <v>838119</v>
      </c>
      <c r="E26" s="130">
        <v>10009735</v>
      </c>
      <c r="F26" s="128"/>
      <c r="G26" s="129"/>
      <c r="H26" s="129"/>
      <c r="I26" s="130"/>
      <c r="J26" s="44">
        <f t="shared" si="4"/>
        <v>17</v>
      </c>
      <c r="K26" s="45">
        <f t="shared" si="5"/>
        <v>311</v>
      </c>
      <c r="L26" s="45">
        <f t="shared" si="6"/>
        <v>838119</v>
      </c>
      <c r="M26" s="46">
        <f t="shared" si="7"/>
        <v>10009735</v>
      </c>
    </row>
    <row r="27" spans="1:13" s="37" customFormat="1" ht="18" customHeight="1">
      <c r="A27" s="42" t="s">
        <v>53</v>
      </c>
      <c r="B27" s="128">
        <v>34</v>
      </c>
      <c r="C27" s="129">
        <v>825</v>
      </c>
      <c r="D27" s="129">
        <v>2579354</v>
      </c>
      <c r="E27" s="130">
        <v>45202833</v>
      </c>
      <c r="F27" s="128">
        <v>2</v>
      </c>
      <c r="G27" s="129">
        <v>2</v>
      </c>
      <c r="H27" s="129">
        <v>139698</v>
      </c>
      <c r="I27" s="130">
        <v>2067299</v>
      </c>
      <c r="J27" s="44">
        <f t="shared" si="4"/>
        <v>36</v>
      </c>
      <c r="K27" s="45">
        <f t="shared" si="5"/>
        <v>827</v>
      </c>
      <c r="L27" s="45">
        <f t="shared" si="6"/>
        <v>2719052</v>
      </c>
      <c r="M27" s="46">
        <f t="shared" si="7"/>
        <v>47270132</v>
      </c>
    </row>
    <row r="28" spans="1:13" s="37" customFormat="1" ht="18" customHeight="1">
      <c r="A28" s="42" t="s">
        <v>54</v>
      </c>
      <c r="B28" s="128">
        <v>18</v>
      </c>
      <c r="C28" s="129">
        <v>384</v>
      </c>
      <c r="D28" s="129">
        <v>1572919</v>
      </c>
      <c r="E28" s="130">
        <v>22376121</v>
      </c>
      <c r="F28" s="128"/>
      <c r="G28" s="129"/>
      <c r="H28" s="129"/>
      <c r="I28" s="130"/>
      <c r="J28" s="44">
        <f t="shared" si="4"/>
        <v>18</v>
      </c>
      <c r="K28" s="45">
        <f t="shared" si="5"/>
        <v>384</v>
      </c>
      <c r="L28" s="45">
        <f t="shared" si="6"/>
        <v>1572919</v>
      </c>
      <c r="M28" s="46">
        <f t="shared" si="7"/>
        <v>22376121</v>
      </c>
    </row>
    <row r="29" spans="1:13" s="37" customFormat="1" ht="18" customHeight="1">
      <c r="A29" s="42" t="s">
        <v>55</v>
      </c>
      <c r="B29" s="128">
        <v>2</v>
      </c>
      <c r="C29" s="129">
        <v>15</v>
      </c>
      <c r="D29" s="129">
        <v>44643</v>
      </c>
      <c r="E29" s="130">
        <v>935270</v>
      </c>
      <c r="F29" s="128"/>
      <c r="G29" s="129"/>
      <c r="H29" s="129"/>
      <c r="I29" s="130"/>
      <c r="J29" s="44">
        <f t="shared" si="4"/>
        <v>2</v>
      </c>
      <c r="K29" s="45">
        <f t="shared" si="5"/>
        <v>15</v>
      </c>
      <c r="L29" s="45">
        <f t="shared" si="6"/>
        <v>44643</v>
      </c>
      <c r="M29" s="46">
        <f t="shared" si="7"/>
        <v>935270</v>
      </c>
    </row>
    <row r="30" spans="1:13" s="37" customFormat="1" ht="18" customHeight="1" thickBot="1">
      <c r="A30" s="48" t="s">
        <v>63</v>
      </c>
      <c r="B30" s="131">
        <v>1</v>
      </c>
      <c r="C30" s="132">
        <v>206</v>
      </c>
      <c r="D30" s="132">
        <v>699466</v>
      </c>
      <c r="E30" s="133">
        <v>7154405</v>
      </c>
      <c r="F30" s="131"/>
      <c r="G30" s="132"/>
      <c r="H30" s="132"/>
      <c r="I30" s="133"/>
      <c r="J30" s="143">
        <f t="shared" si="4"/>
        <v>1</v>
      </c>
      <c r="K30" s="144">
        <f t="shared" si="5"/>
        <v>206</v>
      </c>
      <c r="L30" s="144">
        <f t="shared" si="6"/>
        <v>699466</v>
      </c>
      <c r="M30" s="145">
        <f t="shared" si="7"/>
        <v>7154405</v>
      </c>
    </row>
    <row r="31" spans="1:13" s="2" customFormat="1" ht="18" customHeight="1" thickBot="1" thickTop="1">
      <c r="A31" s="47" t="s">
        <v>30</v>
      </c>
      <c r="B31" s="134">
        <f>SUM(B7:B30)</f>
        <v>848</v>
      </c>
      <c r="C31" s="135">
        <f aca="true" t="shared" si="9" ref="C31:M31">SUM(C7:C30)</f>
        <v>20931</v>
      </c>
      <c r="D31" s="135">
        <f t="shared" si="9"/>
        <v>87703792</v>
      </c>
      <c r="E31" s="136">
        <f t="shared" si="9"/>
        <v>1208937061</v>
      </c>
      <c r="F31" s="134">
        <f t="shared" si="9"/>
        <v>22</v>
      </c>
      <c r="G31" s="135">
        <f t="shared" si="9"/>
        <v>22</v>
      </c>
      <c r="H31" s="135">
        <f t="shared" si="9"/>
        <v>1747073</v>
      </c>
      <c r="I31" s="136">
        <f t="shared" si="9"/>
        <v>21693203</v>
      </c>
      <c r="J31" s="134">
        <f t="shared" si="9"/>
        <v>870</v>
      </c>
      <c r="K31" s="135">
        <f t="shared" si="9"/>
        <v>20953</v>
      </c>
      <c r="L31" s="135">
        <f t="shared" si="9"/>
        <v>89450865</v>
      </c>
      <c r="M31" s="136">
        <f t="shared" si="9"/>
        <v>1230630264</v>
      </c>
    </row>
  </sheetData>
  <sheetProtection/>
  <mergeCells count="4">
    <mergeCell ref="B5:E5"/>
    <mergeCell ref="F5:I5"/>
    <mergeCell ref="J5:M5"/>
    <mergeCell ref="A5:A6"/>
  </mergeCells>
  <printOptions/>
  <pageMargins left="0.5905511811023623" right="0.5905511811023623" top="0.5905511811023623" bottom="0.35433070866141736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A1" sqref="A1"/>
    </sheetView>
  </sheetViews>
  <sheetFormatPr defaultColWidth="9.00390625" defaultRowHeight="13.5"/>
  <cols>
    <col min="1" max="1" width="10.50390625" style="0" bestFit="1" customWidth="1"/>
    <col min="2" max="2" width="13.625" style="0" customWidth="1"/>
    <col min="3" max="4" width="13.375" style="0" bestFit="1" customWidth="1"/>
    <col min="5" max="5" width="9.875" style="0" bestFit="1" customWidth="1"/>
    <col min="6" max="8" width="13.375" style="0" bestFit="1" customWidth="1"/>
    <col min="9" max="9" width="12.00390625" style="0" bestFit="1" customWidth="1"/>
    <col min="10" max="10" width="10.25390625" style="0" bestFit="1" customWidth="1"/>
    <col min="11" max="11" width="12.00390625" style="0" bestFit="1" customWidth="1"/>
    <col min="12" max="12" width="13.375" style="0" bestFit="1" customWidth="1"/>
    <col min="13" max="13" width="11.125" style="0" customWidth="1"/>
  </cols>
  <sheetData>
    <row r="1" spans="1:13" ht="18.75">
      <c r="A1" s="7" t="s">
        <v>209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16.5" customHeight="1" thickBot="1">
      <c r="A2" s="1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 t="s">
        <v>37</v>
      </c>
    </row>
    <row r="3" spans="1:13" s="3" customFormat="1" ht="18" customHeight="1">
      <c r="A3" s="202" t="s">
        <v>35</v>
      </c>
      <c r="B3" s="205" t="s">
        <v>36</v>
      </c>
      <c r="C3" s="207" t="s">
        <v>31</v>
      </c>
      <c r="D3" s="86"/>
      <c r="E3" s="86"/>
      <c r="F3" s="86"/>
      <c r="G3" s="86"/>
      <c r="H3" s="87"/>
      <c r="I3" s="207" t="s">
        <v>32</v>
      </c>
      <c r="J3" s="146"/>
      <c r="K3" s="146"/>
      <c r="L3" s="146"/>
      <c r="M3" s="147"/>
    </row>
    <row r="4" spans="1:13" s="3" customFormat="1" ht="42" customHeight="1" thickBot="1">
      <c r="A4" s="204"/>
      <c r="B4" s="206"/>
      <c r="C4" s="208"/>
      <c r="D4" s="88" t="s">
        <v>21</v>
      </c>
      <c r="E4" s="88" t="s">
        <v>24</v>
      </c>
      <c r="F4" s="88" t="s">
        <v>22</v>
      </c>
      <c r="G4" s="88" t="s">
        <v>23</v>
      </c>
      <c r="H4" s="89" t="s">
        <v>26</v>
      </c>
      <c r="I4" s="208"/>
      <c r="J4" s="88" t="s">
        <v>21</v>
      </c>
      <c r="K4" s="88" t="s">
        <v>22</v>
      </c>
      <c r="L4" s="88" t="s">
        <v>23</v>
      </c>
      <c r="M4" s="89" t="s">
        <v>26</v>
      </c>
    </row>
    <row r="5" spans="1:13" s="112" customFormat="1" ht="18" customHeight="1">
      <c r="A5" s="43" t="s">
        <v>217</v>
      </c>
      <c r="B5" s="120">
        <f>C5+I5+'２-2協定締結面積'!B5+'２-2協定締結面積'!H5</f>
        <v>953702</v>
      </c>
      <c r="C5" s="121">
        <f aca="true" t="shared" si="0" ref="C5:C28">SUM(D5:H5)</f>
        <v>953702</v>
      </c>
      <c r="D5" s="122">
        <v>293674</v>
      </c>
      <c r="E5" s="122"/>
      <c r="F5" s="122">
        <v>660028</v>
      </c>
      <c r="G5" s="122"/>
      <c r="H5" s="123"/>
      <c r="I5" s="121"/>
      <c r="J5" s="122"/>
      <c r="K5" s="122"/>
      <c r="L5" s="122"/>
      <c r="M5" s="123"/>
    </row>
    <row r="6" spans="1:13" s="112" customFormat="1" ht="18" customHeight="1">
      <c r="A6" s="42" t="s">
        <v>218</v>
      </c>
      <c r="B6" s="120">
        <f>C6+I6+'２-2協定締結面積'!B6+'２-2協定締結面積'!H6</f>
        <v>12603517</v>
      </c>
      <c r="C6" s="121">
        <f t="shared" si="0"/>
        <v>12212007</v>
      </c>
      <c r="D6" s="108">
        <v>5311936</v>
      </c>
      <c r="E6" s="108"/>
      <c r="F6" s="108">
        <v>6454074</v>
      </c>
      <c r="G6" s="108">
        <v>123954</v>
      </c>
      <c r="H6" s="109">
        <f>303766+18277</f>
        <v>322043</v>
      </c>
      <c r="I6" s="121">
        <f>SUM(J6:M6)</f>
        <v>379873</v>
      </c>
      <c r="J6" s="108">
        <v>60252</v>
      </c>
      <c r="K6" s="108">
        <v>218866</v>
      </c>
      <c r="L6" s="108">
        <v>66520</v>
      </c>
      <c r="M6" s="109">
        <v>34235</v>
      </c>
    </row>
    <row r="7" spans="1:13" s="112" customFormat="1" ht="18" customHeight="1">
      <c r="A7" s="42" t="s">
        <v>219</v>
      </c>
      <c r="B7" s="120">
        <f>C7+I7+'２-2協定締結面積'!B7+'２-2協定締結面積'!H7</f>
        <v>1934660</v>
      </c>
      <c r="C7" s="121">
        <f t="shared" si="0"/>
        <v>1934660</v>
      </c>
      <c r="D7" s="108">
        <v>239103</v>
      </c>
      <c r="E7" s="108"/>
      <c r="F7" s="108">
        <v>802738</v>
      </c>
      <c r="G7" s="108"/>
      <c r="H7" s="109">
        <v>892819</v>
      </c>
      <c r="I7" s="121">
        <f>SUM(J7:M7)</f>
        <v>0</v>
      </c>
      <c r="J7" s="108"/>
      <c r="K7" s="108"/>
      <c r="L7" s="108"/>
      <c r="M7" s="109"/>
    </row>
    <row r="8" spans="1:13" s="112" customFormat="1" ht="18" customHeight="1">
      <c r="A8" s="42" t="s">
        <v>220</v>
      </c>
      <c r="B8" s="120">
        <f>C8+I8+'２-2協定締結面積'!B8+'２-2協定締結面積'!H8</f>
        <v>19277839</v>
      </c>
      <c r="C8" s="121">
        <f t="shared" si="0"/>
        <v>19041809</v>
      </c>
      <c r="D8" s="108">
        <v>11103033</v>
      </c>
      <c r="E8" s="108"/>
      <c r="F8" s="108">
        <v>3863838</v>
      </c>
      <c r="G8" s="108"/>
      <c r="H8" s="109">
        <v>4074938</v>
      </c>
      <c r="I8" s="121">
        <f>SUM(J8:M8)</f>
        <v>168904</v>
      </c>
      <c r="J8" s="108">
        <v>7412</v>
      </c>
      <c r="K8" s="108">
        <v>158480</v>
      </c>
      <c r="L8" s="108"/>
      <c r="M8" s="109">
        <v>3012</v>
      </c>
    </row>
    <row r="9" spans="1:13" s="112" customFormat="1" ht="18" customHeight="1">
      <c r="A9" s="42" t="s">
        <v>221</v>
      </c>
      <c r="B9" s="120">
        <f>C9+I9+'２-2協定締結面積'!B9+'２-2協定締結面積'!H9</f>
        <v>156600</v>
      </c>
      <c r="C9" s="121">
        <f t="shared" si="0"/>
        <v>139037</v>
      </c>
      <c r="D9" s="108">
        <v>24308</v>
      </c>
      <c r="E9" s="108"/>
      <c r="F9" s="108">
        <v>114729</v>
      </c>
      <c r="G9" s="108"/>
      <c r="H9" s="109"/>
      <c r="I9" s="121">
        <f>SUM(J9:M9)</f>
        <v>17563</v>
      </c>
      <c r="J9" s="108">
        <v>9517</v>
      </c>
      <c r="K9" s="108"/>
      <c r="L9" s="108">
        <v>8046</v>
      </c>
      <c r="M9" s="109"/>
    </row>
    <row r="10" spans="1:13" s="112" customFormat="1" ht="18" customHeight="1">
      <c r="A10" s="42" t="s">
        <v>222</v>
      </c>
      <c r="B10" s="120">
        <f>C10+I10+'２-2協定締結面積'!B10+'２-2協定締結面積'!H10</f>
        <v>2097905</v>
      </c>
      <c r="C10" s="121">
        <f t="shared" si="0"/>
        <v>2097905</v>
      </c>
      <c r="D10" s="108">
        <v>1291520</v>
      </c>
      <c r="E10" s="108"/>
      <c r="F10" s="108">
        <v>806385</v>
      </c>
      <c r="G10" s="108"/>
      <c r="H10" s="109"/>
      <c r="I10" s="121"/>
      <c r="J10" s="108"/>
      <c r="K10" s="108"/>
      <c r="L10" s="108"/>
      <c r="M10" s="109"/>
    </row>
    <row r="11" spans="1:13" s="112" customFormat="1" ht="18" customHeight="1">
      <c r="A11" s="42" t="s">
        <v>223</v>
      </c>
      <c r="B11" s="120">
        <f>C11+I11+'２-2協定締結面積'!B11+'２-2協定締結面積'!H11</f>
        <v>14915498</v>
      </c>
      <c r="C11" s="121">
        <f t="shared" si="0"/>
        <v>14737704</v>
      </c>
      <c r="D11" s="108">
        <v>6860155</v>
      </c>
      <c r="E11" s="108"/>
      <c r="F11" s="108">
        <v>3499372</v>
      </c>
      <c r="G11" s="108"/>
      <c r="H11" s="109">
        <v>4378177</v>
      </c>
      <c r="I11" s="121">
        <f>SUM(J11:M11)</f>
        <v>177794</v>
      </c>
      <c r="J11" s="108">
        <v>48273</v>
      </c>
      <c r="K11" s="108">
        <v>127715</v>
      </c>
      <c r="L11" s="108"/>
      <c r="M11" s="109">
        <v>1806</v>
      </c>
    </row>
    <row r="12" spans="1:13" s="112" customFormat="1" ht="18" customHeight="1">
      <c r="A12" s="42" t="s">
        <v>224</v>
      </c>
      <c r="B12" s="120">
        <f>C12+I12+'２-2協定締結面積'!B12+'２-2協定締結面積'!H12</f>
        <v>154824</v>
      </c>
      <c r="C12" s="121">
        <f t="shared" si="0"/>
        <v>140025</v>
      </c>
      <c r="D12" s="108"/>
      <c r="E12" s="108"/>
      <c r="F12" s="108">
        <v>140025</v>
      </c>
      <c r="G12" s="108"/>
      <c r="H12" s="109"/>
      <c r="I12" s="121">
        <f aca="true" t="shared" si="1" ref="I12:I28">SUM(J12:M12)</f>
        <v>14799</v>
      </c>
      <c r="J12" s="108"/>
      <c r="K12" s="108">
        <v>14799</v>
      </c>
      <c r="L12" s="108"/>
      <c r="M12" s="109"/>
    </row>
    <row r="13" spans="1:13" s="113" customFormat="1" ht="18" customHeight="1">
      <c r="A13" s="42" t="s">
        <v>10</v>
      </c>
      <c r="B13" s="120">
        <f>C13+I13+'２-2協定締結面積'!B13+'２-2協定締結面積'!H13</f>
        <v>47122</v>
      </c>
      <c r="C13" s="121">
        <f t="shared" si="0"/>
        <v>47122</v>
      </c>
      <c r="D13" s="108">
        <v>47122</v>
      </c>
      <c r="E13" s="108"/>
      <c r="F13" s="108"/>
      <c r="G13" s="108"/>
      <c r="H13" s="109"/>
      <c r="I13" s="121">
        <f t="shared" si="1"/>
        <v>0</v>
      </c>
      <c r="J13" s="108"/>
      <c r="K13" s="108"/>
      <c r="L13" s="108"/>
      <c r="M13" s="109"/>
    </row>
    <row r="14" spans="1:13" s="112" customFormat="1" ht="18" customHeight="1">
      <c r="A14" s="42" t="s">
        <v>225</v>
      </c>
      <c r="B14" s="120">
        <f>C14+I14+'２-2協定締結面積'!B14+'２-2協定締結面積'!H14</f>
        <v>907233</v>
      </c>
      <c r="C14" s="121">
        <f t="shared" si="0"/>
        <v>907233</v>
      </c>
      <c r="D14" s="108">
        <v>119116</v>
      </c>
      <c r="E14" s="108"/>
      <c r="F14" s="108"/>
      <c r="G14" s="108"/>
      <c r="H14" s="109">
        <v>788117</v>
      </c>
      <c r="I14" s="121">
        <f t="shared" si="1"/>
        <v>0</v>
      </c>
      <c r="J14" s="108"/>
      <c r="K14" s="108"/>
      <c r="L14" s="108"/>
      <c r="M14" s="109"/>
    </row>
    <row r="15" spans="1:13" s="112" customFormat="1" ht="18" customHeight="1">
      <c r="A15" s="42" t="s">
        <v>226</v>
      </c>
      <c r="B15" s="120">
        <f>C15+I15+'２-2協定締結面積'!B15+'２-2協定締結面積'!H15</f>
        <v>4462641</v>
      </c>
      <c r="C15" s="121">
        <f t="shared" si="0"/>
        <v>4423247</v>
      </c>
      <c r="D15" s="108">
        <v>3370895</v>
      </c>
      <c r="E15" s="108"/>
      <c r="F15" s="108">
        <v>1052352</v>
      </c>
      <c r="G15" s="108"/>
      <c r="H15" s="109"/>
      <c r="I15" s="121">
        <f t="shared" si="1"/>
        <v>37643</v>
      </c>
      <c r="J15" s="108">
        <v>1066</v>
      </c>
      <c r="K15" s="108">
        <v>36577</v>
      </c>
      <c r="L15" s="108"/>
      <c r="M15" s="109"/>
    </row>
    <row r="16" spans="1:13" s="112" customFormat="1" ht="18" customHeight="1">
      <c r="A16" s="42" t="s">
        <v>227</v>
      </c>
      <c r="B16" s="120">
        <f>C16+I16+'２-2協定締結面積'!B16+'２-2協定締結面積'!H16</f>
        <v>609642</v>
      </c>
      <c r="C16" s="121">
        <f t="shared" si="0"/>
        <v>609642</v>
      </c>
      <c r="D16" s="108"/>
      <c r="E16" s="108"/>
      <c r="F16" s="108">
        <v>609642</v>
      </c>
      <c r="G16" s="108"/>
      <c r="H16" s="109"/>
      <c r="I16" s="121">
        <f t="shared" si="1"/>
        <v>0</v>
      </c>
      <c r="J16" s="108"/>
      <c r="K16" s="108"/>
      <c r="L16" s="108"/>
      <c r="M16" s="109"/>
    </row>
    <row r="17" spans="1:13" s="112" customFormat="1" ht="18" customHeight="1">
      <c r="A17" s="42" t="s">
        <v>228</v>
      </c>
      <c r="B17" s="120">
        <f>C17+I17+'２-2協定締結面積'!B17+'２-2協定締結面積'!H17</f>
        <v>11872572</v>
      </c>
      <c r="C17" s="121">
        <f t="shared" si="0"/>
        <v>11820999</v>
      </c>
      <c r="D17" s="108">
        <v>4357298</v>
      </c>
      <c r="E17" s="108"/>
      <c r="F17" s="108">
        <v>7463701</v>
      </c>
      <c r="G17" s="108"/>
      <c r="H17" s="109"/>
      <c r="I17" s="121">
        <f t="shared" si="1"/>
        <v>27271</v>
      </c>
      <c r="J17" s="108"/>
      <c r="K17" s="108">
        <v>27271</v>
      </c>
      <c r="L17" s="108"/>
      <c r="M17" s="109"/>
    </row>
    <row r="18" spans="1:13" s="112" customFormat="1" ht="18" customHeight="1">
      <c r="A18" s="42" t="s">
        <v>229</v>
      </c>
      <c r="B18" s="120">
        <f>C18+I18+'２-2協定締結面積'!B18+'２-2協定締結面積'!H18</f>
        <v>3915295</v>
      </c>
      <c r="C18" s="121">
        <f t="shared" si="0"/>
        <v>3605007</v>
      </c>
      <c r="D18" s="108">
        <v>1870247</v>
      </c>
      <c r="E18" s="108"/>
      <c r="F18" s="108">
        <v>1734760</v>
      </c>
      <c r="G18" s="108"/>
      <c r="H18" s="109"/>
      <c r="I18" s="121">
        <f t="shared" si="1"/>
        <v>51398</v>
      </c>
      <c r="J18" s="108">
        <v>954</v>
      </c>
      <c r="K18" s="108">
        <v>50444</v>
      </c>
      <c r="L18" s="108"/>
      <c r="M18" s="109"/>
    </row>
    <row r="19" spans="1:13" s="112" customFormat="1" ht="18" customHeight="1">
      <c r="A19" s="42" t="s">
        <v>28</v>
      </c>
      <c r="B19" s="120">
        <f>C19+I19+'２-2協定締結面積'!B19+'２-2協定締結面積'!H19</f>
        <v>292356</v>
      </c>
      <c r="C19" s="121">
        <f t="shared" si="0"/>
        <v>107631</v>
      </c>
      <c r="D19" s="108"/>
      <c r="E19" s="108"/>
      <c r="F19" s="108"/>
      <c r="G19" s="108"/>
      <c r="H19" s="109">
        <v>107631</v>
      </c>
      <c r="I19" s="121">
        <f t="shared" si="1"/>
        <v>184725</v>
      </c>
      <c r="J19" s="108">
        <v>101827</v>
      </c>
      <c r="K19" s="108">
        <v>82898</v>
      </c>
      <c r="L19" s="108"/>
      <c r="M19" s="109"/>
    </row>
    <row r="20" spans="1:13" s="112" customFormat="1" ht="18" customHeight="1">
      <c r="A20" s="42" t="s">
        <v>230</v>
      </c>
      <c r="B20" s="120">
        <f>C20+I20+'２-2協定締結面積'!B20+'２-2協定締結面積'!H20</f>
        <v>4765516</v>
      </c>
      <c r="C20" s="121">
        <f t="shared" si="0"/>
        <v>4765516</v>
      </c>
      <c r="D20" s="108"/>
      <c r="E20" s="108"/>
      <c r="F20" s="108">
        <v>2152837</v>
      </c>
      <c r="G20" s="108"/>
      <c r="H20" s="109">
        <v>2612679</v>
      </c>
      <c r="I20" s="121">
        <f t="shared" si="1"/>
        <v>0</v>
      </c>
      <c r="J20" s="108"/>
      <c r="K20" s="108"/>
      <c r="L20" s="108"/>
      <c r="M20" s="109"/>
    </row>
    <row r="21" spans="1:13" s="112" customFormat="1" ht="18" customHeight="1">
      <c r="A21" s="42" t="s">
        <v>213</v>
      </c>
      <c r="B21" s="120">
        <f>C21+I21+'２-2協定締結面積'!B21+'２-2協定締結面積'!H21</f>
        <v>1118598</v>
      </c>
      <c r="C21" s="121">
        <f t="shared" si="0"/>
        <v>1118598</v>
      </c>
      <c r="D21" s="108">
        <v>26841</v>
      </c>
      <c r="E21" s="108"/>
      <c r="F21" s="108">
        <v>1091757</v>
      </c>
      <c r="G21" s="108"/>
      <c r="H21" s="109"/>
      <c r="I21" s="121">
        <f t="shared" si="1"/>
        <v>0</v>
      </c>
      <c r="J21" s="108"/>
      <c r="K21" s="108"/>
      <c r="L21" s="108"/>
      <c r="M21" s="109"/>
    </row>
    <row r="22" spans="1:13" s="112" customFormat="1" ht="18" customHeight="1">
      <c r="A22" s="42" t="s">
        <v>231</v>
      </c>
      <c r="B22" s="120">
        <f>C22+I22+'２-2協定締結面積'!B22+'２-2協定締結面積'!H22</f>
        <v>3127399</v>
      </c>
      <c r="C22" s="121">
        <f t="shared" si="0"/>
        <v>2944581</v>
      </c>
      <c r="D22" s="108">
        <v>869350</v>
      </c>
      <c r="E22" s="108"/>
      <c r="F22" s="108">
        <v>2075231</v>
      </c>
      <c r="G22" s="108"/>
      <c r="H22" s="109"/>
      <c r="I22" s="121">
        <f t="shared" si="1"/>
        <v>182818</v>
      </c>
      <c r="J22" s="108">
        <v>84832</v>
      </c>
      <c r="K22" s="108">
        <v>97986</v>
      </c>
      <c r="L22" s="108"/>
      <c r="M22" s="109"/>
    </row>
    <row r="23" spans="1:13" s="112" customFormat="1" ht="18" customHeight="1">
      <c r="A23" s="42" t="s">
        <v>211</v>
      </c>
      <c r="B23" s="120">
        <f>C23+I23+'２-2協定締結面積'!B23+'２-2協定締結面積'!H23</f>
        <v>363747</v>
      </c>
      <c r="C23" s="121">
        <f t="shared" si="0"/>
        <v>362805</v>
      </c>
      <c r="D23" s="108">
        <v>75502</v>
      </c>
      <c r="E23" s="108"/>
      <c r="F23" s="108">
        <v>287303</v>
      </c>
      <c r="G23" s="108"/>
      <c r="H23" s="109"/>
      <c r="I23" s="121">
        <f t="shared" si="1"/>
        <v>942</v>
      </c>
      <c r="J23" s="108"/>
      <c r="K23" s="108">
        <v>942</v>
      </c>
      <c r="L23" s="108"/>
      <c r="M23" s="109"/>
    </row>
    <row r="24" spans="1:13" s="112" customFormat="1" ht="18" customHeight="1">
      <c r="A24" s="42" t="s">
        <v>232</v>
      </c>
      <c r="B24" s="120">
        <f>C24+I24+'２-2協定締結面積'!B24+'２-2協定締結面積'!H24</f>
        <v>838119</v>
      </c>
      <c r="C24" s="121">
        <f t="shared" si="0"/>
        <v>838119</v>
      </c>
      <c r="D24" s="108">
        <v>446710</v>
      </c>
      <c r="E24" s="108"/>
      <c r="F24" s="108">
        <v>391409</v>
      </c>
      <c r="G24" s="108"/>
      <c r="H24" s="109"/>
      <c r="I24" s="121">
        <f t="shared" si="1"/>
        <v>0</v>
      </c>
      <c r="J24" s="108"/>
      <c r="K24" s="108"/>
      <c r="L24" s="108"/>
      <c r="M24" s="109"/>
    </row>
    <row r="25" spans="1:13" s="112" customFormat="1" ht="18" customHeight="1">
      <c r="A25" s="42" t="s">
        <v>233</v>
      </c>
      <c r="B25" s="120">
        <f>C25+I25+'２-2協定締結面積'!B25+'２-2協定締結面積'!H25</f>
        <v>2719052</v>
      </c>
      <c r="C25" s="121">
        <f t="shared" si="0"/>
        <v>2232374</v>
      </c>
      <c r="D25" s="108">
        <v>2075878</v>
      </c>
      <c r="E25" s="108"/>
      <c r="F25" s="108">
        <v>156496</v>
      </c>
      <c r="G25" s="108"/>
      <c r="H25" s="109"/>
      <c r="I25" s="121">
        <f t="shared" si="1"/>
        <v>486678</v>
      </c>
      <c r="J25" s="108">
        <v>283068</v>
      </c>
      <c r="K25" s="108">
        <v>203610</v>
      </c>
      <c r="L25" s="108"/>
      <c r="M25" s="109"/>
    </row>
    <row r="26" spans="1:13" s="112" customFormat="1" ht="18" customHeight="1">
      <c r="A26" s="42" t="s">
        <v>234</v>
      </c>
      <c r="B26" s="120">
        <f>C26+I26+'２-2協定締結面積'!B26+'２-2協定締結面積'!H26</f>
        <v>1572919</v>
      </c>
      <c r="C26" s="121">
        <f t="shared" si="0"/>
        <v>1178610</v>
      </c>
      <c r="D26" s="108">
        <v>846849</v>
      </c>
      <c r="E26" s="108"/>
      <c r="F26" s="108">
        <v>331761</v>
      </c>
      <c r="G26" s="108"/>
      <c r="H26" s="109"/>
      <c r="I26" s="121">
        <f t="shared" si="1"/>
        <v>394309</v>
      </c>
      <c r="J26" s="108">
        <v>69777</v>
      </c>
      <c r="K26" s="108">
        <v>324532</v>
      </c>
      <c r="L26" s="108"/>
      <c r="M26" s="109"/>
    </row>
    <row r="27" spans="1:13" s="112" customFormat="1" ht="18" customHeight="1">
      <c r="A27" s="42" t="s">
        <v>235</v>
      </c>
      <c r="B27" s="120">
        <f>C27+I27+'２-2協定締結面積'!B27+'２-2協定締結面積'!H27</f>
        <v>44643</v>
      </c>
      <c r="C27" s="121">
        <f t="shared" si="0"/>
        <v>44408</v>
      </c>
      <c r="D27" s="108"/>
      <c r="E27" s="108"/>
      <c r="F27" s="108"/>
      <c r="G27" s="108"/>
      <c r="H27" s="109">
        <v>44408</v>
      </c>
      <c r="I27" s="121">
        <f t="shared" si="1"/>
        <v>235</v>
      </c>
      <c r="J27" s="108"/>
      <c r="K27" s="108"/>
      <c r="L27" s="108"/>
      <c r="M27" s="109">
        <v>235</v>
      </c>
    </row>
    <row r="28" spans="1:13" s="113" customFormat="1" ht="18" customHeight="1" thickBot="1">
      <c r="A28" s="48" t="s">
        <v>29</v>
      </c>
      <c r="B28" s="120">
        <f>C28+I28+'２-2協定締結面積'!B28+'２-2協定締結面積'!H28</f>
        <v>699466</v>
      </c>
      <c r="C28" s="121">
        <f t="shared" si="0"/>
        <v>699466</v>
      </c>
      <c r="D28" s="110">
        <v>257483</v>
      </c>
      <c r="E28" s="110"/>
      <c r="F28" s="110">
        <v>441983</v>
      </c>
      <c r="G28" s="110"/>
      <c r="H28" s="111"/>
      <c r="I28" s="121">
        <f t="shared" si="1"/>
        <v>0</v>
      </c>
      <c r="J28" s="110"/>
      <c r="K28" s="110"/>
      <c r="L28" s="110"/>
      <c r="M28" s="111"/>
    </row>
    <row r="29" spans="1:13" s="107" customFormat="1" ht="18" customHeight="1" thickBot="1" thickTop="1">
      <c r="A29" s="106" t="s">
        <v>30</v>
      </c>
      <c r="B29" s="124">
        <f>SUM(B5:B28)</f>
        <v>89450865</v>
      </c>
      <c r="C29" s="125">
        <f aca="true" t="shared" si="2" ref="C29:M29">SUM(C5:C28)</f>
        <v>86962207</v>
      </c>
      <c r="D29" s="126">
        <f t="shared" si="2"/>
        <v>39487020</v>
      </c>
      <c r="E29" s="126">
        <f>SUM(E5:E28)</f>
        <v>0</v>
      </c>
      <c r="F29" s="126">
        <f t="shared" si="2"/>
        <v>34130421</v>
      </c>
      <c r="G29" s="126">
        <f t="shared" si="2"/>
        <v>123954</v>
      </c>
      <c r="H29" s="127">
        <f t="shared" si="2"/>
        <v>13220812</v>
      </c>
      <c r="I29" s="125">
        <f t="shared" si="2"/>
        <v>2124952</v>
      </c>
      <c r="J29" s="126">
        <f t="shared" si="2"/>
        <v>666978</v>
      </c>
      <c r="K29" s="126">
        <f t="shared" si="2"/>
        <v>1344120</v>
      </c>
      <c r="L29" s="126">
        <f t="shared" si="2"/>
        <v>74566</v>
      </c>
      <c r="M29" s="127">
        <f t="shared" si="2"/>
        <v>39288</v>
      </c>
    </row>
    <row r="31" spans="3:9" ht="13.5">
      <c r="C31" s="105"/>
      <c r="D31" s="105"/>
      <c r="I31" s="105"/>
    </row>
    <row r="33" ht="13.5">
      <c r="D33" s="105"/>
    </row>
    <row r="34" ht="13.5">
      <c r="D34" s="105"/>
    </row>
    <row r="35" ht="13.5">
      <c r="D35" s="105"/>
    </row>
    <row r="36" spans="4:7" ht="13.5">
      <c r="D36" s="105"/>
      <c r="G36" s="105"/>
    </row>
  </sheetData>
  <sheetProtection/>
  <mergeCells count="4">
    <mergeCell ref="A3:A4"/>
    <mergeCell ref="B3:B4"/>
    <mergeCell ref="C3:C4"/>
    <mergeCell ref="I3:I4"/>
  </mergeCells>
  <conditionalFormatting sqref="J13:M13 J28:M28 D28:H28 E13:H13">
    <cfRule type="cellIs" priority="19" dxfId="0" operator="notEqual" stopIfTrue="1">
      <formula>'２-1協定締結面積'!#REF!+'２-1協定締結面積'!#REF!</formula>
    </cfRule>
  </conditionalFormatting>
  <dataValidations count="10">
    <dataValidation type="custom" allowBlank="1" showInputMessage="1" showErrorMessage="1" errorTitle="関数セル" error="入力不要" sqref="M13 M28">
      <formula1>"AR11+BQ11"</formula1>
    </dataValidation>
    <dataValidation type="custom" allowBlank="1" showInputMessage="1" showErrorMessage="1" errorTitle="関数セル" error="入力不要" sqref="L13 L28">
      <formula1>"AQ11+BP11"</formula1>
    </dataValidation>
    <dataValidation type="custom" allowBlank="1" showInputMessage="1" showErrorMessage="1" errorTitle="関数セル" error="入力不要" sqref="K13 K28">
      <formula1>"AP11+BO11"</formula1>
    </dataValidation>
    <dataValidation type="custom" allowBlank="1" showInputMessage="1" showErrorMessage="1" errorTitle="関数セル" error="入力不要" sqref="J13 J28">
      <formula1>"AO11+BN11"</formula1>
    </dataValidation>
    <dataValidation type="custom" allowBlank="1" showInputMessage="1" showErrorMessage="1" errorTitle="関数セル" error="入力不要" sqref="H13 H28">
      <formula1>"AM11+BL11"</formula1>
    </dataValidation>
    <dataValidation type="custom" allowBlank="1" showInputMessage="1" showErrorMessage="1" errorTitle="関数セル" error="入力不要" sqref="E13 E28">
      <formula1>"AL11+BK11"</formula1>
    </dataValidation>
    <dataValidation type="custom" allowBlank="1" showInputMessage="1" showErrorMessage="1" errorTitle="関数セル" error="入力不要" sqref="G13 G28">
      <formula1>"AK11+BJ11"</formula1>
    </dataValidation>
    <dataValidation type="custom" allowBlank="1" showInputMessage="1" showErrorMessage="1" errorTitle="関数セル" error="入力不要" sqref="F13 F28">
      <formula1>"AJ11+BI11"</formula1>
    </dataValidation>
    <dataValidation type="custom" allowBlank="1" showInputMessage="1" showErrorMessage="1" errorTitle="関数セル" error="入力不要" sqref="D28">
      <formula1>"AI11+BH11"</formula1>
    </dataValidation>
    <dataValidation type="custom" allowBlank="1" showInputMessage="1" showErrorMessage="1" errorTitle="関数セル" error="入力不要" sqref="A13 A28">
      <formula1>"'①協定識別＆②参加者'!C11"</formula1>
    </dataValidation>
  </dataValidations>
  <printOptions/>
  <pageMargins left="0.5905511811023623" right="0.5905511811023623" top="0.6299212598425197" bottom="0.35433070866141736" header="0" footer="0"/>
  <pageSetup fitToWidth="4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C17" sqref="C17"/>
    </sheetView>
  </sheetViews>
  <sheetFormatPr defaultColWidth="9.00390625" defaultRowHeight="13.5"/>
  <cols>
    <col min="1" max="1" width="10.50390625" style="0" bestFit="1" customWidth="1"/>
    <col min="2" max="3" width="13.625" style="0" customWidth="1"/>
    <col min="4" max="4" width="11.125" style="0" customWidth="1"/>
    <col min="5" max="5" width="13.625" style="0" customWidth="1"/>
    <col min="6" max="11" width="11.125" style="0" customWidth="1"/>
  </cols>
  <sheetData>
    <row r="1" spans="1:11" ht="18.75">
      <c r="A1" s="7" t="s">
        <v>210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16.5" customHeight="1" thickBot="1">
      <c r="A2" s="17"/>
      <c r="B2" s="10"/>
      <c r="C2" s="10"/>
      <c r="D2" s="10"/>
      <c r="E2" s="10"/>
      <c r="F2" s="10"/>
      <c r="G2" s="10"/>
      <c r="H2" s="10"/>
      <c r="I2" s="10"/>
      <c r="J2" s="10"/>
      <c r="K2" s="11" t="s">
        <v>37</v>
      </c>
    </row>
    <row r="3" spans="1:11" s="3" customFormat="1" ht="18" customHeight="1">
      <c r="A3" s="202" t="s">
        <v>35</v>
      </c>
      <c r="B3" s="207" t="s">
        <v>33</v>
      </c>
      <c r="C3" s="86"/>
      <c r="D3" s="86"/>
      <c r="E3" s="86"/>
      <c r="F3" s="86"/>
      <c r="G3" s="86"/>
      <c r="H3" s="207" t="s">
        <v>34</v>
      </c>
      <c r="I3" s="146"/>
      <c r="J3" s="146"/>
      <c r="K3" s="147"/>
    </row>
    <row r="4" spans="1:11" s="3" customFormat="1" ht="42" customHeight="1" thickBot="1">
      <c r="A4" s="204"/>
      <c r="B4" s="208"/>
      <c r="C4" s="88" t="s">
        <v>21</v>
      </c>
      <c r="D4" s="88" t="s">
        <v>25</v>
      </c>
      <c r="E4" s="88" t="s">
        <v>22</v>
      </c>
      <c r="F4" s="88" t="s">
        <v>23</v>
      </c>
      <c r="G4" s="88" t="s">
        <v>27</v>
      </c>
      <c r="H4" s="209"/>
      <c r="I4" s="88" t="s">
        <v>21</v>
      </c>
      <c r="J4" s="88" t="s">
        <v>22</v>
      </c>
      <c r="K4" s="89" t="s">
        <v>26</v>
      </c>
    </row>
    <row r="5" spans="1:11" s="4" customFormat="1" ht="18" customHeight="1">
      <c r="A5" s="20" t="s">
        <v>1</v>
      </c>
      <c r="B5" s="137">
        <f>SUM(C5:G5)</f>
        <v>0</v>
      </c>
      <c r="C5" s="138"/>
      <c r="D5" s="138"/>
      <c r="E5" s="138"/>
      <c r="F5" s="138"/>
      <c r="G5" s="138"/>
      <c r="H5" s="137">
        <f aca="true" t="shared" si="0" ref="H5:H28">SUM(I5:K5)</f>
        <v>0</v>
      </c>
      <c r="I5" s="138"/>
      <c r="J5" s="138"/>
      <c r="K5" s="139"/>
    </row>
    <row r="6" spans="1:11" s="4" customFormat="1" ht="18" customHeight="1">
      <c r="A6" s="21" t="s">
        <v>0</v>
      </c>
      <c r="B6" s="137">
        <f>SUM(C6:G6)</f>
        <v>6497</v>
      </c>
      <c r="C6" s="8"/>
      <c r="D6" s="8"/>
      <c r="E6" s="8">
        <v>6497</v>
      </c>
      <c r="F6" s="8"/>
      <c r="G6" s="8"/>
      <c r="H6" s="137">
        <f t="shared" si="0"/>
        <v>5140</v>
      </c>
      <c r="I6" s="8"/>
      <c r="J6" s="8">
        <v>5140</v>
      </c>
      <c r="K6" s="14"/>
    </row>
    <row r="7" spans="1:11" s="4" customFormat="1" ht="18" customHeight="1">
      <c r="A7" s="21" t="s">
        <v>3</v>
      </c>
      <c r="B7" s="137">
        <f aca="true" t="shared" si="1" ref="B7:B28">SUM(C7:G7)</f>
        <v>0</v>
      </c>
      <c r="C7" s="8"/>
      <c r="D7" s="8"/>
      <c r="E7" s="8"/>
      <c r="F7" s="8"/>
      <c r="G7" s="8"/>
      <c r="H7" s="137">
        <f t="shared" si="0"/>
        <v>0</v>
      </c>
      <c r="I7" s="8"/>
      <c r="J7" s="8"/>
      <c r="K7" s="14"/>
    </row>
    <row r="8" spans="1:11" s="4" customFormat="1" ht="18" customHeight="1">
      <c r="A8" s="21" t="s">
        <v>4</v>
      </c>
      <c r="B8" s="137">
        <f t="shared" si="1"/>
        <v>0</v>
      </c>
      <c r="C8" s="8"/>
      <c r="D8" s="8"/>
      <c r="E8" s="8"/>
      <c r="F8" s="8"/>
      <c r="G8" s="8"/>
      <c r="H8" s="137">
        <f t="shared" si="0"/>
        <v>67126</v>
      </c>
      <c r="I8" s="8">
        <v>31269</v>
      </c>
      <c r="J8" s="8">
        <v>35857</v>
      </c>
      <c r="K8" s="14"/>
    </row>
    <row r="9" spans="1:11" s="4" customFormat="1" ht="18" customHeight="1">
      <c r="A9" s="21" t="s">
        <v>5</v>
      </c>
      <c r="B9" s="137">
        <f t="shared" si="1"/>
        <v>0</v>
      </c>
      <c r="C9" s="8"/>
      <c r="D9" s="8"/>
      <c r="E9" s="8"/>
      <c r="F9" s="8"/>
      <c r="G9" s="8"/>
      <c r="H9" s="137">
        <f t="shared" si="0"/>
        <v>0</v>
      </c>
      <c r="I9" s="8"/>
      <c r="J9" s="8"/>
      <c r="K9" s="14"/>
    </row>
    <row r="10" spans="1:11" s="4" customFormat="1" ht="18" customHeight="1">
      <c r="A10" s="21" t="s">
        <v>6</v>
      </c>
      <c r="B10" s="137">
        <f t="shared" si="1"/>
        <v>0</v>
      </c>
      <c r="C10" s="8"/>
      <c r="D10" s="8"/>
      <c r="E10" s="8"/>
      <c r="F10" s="8"/>
      <c r="G10" s="8"/>
      <c r="H10" s="137">
        <f t="shared" si="0"/>
        <v>0</v>
      </c>
      <c r="I10" s="8"/>
      <c r="J10" s="8"/>
      <c r="K10" s="14"/>
    </row>
    <row r="11" spans="1:11" s="4" customFormat="1" ht="18" customHeight="1">
      <c r="A11" s="21" t="s">
        <v>7</v>
      </c>
      <c r="B11" s="137">
        <f t="shared" si="1"/>
        <v>0</v>
      </c>
      <c r="C11" s="8"/>
      <c r="D11" s="8"/>
      <c r="E11" s="8"/>
      <c r="F11" s="8"/>
      <c r="G11" s="8"/>
      <c r="H11" s="137">
        <f t="shared" si="0"/>
        <v>0</v>
      </c>
      <c r="I11" s="8"/>
      <c r="J11" s="8"/>
      <c r="K11" s="14"/>
    </row>
    <row r="12" spans="1:11" s="4" customFormat="1" ht="18" customHeight="1">
      <c r="A12" s="21" t="s">
        <v>8</v>
      </c>
      <c r="B12" s="137">
        <f t="shared" si="1"/>
        <v>0</v>
      </c>
      <c r="C12" s="8"/>
      <c r="D12" s="8"/>
      <c r="E12" s="8"/>
      <c r="F12" s="8"/>
      <c r="G12" s="8"/>
      <c r="H12" s="137">
        <f t="shared" si="0"/>
        <v>0</v>
      </c>
      <c r="I12" s="8"/>
      <c r="J12" s="8"/>
      <c r="K12" s="14"/>
    </row>
    <row r="13" spans="1:11" s="5" customFormat="1" ht="18" customHeight="1">
      <c r="A13" s="22" t="s">
        <v>10</v>
      </c>
      <c r="B13" s="137">
        <f t="shared" si="1"/>
        <v>0</v>
      </c>
      <c r="C13" s="8"/>
      <c r="D13" s="8"/>
      <c r="E13" s="8"/>
      <c r="F13" s="8"/>
      <c r="G13" s="8"/>
      <c r="H13" s="137">
        <f t="shared" si="0"/>
        <v>0</v>
      </c>
      <c r="I13" s="8"/>
      <c r="J13" s="8"/>
      <c r="K13" s="14"/>
    </row>
    <row r="14" spans="1:11" s="4" customFormat="1" ht="18" customHeight="1">
      <c r="A14" s="21" t="s">
        <v>9</v>
      </c>
      <c r="B14" s="137">
        <f t="shared" si="1"/>
        <v>0</v>
      </c>
      <c r="C14" s="8"/>
      <c r="D14" s="8"/>
      <c r="E14" s="8"/>
      <c r="F14" s="8"/>
      <c r="G14" s="8"/>
      <c r="H14" s="137">
        <f t="shared" si="0"/>
        <v>0</v>
      </c>
      <c r="I14" s="8"/>
      <c r="J14" s="8"/>
      <c r="K14" s="14"/>
    </row>
    <row r="15" spans="1:11" s="4" customFormat="1" ht="18" customHeight="1">
      <c r="A15" s="21" t="s">
        <v>11</v>
      </c>
      <c r="B15" s="137">
        <f t="shared" si="1"/>
        <v>1751</v>
      </c>
      <c r="C15" s="8"/>
      <c r="D15" s="8"/>
      <c r="E15" s="8">
        <v>1751</v>
      </c>
      <c r="F15" s="8"/>
      <c r="G15" s="8"/>
      <c r="H15" s="137">
        <f t="shared" si="0"/>
        <v>0</v>
      </c>
      <c r="I15" s="8"/>
      <c r="J15" s="8"/>
      <c r="K15" s="14"/>
    </row>
    <row r="16" spans="1:11" s="4" customFormat="1" ht="18" customHeight="1">
      <c r="A16" s="21" t="s">
        <v>12</v>
      </c>
      <c r="B16" s="137">
        <f t="shared" si="1"/>
        <v>0</v>
      </c>
      <c r="C16" s="8"/>
      <c r="D16" s="8"/>
      <c r="E16" s="8"/>
      <c r="F16" s="8"/>
      <c r="G16" s="8"/>
      <c r="H16" s="137">
        <f t="shared" si="0"/>
        <v>0</v>
      </c>
      <c r="I16" s="8"/>
      <c r="J16" s="8"/>
      <c r="K16" s="14"/>
    </row>
    <row r="17" spans="1:11" s="4" customFormat="1" ht="18" customHeight="1">
      <c r="A17" s="21" t="s">
        <v>13</v>
      </c>
      <c r="B17" s="137">
        <f t="shared" si="1"/>
        <v>24302</v>
      </c>
      <c r="C17" s="8">
        <v>24302</v>
      </c>
      <c r="D17" s="8"/>
      <c r="E17" s="8"/>
      <c r="F17" s="8"/>
      <c r="G17" s="8"/>
      <c r="H17" s="137">
        <f t="shared" si="0"/>
        <v>0</v>
      </c>
      <c r="I17" s="8"/>
      <c r="J17" s="8"/>
      <c r="K17" s="14"/>
    </row>
    <row r="18" spans="1:11" s="4" customFormat="1" ht="18" customHeight="1">
      <c r="A18" s="21" t="s">
        <v>14</v>
      </c>
      <c r="B18" s="137">
        <f t="shared" si="1"/>
        <v>10808</v>
      </c>
      <c r="C18" s="8"/>
      <c r="D18" s="8"/>
      <c r="E18" s="8">
        <v>10808</v>
      </c>
      <c r="F18" s="8"/>
      <c r="G18" s="8"/>
      <c r="H18" s="137">
        <f t="shared" si="0"/>
        <v>248082</v>
      </c>
      <c r="I18" s="8">
        <v>248082</v>
      </c>
      <c r="J18" s="8"/>
      <c r="K18" s="14"/>
    </row>
    <row r="19" spans="1:11" s="4" customFormat="1" ht="18" customHeight="1">
      <c r="A19" s="21" t="s">
        <v>28</v>
      </c>
      <c r="B19" s="137">
        <f t="shared" si="1"/>
        <v>0</v>
      </c>
      <c r="C19" s="8"/>
      <c r="D19" s="8"/>
      <c r="E19" s="8"/>
      <c r="F19" s="8"/>
      <c r="G19" s="8"/>
      <c r="H19" s="137">
        <f t="shared" si="0"/>
        <v>0</v>
      </c>
      <c r="I19" s="8"/>
      <c r="J19" s="8"/>
      <c r="K19" s="14"/>
    </row>
    <row r="20" spans="1:11" s="4" customFormat="1" ht="18" customHeight="1">
      <c r="A20" s="21" t="s">
        <v>15</v>
      </c>
      <c r="B20" s="137">
        <f t="shared" si="1"/>
        <v>0</v>
      </c>
      <c r="C20" s="8"/>
      <c r="D20" s="8"/>
      <c r="E20" s="8"/>
      <c r="F20" s="8"/>
      <c r="G20" s="8"/>
      <c r="H20" s="137">
        <f t="shared" si="0"/>
        <v>0</v>
      </c>
      <c r="I20" s="8"/>
      <c r="J20" s="8"/>
      <c r="K20" s="14"/>
    </row>
    <row r="21" spans="1:11" s="4" customFormat="1" ht="18" customHeight="1">
      <c r="A21" s="21" t="s">
        <v>213</v>
      </c>
      <c r="B21" s="137">
        <f t="shared" si="1"/>
        <v>0</v>
      </c>
      <c r="C21" s="8"/>
      <c r="D21" s="8"/>
      <c r="E21" s="8"/>
      <c r="F21" s="8"/>
      <c r="G21" s="8"/>
      <c r="H21" s="137">
        <f t="shared" si="0"/>
        <v>0</v>
      </c>
      <c r="I21" s="8"/>
      <c r="J21" s="8"/>
      <c r="K21" s="14"/>
    </row>
    <row r="22" spans="1:11" s="4" customFormat="1" ht="18" customHeight="1">
      <c r="A22" s="21" t="s">
        <v>16</v>
      </c>
      <c r="B22" s="137">
        <f t="shared" si="1"/>
        <v>0</v>
      </c>
      <c r="C22" s="8"/>
      <c r="D22" s="8"/>
      <c r="E22" s="8"/>
      <c r="F22" s="8"/>
      <c r="G22" s="8"/>
      <c r="H22" s="137">
        <f t="shared" si="0"/>
        <v>0</v>
      </c>
      <c r="I22" s="8"/>
      <c r="J22" s="8"/>
      <c r="K22" s="14"/>
    </row>
    <row r="23" spans="1:11" s="4" customFormat="1" ht="18" customHeight="1">
      <c r="A23" s="21" t="s">
        <v>211</v>
      </c>
      <c r="B23" s="137">
        <f t="shared" si="1"/>
        <v>0</v>
      </c>
      <c r="C23" s="8"/>
      <c r="D23" s="8"/>
      <c r="E23" s="8"/>
      <c r="F23" s="8"/>
      <c r="G23" s="8"/>
      <c r="H23" s="137">
        <f t="shared" si="0"/>
        <v>0</v>
      </c>
      <c r="I23" s="8"/>
      <c r="J23" s="8"/>
      <c r="K23" s="14"/>
    </row>
    <row r="24" spans="1:11" s="4" customFormat="1" ht="18" customHeight="1">
      <c r="A24" s="21" t="s">
        <v>17</v>
      </c>
      <c r="B24" s="137">
        <f t="shared" si="1"/>
        <v>0</v>
      </c>
      <c r="C24" s="8"/>
      <c r="D24" s="8"/>
      <c r="E24" s="8"/>
      <c r="F24" s="8"/>
      <c r="G24" s="8"/>
      <c r="H24" s="137">
        <f t="shared" si="0"/>
        <v>0</v>
      </c>
      <c r="I24" s="8"/>
      <c r="J24" s="8"/>
      <c r="K24" s="14"/>
    </row>
    <row r="25" spans="1:11" s="4" customFormat="1" ht="18" customHeight="1">
      <c r="A25" s="21" t="s">
        <v>18</v>
      </c>
      <c r="B25" s="137">
        <f t="shared" si="1"/>
        <v>0</v>
      </c>
      <c r="C25" s="8"/>
      <c r="D25" s="8"/>
      <c r="E25" s="8"/>
      <c r="F25" s="8"/>
      <c r="G25" s="8"/>
      <c r="H25" s="137">
        <f t="shared" si="0"/>
        <v>0</v>
      </c>
      <c r="I25" s="8"/>
      <c r="J25" s="8"/>
      <c r="K25" s="14"/>
    </row>
    <row r="26" spans="1:11" s="4" customFormat="1" ht="18" customHeight="1">
      <c r="A26" s="21" t="s">
        <v>19</v>
      </c>
      <c r="B26" s="137">
        <f t="shared" si="1"/>
        <v>0</v>
      </c>
      <c r="C26" s="8"/>
      <c r="D26" s="8"/>
      <c r="E26" s="8"/>
      <c r="F26" s="8"/>
      <c r="G26" s="8"/>
      <c r="H26" s="137">
        <f t="shared" si="0"/>
        <v>0</v>
      </c>
      <c r="I26" s="8"/>
      <c r="J26" s="8"/>
      <c r="K26" s="14"/>
    </row>
    <row r="27" spans="1:11" s="4" customFormat="1" ht="18" customHeight="1">
      <c r="A27" s="21" t="s">
        <v>20</v>
      </c>
      <c r="B27" s="137">
        <f t="shared" si="1"/>
        <v>0</v>
      </c>
      <c r="C27" s="8"/>
      <c r="D27" s="8"/>
      <c r="E27" s="8"/>
      <c r="F27" s="8"/>
      <c r="G27" s="8"/>
      <c r="H27" s="137">
        <f t="shared" si="0"/>
        <v>0</v>
      </c>
      <c r="I27" s="8"/>
      <c r="J27" s="8"/>
      <c r="K27" s="14"/>
    </row>
    <row r="28" spans="1:11" s="5" customFormat="1" ht="18" customHeight="1" thickBot="1">
      <c r="A28" s="23" t="s">
        <v>29</v>
      </c>
      <c r="B28" s="15">
        <f t="shared" si="1"/>
        <v>0</v>
      </c>
      <c r="C28" s="9"/>
      <c r="D28" s="9"/>
      <c r="E28" s="9"/>
      <c r="F28" s="9"/>
      <c r="G28" s="9"/>
      <c r="H28" s="137">
        <f t="shared" si="0"/>
        <v>0</v>
      </c>
      <c r="I28" s="9"/>
      <c r="J28" s="9"/>
      <c r="K28" s="16"/>
    </row>
    <row r="29" spans="1:11" s="2" customFormat="1" ht="18" customHeight="1" thickBot="1" thickTop="1">
      <c r="A29" s="24" t="s">
        <v>30</v>
      </c>
      <c r="B29" s="140">
        <f aca="true" t="shared" si="2" ref="B29:K29">SUM(B5:B28)</f>
        <v>43358</v>
      </c>
      <c r="C29" s="141">
        <f t="shared" si="2"/>
        <v>24302</v>
      </c>
      <c r="D29" s="141">
        <f>SUM(D5:D28)</f>
        <v>0</v>
      </c>
      <c r="E29" s="141">
        <f t="shared" si="2"/>
        <v>19056</v>
      </c>
      <c r="F29" s="141">
        <f t="shared" si="2"/>
        <v>0</v>
      </c>
      <c r="G29" s="141">
        <f t="shared" si="2"/>
        <v>0</v>
      </c>
      <c r="H29" s="140">
        <f t="shared" si="2"/>
        <v>320348</v>
      </c>
      <c r="I29" s="141">
        <f t="shared" si="2"/>
        <v>279351</v>
      </c>
      <c r="J29" s="141">
        <f t="shared" si="2"/>
        <v>40997</v>
      </c>
      <c r="K29" s="142">
        <f t="shared" si="2"/>
        <v>0</v>
      </c>
    </row>
    <row r="30" spans="2:8" ht="13.5">
      <c r="B30" s="105"/>
      <c r="H30" s="105"/>
    </row>
    <row r="31" spans="2:8" ht="13.5">
      <c r="B31" s="105"/>
      <c r="H31" s="105"/>
    </row>
  </sheetData>
  <sheetProtection/>
  <mergeCells count="3">
    <mergeCell ref="A3:A4"/>
    <mergeCell ref="B3:B4"/>
    <mergeCell ref="H3:H4"/>
  </mergeCells>
  <conditionalFormatting sqref="I13:K13 I28:K28 C28:G28 C13:G13">
    <cfRule type="cellIs" priority="1" dxfId="0" operator="notEqual" stopIfTrue="1">
      <formula>'２-2協定締結面積'!#REF!+'２-2協定締結面積'!#REF!</formula>
    </cfRule>
  </conditionalFormatting>
  <conditionalFormatting sqref="B28">
    <cfRule type="cellIs" priority="6686" dxfId="0" operator="notEqual" stopIfTrue="1">
      <formula>'２-2協定締結面積'!#REF!+'２-2協定締結面積'!#REF!</formula>
    </cfRule>
    <cfRule type="cellIs" priority="6687" dxfId="0" operator="notEqual" stopIfTrue="1">
      <formula>C28+E28+D28+F28+G28+'２-2協定締結面積'!#REF!</formula>
    </cfRule>
  </conditionalFormatting>
  <dataValidations count="10">
    <dataValidation type="custom" allowBlank="1" showInputMessage="1" showErrorMessage="1" errorTitle="関数セル" error="入力不要" sqref="A13 A28">
      <formula1>"'①協定識別＆②参加者'!C11"</formula1>
    </dataValidation>
    <dataValidation type="custom" allowBlank="1" showInputMessage="1" showErrorMessage="1" sqref="B28">
      <formula1>"V11+W11+X11+Y11+Z11+AA11"</formula1>
    </dataValidation>
    <dataValidation type="custom" allowBlank="1" showInputMessage="1" showErrorMessage="1" errorTitle="関数セル" error="入力不要" sqref="C28 C13">
      <formula1>"AU11+BT11"</formula1>
    </dataValidation>
    <dataValidation type="custom" allowBlank="1" showInputMessage="1" showErrorMessage="1" errorTitle="関数セル" error="入力不要" sqref="E13 E28">
      <formula1>"AV11+BU11"</formula1>
    </dataValidation>
    <dataValidation type="custom" allowBlank="1" showInputMessage="1" showErrorMessage="1" errorTitle="関数セル" error="入力不要" sqref="D13 D28">
      <formula1>"AW11+BV11"</formula1>
    </dataValidation>
    <dataValidation type="custom" allowBlank="1" showInputMessage="1" showErrorMessage="1" errorTitle="関数セル" error="入力不要" sqref="F13 F28">
      <formula1>"AX11+BW11"</formula1>
    </dataValidation>
    <dataValidation type="custom" allowBlank="1" showInputMessage="1" showErrorMessage="1" errorTitle="関数セル" error="入力不要" sqref="G13 G28">
      <formula1>"AY11+BX11"</formula1>
    </dataValidation>
    <dataValidation type="custom" allowBlank="1" showInputMessage="1" showErrorMessage="1" errorTitle="関数セル" error="入力不要" sqref="I13 I28">
      <formula1>"BB11+CA11"</formula1>
    </dataValidation>
    <dataValidation type="custom" allowBlank="1" showInputMessage="1" showErrorMessage="1" errorTitle="関数セル" error="入力不要" sqref="J13 J28">
      <formula1>"BC11+CB11"</formula1>
    </dataValidation>
    <dataValidation type="custom" allowBlank="1" showInputMessage="1" showErrorMessage="1" errorTitle="関数セル" error="入力不要" sqref="K13 K28">
      <formula1>"BD11+CC11"</formula1>
    </dataValidation>
  </dataValidations>
  <printOptions/>
  <pageMargins left="0.5905511811023623" right="0.5905511811023623" top="0.6299212598425197" bottom="0.35433070866141736" header="0" footer="0"/>
  <pageSetup fitToWidth="4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E29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C11" sqref="C11"/>
    </sheetView>
  </sheetViews>
  <sheetFormatPr defaultColWidth="9.00390625" defaultRowHeight="13.5"/>
  <cols>
    <col min="1" max="1" width="9.875" style="0" customWidth="1"/>
    <col min="2" max="5" width="15.625" style="0" customWidth="1"/>
  </cols>
  <sheetData>
    <row r="1" spans="1:5" ht="22.5" customHeight="1">
      <c r="A1" s="7" t="s">
        <v>165</v>
      </c>
      <c r="B1" s="6"/>
      <c r="C1" s="6"/>
      <c r="D1" s="6"/>
      <c r="E1" s="6"/>
    </row>
    <row r="2" spans="1:5" s="25" customFormat="1" ht="16.5" customHeight="1" thickBot="1">
      <c r="A2" s="7"/>
      <c r="B2" s="215"/>
      <c r="C2" s="215"/>
      <c r="D2" s="215"/>
      <c r="E2" s="215"/>
    </row>
    <row r="3" spans="1:5" s="3" customFormat="1" ht="20.25" customHeight="1">
      <c r="A3" s="202" t="s">
        <v>35</v>
      </c>
      <c r="B3" s="213" t="s">
        <v>236</v>
      </c>
      <c r="C3" s="214"/>
      <c r="D3" s="211" t="s">
        <v>237</v>
      </c>
      <c r="E3" s="212"/>
    </row>
    <row r="4" spans="1:5" s="3" customFormat="1" ht="47.25" customHeight="1" thickBot="1">
      <c r="A4" s="210"/>
      <c r="B4" s="90" t="s">
        <v>39</v>
      </c>
      <c r="C4" s="83" t="s">
        <v>238</v>
      </c>
      <c r="D4" s="90" t="s">
        <v>39</v>
      </c>
      <c r="E4" s="83" t="s">
        <v>238</v>
      </c>
    </row>
    <row r="5" spans="1:5" s="4" customFormat="1" ht="18" customHeight="1">
      <c r="A5" s="98" t="s">
        <v>1</v>
      </c>
      <c r="B5" s="18"/>
      <c r="C5" s="19"/>
      <c r="D5" s="18"/>
      <c r="E5" s="19"/>
    </row>
    <row r="6" spans="1:5" s="4" customFormat="1" ht="18" customHeight="1">
      <c r="A6" s="22" t="s">
        <v>2</v>
      </c>
      <c r="B6" s="12"/>
      <c r="C6" s="13"/>
      <c r="D6" s="12"/>
      <c r="E6" s="13"/>
    </row>
    <row r="7" spans="1:5" s="4" customFormat="1" ht="18" customHeight="1">
      <c r="A7" s="22" t="s">
        <v>3</v>
      </c>
      <c r="B7" s="12"/>
      <c r="C7" s="13"/>
      <c r="D7" s="12"/>
      <c r="E7" s="13"/>
    </row>
    <row r="8" spans="1:5" s="4" customFormat="1" ht="18" customHeight="1">
      <c r="A8" s="22" t="s">
        <v>4</v>
      </c>
      <c r="B8" s="12">
        <v>1</v>
      </c>
      <c r="C8" s="13">
        <v>384556</v>
      </c>
      <c r="D8" s="12">
        <v>4</v>
      </c>
      <c r="E8" s="13">
        <v>422217</v>
      </c>
    </row>
    <row r="9" spans="1:5" s="4" customFormat="1" ht="18" customHeight="1">
      <c r="A9" s="22" t="s">
        <v>5</v>
      </c>
      <c r="B9" s="12"/>
      <c r="C9" s="13"/>
      <c r="D9" s="12"/>
      <c r="E9" s="13"/>
    </row>
    <row r="10" spans="1:5" s="4" customFormat="1" ht="18" customHeight="1">
      <c r="A10" s="22" t="s">
        <v>6</v>
      </c>
      <c r="B10" s="12"/>
      <c r="C10" s="13"/>
      <c r="D10" s="12"/>
      <c r="E10" s="13"/>
    </row>
    <row r="11" spans="1:5" s="4" customFormat="1" ht="18" customHeight="1">
      <c r="A11" s="22" t="s">
        <v>7</v>
      </c>
      <c r="B11" s="12">
        <v>3</v>
      </c>
      <c r="C11" s="13">
        <v>1762911</v>
      </c>
      <c r="D11" s="12">
        <v>1</v>
      </c>
      <c r="E11" s="13">
        <v>47890</v>
      </c>
    </row>
    <row r="12" spans="1:5" s="4" customFormat="1" ht="18" customHeight="1">
      <c r="A12" s="22" t="s">
        <v>8</v>
      </c>
      <c r="B12" s="12"/>
      <c r="C12" s="13"/>
      <c r="D12" s="12"/>
      <c r="E12" s="13"/>
    </row>
    <row r="13" spans="1:5" s="5" customFormat="1" ht="18" customHeight="1">
      <c r="A13" s="22" t="s">
        <v>10</v>
      </c>
      <c r="B13" s="26"/>
      <c r="C13" s="27"/>
      <c r="D13" s="26"/>
      <c r="E13" s="14"/>
    </row>
    <row r="14" spans="1:5" s="4" customFormat="1" ht="18" customHeight="1">
      <c r="A14" s="22" t="s">
        <v>9</v>
      </c>
      <c r="B14" s="12"/>
      <c r="C14" s="13"/>
      <c r="D14" s="12"/>
      <c r="E14" s="13"/>
    </row>
    <row r="15" spans="1:5" s="4" customFormat="1" ht="18" customHeight="1">
      <c r="A15" s="22" t="s">
        <v>11</v>
      </c>
      <c r="B15" s="12"/>
      <c r="C15" s="13"/>
      <c r="D15" s="12"/>
      <c r="E15" s="13"/>
    </row>
    <row r="16" spans="1:5" s="4" customFormat="1" ht="18" customHeight="1">
      <c r="A16" s="22" t="s">
        <v>12</v>
      </c>
      <c r="B16" s="12"/>
      <c r="C16" s="13"/>
      <c r="D16" s="12"/>
      <c r="E16" s="13"/>
    </row>
    <row r="17" spans="1:5" s="4" customFormat="1" ht="18" customHeight="1">
      <c r="A17" s="22" t="s">
        <v>13</v>
      </c>
      <c r="B17" s="12"/>
      <c r="C17" s="13"/>
      <c r="D17" s="12"/>
      <c r="E17" s="13"/>
    </row>
    <row r="18" spans="1:5" s="4" customFormat="1" ht="18" customHeight="1">
      <c r="A18" s="22" t="s">
        <v>14</v>
      </c>
      <c r="B18" s="12"/>
      <c r="C18" s="13"/>
      <c r="D18" s="12"/>
      <c r="E18" s="13"/>
    </row>
    <row r="19" spans="1:5" s="4" customFormat="1" ht="18" customHeight="1">
      <c r="A19" s="22" t="s">
        <v>28</v>
      </c>
      <c r="B19" s="12"/>
      <c r="C19" s="13"/>
      <c r="D19" s="12"/>
      <c r="E19" s="13"/>
    </row>
    <row r="20" spans="1:5" s="4" customFormat="1" ht="18" customHeight="1">
      <c r="A20" s="22" t="s">
        <v>15</v>
      </c>
      <c r="B20" s="12"/>
      <c r="C20" s="13"/>
      <c r="D20" s="12"/>
      <c r="E20" s="13"/>
    </row>
    <row r="21" spans="1:5" s="4" customFormat="1" ht="18" customHeight="1">
      <c r="A21" s="22" t="s">
        <v>213</v>
      </c>
      <c r="B21" s="12"/>
      <c r="C21" s="13"/>
      <c r="D21" s="12"/>
      <c r="E21" s="13"/>
    </row>
    <row r="22" spans="1:5" s="4" customFormat="1" ht="18" customHeight="1">
      <c r="A22" s="22" t="s">
        <v>16</v>
      </c>
      <c r="B22" s="12"/>
      <c r="C22" s="13"/>
      <c r="D22" s="12"/>
      <c r="E22" s="13"/>
    </row>
    <row r="23" spans="1:5" s="4" customFormat="1" ht="18" customHeight="1">
      <c r="A23" s="22" t="s">
        <v>212</v>
      </c>
      <c r="B23" s="12"/>
      <c r="C23" s="13"/>
      <c r="D23" s="12"/>
      <c r="E23" s="13"/>
    </row>
    <row r="24" spans="1:5" s="4" customFormat="1" ht="18" customHeight="1">
      <c r="A24" s="22" t="s">
        <v>17</v>
      </c>
      <c r="B24" s="12"/>
      <c r="C24" s="13"/>
      <c r="D24" s="12"/>
      <c r="E24" s="13"/>
    </row>
    <row r="25" spans="1:5" s="4" customFormat="1" ht="18" customHeight="1">
      <c r="A25" s="22" t="s">
        <v>18</v>
      </c>
      <c r="B25" s="12"/>
      <c r="C25" s="13"/>
      <c r="D25" s="12"/>
      <c r="E25" s="13"/>
    </row>
    <row r="26" spans="1:5" s="4" customFormat="1" ht="18" customHeight="1">
      <c r="A26" s="22" t="s">
        <v>19</v>
      </c>
      <c r="B26" s="12"/>
      <c r="C26" s="13"/>
      <c r="D26" s="12"/>
      <c r="E26" s="13"/>
    </row>
    <row r="27" spans="1:5" s="4" customFormat="1" ht="18" customHeight="1">
      <c r="A27" s="22" t="s">
        <v>20</v>
      </c>
      <c r="B27" s="12"/>
      <c r="C27" s="13"/>
      <c r="D27" s="12"/>
      <c r="E27" s="13"/>
    </row>
    <row r="28" spans="1:5" s="5" customFormat="1" ht="18" customHeight="1" thickBot="1">
      <c r="A28" s="31" t="s">
        <v>29</v>
      </c>
      <c r="B28" s="32"/>
      <c r="C28" s="33"/>
      <c r="D28" s="32"/>
      <c r="E28" s="35"/>
    </row>
    <row r="29" spans="1:5" s="2" customFormat="1" ht="18" customHeight="1" thickBot="1" thickTop="1">
      <c r="A29" s="99" t="s">
        <v>38</v>
      </c>
      <c r="B29" s="29">
        <f>SUM(B5:B28)</f>
        <v>4</v>
      </c>
      <c r="C29" s="30">
        <f>SUM(C5:C28)</f>
        <v>2147467</v>
      </c>
      <c r="D29" s="29">
        <f>SUM(D5:D28)</f>
        <v>5</v>
      </c>
      <c r="E29" s="30">
        <f>SUM(E5:E28)</f>
        <v>470107</v>
      </c>
    </row>
  </sheetData>
  <sheetProtection/>
  <mergeCells count="4">
    <mergeCell ref="A3:A4"/>
    <mergeCell ref="D3:E3"/>
    <mergeCell ref="B3:C3"/>
    <mergeCell ref="B2:E2"/>
  </mergeCells>
  <conditionalFormatting sqref="D13 D28">
    <cfRule type="cellIs" priority="6247" dxfId="0" operator="notEqual" stopIfTrue="1">
      <formula>IF(E13&gt;0,1,0)</formula>
    </cfRule>
  </conditionalFormatting>
  <conditionalFormatting sqref="E13 E28">
    <cfRule type="cellIs" priority="6669" dxfId="0" operator="notEqual" stopIfTrue="1">
      <formula>３加算措置!#REF!+３加算措置!#REF!</formula>
    </cfRule>
    <cfRule type="cellIs" priority="6670" dxfId="0" operator="greaterThan" stopIfTrue="1">
      <formula>３加算措置!#REF!+３加算措置!#REF!</formula>
    </cfRule>
  </conditionalFormatting>
  <conditionalFormatting sqref="C13 C28">
    <cfRule type="cellIs" priority="6676" dxfId="0" operator="greaterThan" stopIfTrue="1">
      <formula>３加算措置!#REF!+３加算措置!#REF!+３加算措置!#REF!</formula>
    </cfRule>
    <cfRule type="cellIs" priority="6677" dxfId="0" operator="notEqual" stopIfTrue="1">
      <formula>SUM(３加算措置!#REF!)</formula>
    </cfRule>
  </conditionalFormatting>
  <conditionalFormatting sqref="B13 B28">
    <cfRule type="cellIs" priority="6688" dxfId="0" operator="greaterThan" stopIfTrue="1">
      <formula>ABS(B13-３加算措置!#REF!)</formula>
    </cfRule>
    <cfRule type="cellIs" priority="6689" dxfId="0" operator="notEqual" stopIfTrue="1">
      <formula>IF(SUM(３加算措置!#REF!)&gt;0,1,0)</formula>
    </cfRule>
  </conditionalFormatting>
  <dataValidations count="5">
    <dataValidation type="custom" allowBlank="1" showInputMessage="1" showErrorMessage="1" errorTitle="関数セル" error="入力不要" sqref="B13 B28">
      <formula1>"IF(SUM(CX11:CZ11)&gt;0,1,0)"</formula1>
    </dataValidation>
    <dataValidation type="custom" allowBlank="1" showInputMessage="1" showErrorMessage="1" errorTitle="関数セル" error="入力不要" sqref="C13 C28">
      <formula1>"SUM(CX11:CZ11)"</formula1>
    </dataValidation>
    <dataValidation type="custom" allowBlank="1" showInputMessage="1" showErrorMessage="1" errorTitle="関数セル" error="入力不要" sqref="D13 D28">
      <formula1>"IF(DF11&gt;0,1,0)"</formula1>
    </dataValidation>
    <dataValidation type="custom" allowBlank="1" showInputMessage="1" showErrorMessage="1" errorTitle="関数セル" error="入力不要" sqref="E13 E28">
      <formula1>"DG11+DH11"</formula1>
    </dataValidation>
    <dataValidation type="custom" allowBlank="1" showInputMessage="1" showErrorMessage="1" errorTitle="関数セル" error="入力不要" sqref="A13 A28">
      <formula1>"'①協定識別＆②参加者'!C11"</formula1>
    </dataValidation>
  </dataValidations>
  <printOptions/>
  <pageMargins left="0.5905511811023623" right="0.5905511811023623" top="0.6299212598425197" bottom="0.35433070866141736" header="0" footer="0"/>
  <pageSetup fitToWidth="4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Q29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Q6" sqref="Q6"/>
    </sheetView>
  </sheetViews>
  <sheetFormatPr defaultColWidth="7.75390625" defaultRowHeight="13.5"/>
  <cols>
    <col min="1" max="1" width="11.375" style="0" customWidth="1"/>
    <col min="2" max="2" width="8.75390625" style="0" customWidth="1"/>
    <col min="3" max="13" width="9.375" style="0" customWidth="1"/>
    <col min="14" max="14" width="10.00390625" style="0" customWidth="1"/>
    <col min="15" max="16" width="9.375" style="0" customWidth="1"/>
    <col min="17" max="17" width="11.00390625" style="0" customWidth="1"/>
    <col min="18" max="18" width="9.125" style="0" customWidth="1"/>
  </cols>
  <sheetData>
    <row r="1" spans="1:7" ht="22.5" customHeight="1">
      <c r="A1" s="7" t="s">
        <v>119</v>
      </c>
      <c r="B1" s="6"/>
      <c r="C1" s="6"/>
      <c r="D1" s="6"/>
      <c r="E1" s="6"/>
      <c r="F1" s="6"/>
      <c r="G1" s="6"/>
    </row>
    <row r="2" spans="1:17" s="25" customFormat="1" ht="16.5" customHeight="1" thickBot="1">
      <c r="A2" s="7"/>
      <c r="B2" s="218"/>
      <c r="C2" s="218"/>
      <c r="D2" s="218"/>
      <c r="E2" s="218"/>
      <c r="F2" s="218"/>
      <c r="G2" s="218"/>
      <c r="Q2" s="11" t="s">
        <v>122</v>
      </c>
    </row>
    <row r="3" spans="1:17" s="3" customFormat="1" ht="18" customHeight="1">
      <c r="A3" s="202" t="s">
        <v>35</v>
      </c>
      <c r="B3" s="221" t="s">
        <v>121</v>
      </c>
      <c r="C3" s="211" t="s">
        <v>117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7"/>
      <c r="Q3" s="214" t="s">
        <v>120</v>
      </c>
    </row>
    <row r="4" spans="1:17" s="3" customFormat="1" ht="40.5" customHeight="1" thickBot="1">
      <c r="A4" s="220"/>
      <c r="B4" s="222"/>
      <c r="C4" s="91" t="s">
        <v>71</v>
      </c>
      <c r="D4" s="88" t="s">
        <v>72</v>
      </c>
      <c r="E4" s="92" t="s">
        <v>269</v>
      </c>
      <c r="F4" s="92" t="s">
        <v>73</v>
      </c>
      <c r="G4" s="88" t="s">
        <v>74</v>
      </c>
      <c r="H4" s="88" t="s">
        <v>75</v>
      </c>
      <c r="I4" s="88" t="s">
        <v>76</v>
      </c>
      <c r="J4" s="88" t="s">
        <v>77</v>
      </c>
      <c r="K4" s="88" t="s">
        <v>78</v>
      </c>
      <c r="L4" s="88" t="s">
        <v>79</v>
      </c>
      <c r="M4" s="88" t="s">
        <v>239</v>
      </c>
      <c r="N4" s="88" t="s">
        <v>240</v>
      </c>
      <c r="O4" s="82" t="s">
        <v>80</v>
      </c>
      <c r="P4" s="83" t="s">
        <v>118</v>
      </c>
      <c r="Q4" s="219"/>
    </row>
    <row r="5" spans="1:17" s="3" customFormat="1" ht="18" customHeight="1">
      <c r="A5" s="57" t="s">
        <v>81</v>
      </c>
      <c r="B5" s="59">
        <v>26</v>
      </c>
      <c r="C5" s="62">
        <v>9</v>
      </c>
      <c r="D5" s="52">
        <v>16</v>
      </c>
      <c r="E5" s="52">
        <v>25</v>
      </c>
      <c r="F5" s="52">
        <v>7</v>
      </c>
      <c r="G5" s="52">
        <v>3</v>
      </c>
      <c r="H5" s="52"/>
      <c r="I5" s="52"/>
      <c r="J5" s="52"/>
      <c r="K5" s="52"/>
      <c r="L5" s="52"/>
      <c r="M5" s="52"/>
      <c r="N5" s="52"/>
      <c r="O5" s="52"/>
      <c r="P5" s="63"/>
      <c r="Q5" s="70">
        <v>25</v>
      </c>
    </row>
    <row r="6" spans="1:17" s="3" customFormat="1" ht="18" customHeight="1">
      <c r="A6" s="21" t="s">
        <v>83</v>
      </c>
      <c r="B6" s="60">
        <v>92</v>
      </c>
      <c r="C6" s="64">
        <v>71</v>
      </c>
      <c r="D6" s="53">
        <v>21</v>
      </c>
      <c r="E6" s="53">
        <v>70</v>
      </c>
      <c r="F6" s="53">
        <v>57</v>
      </c>
      <c r="G6" s="53">
        <v>43</v>
      </c>
      <c r="H6" s="53">
        <v>14</v>
      </c>
      <c r="I6" s="53">
        <v>13</v>
      </c>
      <c r="J6" s="53">
        <v>6</v>
      </c>
      <c r="K6" s="53"/>
      <c r="L6" s="53"/>
      <c r="M6" s="53"/>
      <c r="N6" s="53">
        <v>2</v>
      </c>
      <c r="O6" s="53">
        <v>31</v>
      </c>
      <c r="P6" s="65">
        <v>46</v>
      </c>
      <c r="Q6" s="71">
        <v>83</v>
      </c>
    </row>
    <row r="7" spans="1:17" s="3" customFormat="1" ht="18" customHeight="1">
      <c r="A7" s="21" t="s">
        <v>85</v>
      </c>
      <c r="B7" s="60">
        <v>36</v>
      </c>
      <c r="C7" s="64">
        <v>33</v>
      </c>
      <c r="D7" s="53">
        <v>2</v>
      </c>
      <c r="E7" s="53">
        <v>29</v>
      </c>
      <c r="F7" s="53">
        <v>12</v>
      </c>
      <c r="G7" s="53">
        <v>11</v>
      </c>
      <c r="H7" s="53">
        <v>8</v>
      </c>
      <c r="I7" s="53"/>
      <c r="J7" s="53">
        <v>1</v>
      </c>
      <c r="K7" s="53"/>
      <c r="L7" s="53"/>
      <c r="M7" s="53"/>
      <c r="N7" s="53"/>
      <c r="O7" s="53">
        <v>8</v>
      </c>
      <c r="P7" s="65">
        <v>11</v>
      </c>
      <c r="Q7" s="71">
        <v>32</v>
      </c>
    </row>
    <row r="8" spans="1:17" s="3" customFormat="1" ht="18" customHeight="1">
      <c r="A8" s="21" t="s">
        <v>86</v>
      </c>
      <c r="B8" s="60">
        <v>131</v>
      </c>
      <c r="C8" s="64">
        <v>126</v>
      </c>
      <c r="D8" s="53">
        <v>32</v>
      </c>
      <c r="E8" s="53">
        <v>115</v>
      </c>
      <c r="F8" s="53">
        <v>93</v>
      </c>
      <c r="G8" s="53">
        <v>27</v>
      </c>
      <c r="H8" s="53">
        <v>18</v>
      </c>
      <c r="I8" s="53">
        <v>2</v>
      </c>
      <c r="J8" s="53">
        <v>7</v>
      </c>
      <c r="K8" s="53">
        <v>1</v>
      </c>
      <c r="L8" s="53"/>
      <c r="M8" s="53">
        <v>1</v>
      </c>
      <c r="N8" s="53"/>
      <c r="O8" s="53">
        <v>5</v>
      </c>
      <c r="P8" s="65">
        <v>35</v>
      </c>
      <c r="Q8" s="71">
        <v>124</v>
      </c>
    </row>
    <row r="9" spans="1:17" s="3" customFormat="1" ht="18" customHeight="1">
      <c r="A9" s="21" t="s">
        <v>88</v>
      </c>
      <c r="B9" s="60">
        <v>7</v>
      </c>
      <c r="C9" s="64">
        <v>3</v>
      </c>
      <c r="D9" s="53"/>
      <c r="E9" s="53">
        <v>5</v>
      </c>
      <c r="F9" s="53">
        <v>7</v>
      </c>
      <c r="G9" s="53"/>
      <c r="H9" s="53"/>
      <c r="I9" s="53"/>
      <c r="J9" s="53"/>
      <c r="K9" s="53"/>
      <c r="L9" s="53"/>
      <c r="M9" s="53"/>
      <c r="N9" s="53"/>
      <c r="O9" s="53"/>
      <c r="P9" s="65">
        <v>7</v>
      </c>
      <c r="Q9" s="71">
        <v>7</v>
      </c>
    </row>
    <row r="10" spans="1:17" s="3" customFormat="1" ht="18" customHeight="1">
      <c r="A10" s="21" t="s">
        <v>90</v>
      </c>
      <c r="B10" s="60">
        <v>13</v>
      </c>
      <c r="C10" s="64">
        <v>13</v>
      </c>
      <c r="D10" s="53"/>
      <c r="E10" s="53">
        <v>10</v>
      </c>
      <c r="F10" s="53">
        <v>4</v>
      </c>
      <c r="G10" s="53">
        <v>2</v>
      </c>
      <c r="H10" s="53">
        <v>1</v>
      </c>
      <c r="I10" s="53">
        <v>1</v>
      </c>
      <c r="J10" s="53">
        <v>5</v>
      </c>
      <c r="K10" s="53"/>
      <c r="L10" s="53">
        <v>1</v>
      </c>
      <c r="M10" s="53"/>
      <c r="N10" s="53"/>
      <c r="O10" s="53"/>
      <c r="P10" s="65">
        <v>6</v>
      </c>
      <c r="Q10" s="71">
        <v>13</v>
      </c>
    </row>
    <row r="11" spans="1:17" s="3" customFormat="1" ht="18" customHeight="1">
      <c r="A11" s="21" t="s">
        <v>92</v>
      </c>
      <c r="B11" s="60">
        <v>75</v>
      </c>
      <c r="C11" s="64">
        <v>63</v>
      </c>
      <c r="D11" s="53">
        <v>41</v>
      </c>
      <c r="E11" s="53">
        <v>61</v>
      </c>
      <c r="F11" s="53">
        <v>51</v>
      </c>
      <c r="G11" s="53">
        <v>6</v>
      </c>
      <c r="H11" s="53">
        <v>2</v>
      </c>
      <c r="I11" s="53">
        <v>5</v>
      </c>
      <c r="J11" s="53">
        <v>7</v>
      </c>
      <c r="K11" s="53">
        <v>1</v>
      </c>
      <c r="L11" s="53">
        <v>1</v>
      </c>
      <c r="M11" s="53"/>
      <c r="N11" s="53">
        <v>3</v>
      </c>
      <c r="O11" s="53">
        <v>4</v>
      </c>
      <c r="P11" s="65">
        <v>23</v>
      </c>
      <c r="Q11" s="71">
        <v>64</v>
      </c>
    </row>
    <row r="12" spans="1:17" s="3" customFormat="1" ht="18" customHeight="1">
      <c r="A12" s="21" t="s">
        <v>94</v>
      </c>
      <c r="B12" s="60">
        <v>3</v>
      </c>
      <c r="C12" s="64">
        <v>2</v>
      </c>
      <c r="D12" s="53"/>
      <c r="E12" s="53">
        <v>3</v>
      </c>
      <c r="F12" s="53">
        <v>3</v>
      </c>
      <c r="G12" s="53"/>
      <c r="H12" s="53"/>
      <c r="I12" s="53"/>
      <c r="J12" s="53"/>
      <c r="K12" s="53"/>
      <c r="L12" s="53"/>
      <c r="M12" s="53"/>
      <c r="N12" s="53"/>
      <c r="O12" s="53">
        <v>3</v>
      </c>
      <c r="P12" s="65">
        <v>3</v>
      </c>
      <c r="Q12" s="71">
        <v>3</v>
      </c>
    </row>
    <row r="13" spans="1:17" s="3" customFormat="1" ht="18" customHeight="1">
      <c r="A13" s="21" t="s">
        <v>10</v>
      </c>
      <c r="B13" s="60">
        <v>1</v>
      </c>
      <c r="C13" s="64"/>
      <c r="D13" s="53">
        <v>1</v>
      </c>
      <c r="E13" s="54">
        <v>1</v>
      </c>
      <c r="F13" s="54">
        <v>1</v>
      </c>
      <c r="G13" s="53">
        <v>1</v>
      </c>
      <c r="H13" s="53"/>
      <c r="I13" s="53"/>
      <c r="J13" s="53"/>
      <c r="K13" s="53"/>
      <c r="L13" s="53"/>
      <c r="M13" s="53"/>
      <c r="N13" s="53"/>
      <c r="O13" s="53"/>
      <c r="P13" s="65">
        <v>1</v>
      </c>
      <c r="Q13" s="71"/>
    </row>
    <row r="14" spans="1:17" s="3" customFormat="1" ht="18" customHeight="1">
      <c r="A14" s="21" t="s">
        <v>95</v>
      </c>
      <c r="B14" s="60">
        <v>11</v>
      </c>
      <c r="C14" s="64">
        <v>11</v>
      </c>
      <c r="D14" s="53"/>
      <c r="E14" s="53">
        <v>11</v>
      </c>
      <c r="F14" s="53">
        <v>8</v>
      </c>
      <c r="G14" s="53"/>
      <c r="H14" s="53"/>
      <c r="I14" s="53"/>
      <c r="J14" s="53">
        <v>10</v>
      </c>
      <c r="K14" s="53"/>
      <c r="L14" s="53"/>
      <c r="M14" s="53"/>
      <c r="N14" s="53"/>
      <c r="O14" s="53"/>
      <c r="P14" s="65"/>
      <c r="Q14" s="71">
        <v>9</v>
      </c>
    </row>
    <row r="15" spans="1:17" s="3" customFormat="1" ht="18" customHeight="1">
      <c r="A15" s="21" t="s">
        <v>97</v>
      </c>
      <c r="B15" s="60">
        <v>40</v>
      </c>
      <c r="C15" s="64">
        <v>36</v>
      </c>
      <c r="D15" s="53">
        <v>28</v>
      </c>
      <c r="E15" s="53">
        <v>34</v>
      </c>
      <c r="F15" s="53">
        <v>26</v>
      </c>
      <c r="G15" s="53"/>
      <c r="H15" s="53"/>
      <c r="I15" s="53"/>
      <c r="J15" s="53"/>
      <c r="K15" s="53"/>
      <c r="L15" s="53"/>
      <c r="M15" s="53"/>
      <c r="N15" s="53"/>
      <c r="O15" s="53">
        <v>10</v>
      </c>
      <c r="P15" s="65">
        <v>5</v>
      </c>
      <c r="Q15" s="71">
        <v>35</v>
      </c>
    </row>
    <row r="16" spans="1:17" s="3" customFormat="1" ht="18" customHeight="1">
      <c r="A16" s="21" t="s">
        <v>99</v>
      </c>
      <c r="B16" s="60">
        <v>7</v>
      </c>
      <c r="C16" s="64">
        <v>4</v>
      </c>
      <c r="D16" s="53"/>
      <c r="E16" s="53">
        <v>5</v>
      </c>
      <c r="F16" s="53">
        <v>2</v>
      </c>
      <c r="G16" s="53">
        <v>1</v>
      </c>
      <c r="H16" s="53"/>
      <c r="I16" s="53"/>
      <c r="J16" s="53"/>
      <c r="K16" s="53"/>
      <c r="L16" s="53"/>
      <c r="M16" s="53"/>
      <c r="N16" s="53"/>
      <c r="O16" s="53">
        <v>3</v>
      </c>
      <c r="P16" s="65">
        <v>3</v>
      </c>
      <c r="Q16" s="71">
        <v>6</v>
      </c>
    </row>
    <row r="17" spans="1:17" s="3" customFormat="1" ht="18" customHeight="1">
      <c r="A17" s="21" t="s">
        <v>101</v>
      </c>
      <c r="B17" s="60">
        <v>163</v>
      </c>
      <c r="C17" s="64">
        <v>147</v>
      </c>
      <c r="D17" s="53">
        <v>41</v>
      </c>
      <c r="E17" s="53">
        <v>147</v>
      </c>
      <c r="F17" s="53">
        <v>76</v>
      </c>
      <c r="G17" s="53">
        <v>130</v>
      </c>
      <c r="H17" s="53">
        <v>6</v>
      </c>
      <c r="I17" s="53"/>
      <c r="J17" s="53">
        <v>1</v>
      </c>
      <c r="K17" s="53">
        <v>1</v>
      </c>
      <c r="L17" s="53"/>
      <c r="M17" s="53"/>
      <c r="N17" s="53">
        <v>1</v>
      </c>
      <c r="O17" s="53">
        <v>21</v>
      </c>
      <c r="P17" s="65">
        <v>77</v>
      </c>
      <c r="Q17" s="71">
        <v>109</v>
      </c>
    </row>
    <row r="18" spans="1:17" s="3" customFormat="1" ht="18" customHeight="1">
      <c r="A18" s="21" t="s">
        <v>103</v>
      </c>
      <c r="B18" s="60">
        <v>67</v>
      </c>
      <c r="C18" s="64">
        <v>61</v>
      </c>
      <c r="D18" s="53"/>
      <c r="E18" s="53">
        <v>58</v>
      </c>
      <c r="F18" s="53">
        <v>20</v>
      </c>
      <c r="G18" s="53">
        <v>26</v>
      </c>
      <c r="H18" s="53">
        <v>6</v>
      </c>
      <c r="I18" s="53">
        <v>1</v>
      </c>
      <c r="J18" s="53">
        <v>29</v>
      </c>
      <c r="K18" s="53">
        <v>2</v>
      </c>
      <c r="L18" s="53"/>
      <c r="M18" s="53"/>
      <c r="N18" s="53"/>
      <c r="O18" s="53">
        <v>44</v>
      </c>
      <c r="P18" s="65">
        <v>12</v>
      </c>
      <c r="Q18" s="71">
        <v>55</v>
      </c>
    </row>
    <row r="19" spans="1:17" s="3" customFormat="1" ht="18" customHeight="1">
      <c r="A19" s="21" t="s">
        <v>105</v>
      </c>
      <c r="B19" s="60">
        <v>15</v>
      </c>
      <c r="C19" s="64">
        <v>1</v>
      </c>
      <c r="D19" s="53"/>
      <c r="E19" s="53">
        <v>9</v>
      </c>
      <c r="F19" s="53">
        <v>10</v>
      </c>
      <c r="G19" s="53">
        <v>2</v>
      </c>
      <c r="H19" s="53"/>
      <c r="I19" s="53"/>
      <c r="J19" s="53"/>
      <c r="K19" s="53"/>
      <c r="L19" s="53"/>
      <c r="M19" s="53"/>
      <c r="N19" s="53"/>
      <c r="O19" s="53">
        <v>13</v>
      </c>
      <c r="P19" s="65"/>
      <c r="Q19" s="71">
        <v>15</v>
      </c>
    </row>
    <row r="20" spans="1:17" s="3" customFormat="1" ht="18" customHeight="1">
      <c r="A20" s="21" t="s">
        <v>107</v>
      </c>
      <c r="B20" s="60">
        <v>16</v>
      </c>
      <c r="C20" s="64">
        <v>16</v>
      </c>
      <c r="D20" s="53">
        <v>7</v>
      </c>
      <c r="E20" s="53">
        <v>15</v>
      </c>
      <c r="F20" s="53">
        <v>4</v>
      </c>
      <c r="G20" s="53">
        <v>12</v>
      </c>
      <c r="H20" s="53"/>
      <c r="I20" s="53"/>
      <c r="J20" s="53"/>
      <c r="K20" s="53"/>
      <c r="L20" s="53"/>
      <c r="M20" s="53"/>
      <c r="N20" s="53"/>
      <c r="O20" s="53"/>
      <c r="P20" s="65">
        <v>7</v>
      </c>
      <c r="Q20" s="71">
        <v>16</v>
      </c>
    </row>
    <row r="21" spans="1:17" s="3" customFormat="1" ht="18" customHeight="1">
      <c r="A21" s="21" t="s">
        <v>213</v>
      </c>
      <c r="B21" s="60">
        <v>20</v>
      </c>
      <c r="C21" s="64">
        <v>19</v>
      </c>
      <c r="D21" s="53">
        <v>13</v>
      </c>
      <c r="E21" s="53">
        <v>19</v>
      </c>
      <c r="F21" s="53">
        <v>15</v>
      </c>
      <c r="G21" s="53">
        <v>1</v>
      </c>
      <c r="H21" s="53"/>
      <c r="I21" s="53"/>
      <c r="J21" s="53"/>
      <c r="K21" s="53"/>
      <c r="L21" s="53"/>
      <c r="M21" s="53"/>
      <c r="N21" s="53"/>
      <c r="O21" s="53"/>
      <c r="P21" s="65">
        <v>13</v>
      </c>
      <c r="Q21" s="71">
        <v>20</v>
      </c>
    </row>
    <row r="22" spans="1:17" s="3" customFormat="1" ht="18" customHeight="1">
      <c r="A22" s="21" t="s">
        <v>108</v>
      </c>
      <c r="B22" s="60">
        <v>48</v>
      </c>
      <c r="C22" s="64">
        <v>12</v>
      </c>
      <c r="D22" s="53">
        <v>2</v>
      </c>
      <c r="E22" s="53">
        <v>48</v>
      </c>
      <c r="F22" s="53">
        <v>45</v>
      </c>
      <c r="G22" s="53">
        <v>35</v>
      </c>
      <c r="H22" s="53">
        <v>2</v>
      </c>
      <c r="I22" s="53"/>
      <c r="J22" s="53">
        <v>48</v>
      </c>
      <c r="K22" s="53"/>
      <c r="L22" s="53"/>
      <c r="M22" s="53"/>
      <c r="N22" s="53"/>
      <c r="O22" s="53">
        <v>14</v>
      </c>
      <c r="P22" s="65">
        <v>20</v>
      </c>
      <c r="Q22" s="71">
        <v>1</v>
      </c>
    </row>
    <row r="23" spans="1:17" s="3" customFormat="1" ht="18" customHeight="1">
      <c r="A23" s="21" t="s">
        <v>211</v>
      </c>
      <c r="B23" s="60">
        <v>5</v>
      </c>
      <c r="C23" s="64">
        <v>3</v>
      </c>
      <c r="D23" s="53">
        <v>2</v>
      </c>
      <c r="E23" s="53">
        <v>5</v>
      </c>
      <c r="F23" s="53">
        <v>4</v>
      </c>
      <c r="G23" s="53">
        <v>3</v>
      </c>
      <c r="H23" s="53"/>
      <c r="I23" s="53"/>
      <c r="J23" s="53">
        <v>0</v>
      </c>
      <c r="K23" s="53"/>
      <c r="L23" s="53"/>
      <c r="M23" s="53"/>
      <c r="N23" s="53"/>
      <c r="O23" s="53">
        <v>1</v>
      </c>
      <c r="P23" s="65">
        <v>3</v>
      </c>
      <c r="Q23" s="71">
        <v>3</v>
      </c>
    </row>
    <row r="24" spans="1:17" s="3" customFormat="1" ht="18" customHeight="1">
      <c r="A24" s="21" t="s">
        <v>110</v>
      </c>
      <c r="B24" s="60">
        <v>17</v>
      </c>
      <c r="C24" s="64">
        <v>16</v>
      </c>
      <c r="D24" s="53">
        <v>0</v>
      </c>
      <c r="E24" s="53">
        <v>16</v>
      </c>
      <c r="F24" s="53">
        <v>16</v>
      </c>
      <c r="G24" s="53">
        <v>2</v>
      </c>
      <c r="H24" s="53"/>
      <c r="I24" s="53">
        <v>1</v>
      </c>
      <c r="J24" s="53">
        <v>3</v>
      </c>
      <c r="K24" s="53"/>
      <c r="L24" s="53"/>
      <c r="M24" s="53"/>
      <c r="N24" s="53"/>
      <c r="O24" s="53">
        <v>17</v>
      </c>
      <c r="P24" s="65"/>
      <c r="Q24" s="71">
        <v>17</v>
      </c>
    </row>
    <row r="25" spans="1:17" s="3" customFormat="1" ht="18" customHeight="1">
      <c r="A25" s="21" t="s">
        <v>112</v>
      </c>
      <c r="B25" s="60">
        <v>34</v>
      </c>
      <c r="C25" s="64">
        <v>32</v>
      </c>
      <c r="D25" s="53">
        <v>31</v>
      </c>
      <c r="E25" s="53">
        <v>33</v>
      </c>
      <c r="F25" s="53">
        <v>32</v>
      </c>
      <c r="G25" s="53">
        <v>31</v>
      </c>
      <c r="H25" s="53">
        <v>2</v>
      </c>
      <c r="I25" s="53"/>
      <c r="J25" s="53">
        <v>1</v>
      </c>
      <c r="K25" s="53"/>
      <c r="L25" s="53"/>
      <c r="M25" s="53"/>
      <c r="N25" s="53"/>
      <c r="O25" s="53">
        <v>1</v>
      </c>
      <c r="P25" s="65">
        <v>21</v>
      </c>
      <c r="Q25" s="71">
        <v>4</v>
      </c>
    </row>
    <row r="26" spans="1:17" s="3" customFormat="1" ht="18" customHeight="1">
      <c r="A26" s="21" t="s">
        <v>114</v>
      </c>
      <c r="B26" s="60">
        <v>18</v>
      </c>
      <c r="C26" s="64">
        <v>16</v>
      </c>
      <c r="D26" s="53">
        <v>18</v>
      </c>
      <c r="E26" s="53">
        <v>17</v>
      </c>
      <c r="F26" s="53">
        <v>17</v>
      </c>
      <c r="G26" s="53">
        <v>1</v>
      </c>
      <c r="H26" s="53"/>
      <c r="I26" s="53"/>
      <c r="J26" s="53"/>
      <c r="K26" s="53"/>
      <c r="L26" s="53"/>
      <c r="M26" s="53"/>
      <c r="N26" s="53"/>
      <c r="O26" s="53"/>
      <c r="P26" s="65">
        <v>7</v>
      </c>
      <c r="Q26" s="71">
        <v>15</v>
      </c>
    </row>
    <row r="27" spans="1:17" s="3" customFormat="1" ht="18" customHeight="1">
      <c r="A27" s="21" t="s">
        <v>116</v>
      </c>
      <c r="B27" s="60">
        <v>2</v>
      </c>
      <c r="C27" s="64">
        <v>2</v>
      </c>
      <c r="D27" s="53"/>
      <c r="E27" s="53">
        <v>2</v>
      </c>
      <c r="F27" s="53"/>
      <c r="G27" s="53"/>
      <c r="H27" s="53">
        <v>2</v>
      </c>
      <c r="I27" s="53"/>
      <c r="J27" s="53"/>
      <c r="K27" s="53"/>
      <c r="L27" s="53"/>
      <c r="M27" s="53"/>
      <c r="N27" s="53"/>
      <c r="O27" s="53">
        <v>2</v>
      </c>
      <c r="P27" s="65"/>
      <c r="Q27" s="71">
        <v>2</v>
      </c>
    </row>
    <row r="28" spans="1:17" s="3" customFormat="1" ht="18" customHeight="1" thickBot="1">
      <c r="A28" s="58" t="s">
        <v>29</v>
      </c>
      <c r="B28" s="61">
        <v>1</v>
      </c>
      <c r="C28" s="66">
        <v>1</v>
      </c>
      <c r="D28" s="55"/>
      <c r="E28" s="56">
        <v>1</v>
      </c>
      <c r="F28" s="56"/>
      <c r="G28" s="55"/>
      <c r="H28" s="55"/>
      <c r="I28" s="55"/>
      <c r="J28" s="55"/>
      <c r="K28" s="55"/>
      <c r="L28" s="55"/>
      <c r="M28" s="55"/>
      <c r="N28" s="55"/>
      <c r="O28" s="55"/>
      <c r="P28" s="67"/>
      <c r="Q28" s="72">
        <v>1</v>
      </c>
    </row>
    <row r="29" spans="1:17" s="51" customFormat="1" ht="18" customHeight="1" thickBot="1" thickTop="1">
      <c r="A29" s="28" t="s">
        <v>30</v>
      </c>
      <c r="B29" s="68">
        <f>SUM(B5:B28)</f>
        <v>848</v>
      </c>
      <c r="C29" s="73">
        <f>SUM(C5:C28)</f>
        <v>697</v>
      </c>
      <c r="D29" s="74">
        <f aca="true" t="shared" si="0" ref="D29:Q29">SUM(D5:D28)</f>
        <v>255</v>
      </c>
      <c r="E29" s="74">
        <f t="shared" si="0"/>
        <v>739</v>
      </c>
      <c r="F29" s="74">
        <f t="shared" si="0"/>
        <v>510</v>
      </c>
      <c r="G29" s="74">
        <f t="shared" si="0"/>
        <v>337</v>
      </c>
      <c r="H29" s="74">
        <f t="shared" si="0"/>
        <v>61</v>
      </c>
      <c r="I29" s="74">
        <f t="shared" si="0"/>
        <v>23</v>
      </c>
      <c r="J29" s="74">
        <f t="shared" si="0"/>
        <v>118</v>
      </c>
      <c r="K29" s="74">
        <f t="shared" si="0"/>
        <v>5</v>
      </c>
      <c r="L29" s="74">
        <f t="shared" si="0"/>
        <v>2</v>
      </c>
      <c r="M29" s="74">
        <f t="shared" si="0"/>
        <v>1</v>
      </c>
      <c r="N29" s="74">
        <f t="shared" si="0"/>
        <v>6</v>
      </c>
      <c r="O29" s="74">
        <f t="shared" si="0"/>
        <v>177</v>
      </c>
      <c r="P29" s="75">
        <f t="shared" si="0"/>
        <v>300</v>
      </c>
      <c r="Q29" s="69">
        <f t="shared" si="0"/>
        <v>659</v>
      </c>
    </row>
  </sheetData>
  <sheetProtection/>
  <mergeCells count="5">
    <mergeCell ref="C3:P3"/>
    <mergeCell ref="B2:G2"/>
    <mergeCell ref="Q3:Q4"/>
    <mergeCell ref="A3:A4"/>
    <mergeCell ref="B3:B4"/>
  </mergeCells>
  <printOptions/>
  <pageMargins left="0.5905511811023623" right="0.5905511811023623" top="0.6299212598425197" bottom="0.35433070866141736" header="0" footer="0"/>
  <pageSetup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K31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E9" sqref="E9"/>
    </sheetView>
  </sheetViews>
  <sheetFormatPr defaultColWidth="7.75390625" defaultRowHeight="13.5"/>
  <cols>
    <col min="1" max="1" width="9.875" style="0" customWidth="1"/>
    <col min="2" max="26" width="7.125" style="0" customWidth="1"/>
  </cols>
  <sheetData>
    <row r="1" spans="1:7" ht="22.5" customHeight="1">
      <c r="A1" s="7" t="s">
        <v>131</v>
      </c>
      <c r="B1" s="6"/>
      <c r="C1" s="6"/>
      <c r="D1" s="6"/>
      <c r="E1" s="6"/>
      <c r="F1" s="6"/>
      <c r="G1" s="6"/>
    </row>
    <row r="2" spans="1:37" s="25" customFormat="1" ht="16.5" customHeight="1" thickBot="1">
      <c r="A2" s="7"/>
      <c r="B2" s="218"/>
      <c r="C2" s="218"/>
      <c r="D2" s="218"/>
      <c r="E2" s="218"/>
      <c r="F2" s="218"/>
      <c r="G2" s="218"/>
      <c r="O2" s="11"/>
      <c r="Z2" s="11" t="s">
        <v>122</v>
      </c>
      <c r="AK2" s="11" t="s">
        <v>122</v>
      </c>
    </row>
    <row r="3" spans="1:37" s="3" customFormat="1" ht="18" customHeight="1" thickBot="1">
      <c r="A3" s="223" t="s">
        <v>70</v>
      </c>
      <c r="B3" s="238" t="s">
        <v>123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40"/>
    </row>
    <row r="4" spans="1:37" s="3" customFormat="1" ht="18" customHeight="1">
      <c r="A4" s="224"/>
      <c r="B4" s="241" t="s">
        <v>241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3"/>
      <c r="V4" s="244" t="s">
        <v>242</v>
      </c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6"/>
    </row>
    <row r="5" spans="1:37" s="3" customFormat="1" ht="29.25" customHeight="1">
      <c r="A5" s="224"/>
      <c r="B5" s="247" t="s">
        <v>243</v>
      </c>
      <c r="C5" s="247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9"/>
      <c r="R5" s="233" t="s">
        <v>255</v>
      </c>
      <c r="S5" s="226" t="s">
        <v>244</v>
      </c>
      <c r="T5" s="226"/>
      <c r="U5" s="227"/>
      <c r="V5" s="235" t="s">
        <v>256</v>
      </c>
      <c r="W5" s="228" t="s">
        <v>245</v>
      </c>
      <c r="X5" s="228"/>
      <c r="Y5" s="229" t="s">
        <v>246</v>
      </c>
      <c r="Z5" s="230"/>
      <c r="AA5" s="230"/>
      <c r="AB5" s="230"/>
      <c r="AC5" s="237" t="s">
        <v>247</v>
      </c>
      <c r="AD5" s="237"/>
      <c r="AE5" s="237"/>
      <c r="AF5" s="237"/>
      <c r="AG5" s="237"/>
      <c r="AH5" s="237"/>
      <c r="AI5" s="237"/>
      <c r="AJ5" s="237"/>
      <c r="AK5" s="231" t="s">
        <v>159</v>
      </c>
    </row>
    <row r="6" spans="1:37" s="3" customFormat="1" ht="90" customHeight="1" thickBot="1">
      <c r="A6" s="225"/>
      <c r="B6" s="151" t="s">
        <v>249</v>
      </c>
      <c r="C6" s="168" t="s">
        <v>248</v>
      </c>
      <c r="D6" s="168" t="s">
        <v>134</v>
      </c>
      <c r="E6" s="168" t="s">
        <v>250</v>
      </c>
      <c r="F6" s="168" t="s">
        <v>251</v>
      </c>
      <c r="G6" s="168" t="s">
        <v>252</v>
      </c>
      <c r="H6" s="168" t="s">
        <v>135</v>
      </c>
      <c r="I6" s="168" t="s">
        <v>136</v>
      </c>
      <c r="J6" s="168" t="s">
        <v>137</v>
      </c>
      <c r="K6" s="168" t="s">
        <v>138</v>
      </c>
      <c r="L6" s="168" t="s">
        <v>253</v>
      </c>
      <c r="M6" s="168" t="s">
        <v>254</v>
      </c>
      <c r="N6" s="168" t="s">
        <v>139</v>
      </c>
      <c r="O6" s="168" t="s">
        <v>140</v>
      </c>
      <c r="P6" s="168" t="s">
        <v>141</v>
      </c>
      <c r="Q6" s="168" t="s">
        <v>80</v>
      </c>
      <c r="R6" s="234"/>
      <c r="S6" s="169" t="s">
        <v>142</v>
      </c>
      <c r="T6" s="169" t="s">
        <v>143</v>
      </c>
      <c r="U6" s="170" t="s">
        <v>144</v>
      </c>
      <c r="V6" s="236"/>
      <c r="W6" s="169" t="s">
        <v>145</v>
      </c>
      <c r="X6" s="168" t="s">
        <v>146</v>
      </c>
      <c r="Y6" s="169" t="s">
        <v>147</v>
      </c>
      <c r="Z6" s="169" t="s">
        <v>148</v>
      </c>
      <c r="AA6" s="169" t="s">
        <v>149</v>
      </c>
      <c r="AB6" s="168" t="s">
        <v>150</v>
      </c>
      <c r="AC6" s="168" t="s">
        <v>151</v>
      </c>
      <c r="AD6" s="168" t="s">
        <v>152</v>
      </c>
      <c r="AE6" s="168" t="s">
        <v>153</v>
      </c>
      <c r="AF6" s="168" t="s">
        <v>154</v>
      </c>
      <c r="AG6" s="168" t="s">
        <v>155</v>
      </c>
      <c r="AH6" s="168" t="s">
        <v>156</v>
      </c>
      <c r="AI6" s="168" t="s">
        <v>157</v>
      </c>
      <c r="AJ6" s="168" t="s">
        <v>158</v>
      </c>
      <c r="AK6" s="232"/>
    </row>
    <row r="7" spans="1:37" s="3" customFormat="1" ht="18" customHeight="1">
      <c r="A7" s="57" t="s">
        <v>127</v>
      </c>
      <c r="B7" s="281">
        <v>26</v>
      </c>
      <c r="C7" s="152"/>
      <c r="D7" s="152">
        <v>24</v>
      </c>
      <c r="E7" s="152"/>
      <c r="F7" s="152"/>
      <c r="G7" s="152"/>
      <c r="H7" s="152">
        <v>1</v>
      </c>
      <c r="I7" s="152">
        <v>26</v>
      </c>
      <c r="J7" s="152"/>
      <c r="K7" s="152">
        <v>1</v>
      </c>
      <c r="L7" s="152"/>
      <c r="M7" s="152"/>
      <c r="N7" s="152"/>
      <c r="O7" s="152"/>
      <c r="P7" s="152"/>
      <c r="Q7" s="152"/>
      <c r="R7" s="52">
        <v>26</v>
      </c>
      <c r="S7" s="52">
        <v>26</v>
      </c>
      <c r="T7" s="52">
        <v>26</v>
      </c>
      <c r="U7" s="63">
        <v>1</v>
      </c>
      <c r="V7" s="62">
        <v>26</v>
      </c>
      <c r="W7" s="160">
        <v>23</v>
      </c>
      <c r="X7" s="52"/>
      <c r="Y7" s="160"/>
      <c r="Z7" s="52">
        <v>2</v>
      </c>
      <c r="AA7" s="52"/>
      <c r="AB7" s="52">
        <v>3</v>
      </c>
      <c r="AC7" s="52"/>
      <c r="AD7" s="52"/>
      <c r="AE7" s="52"/>
      <c r="AF7" s="52"/>
      <c r="AG7" s="52"/>
      <c r="AH7" s="52"/>
      <c r="AI7" s="52"/>
      <c r="AJ7" s="52"/>
      <c r="AK7" s="63">
        <v>1</v>
      </c>
    </row>
    <row r="8" spans="1:37" s="3" customFormat="1" ht="18" customHeight="1">
      <c r="A8" s="21" t="s">
        <v>82</v>
      </c>
      <c r="B8" s="282">
        <v>92</v>
      </c>
      <c r="C8" s="153">
        <v>13</v>
      </c>
      <c r="D8" s="153">
        <v>56</v>
      </c>
      <c r="E8" s="153"/>
      <c r="F8" s="153"/>
      <c r="G8" s="153">
        <v>2</v>
      </c>
      <c r="H8" s="153">
        <v>61</v>
      </c>
      <c r="I8" s="153">
        <v>62</v>
      </c>
      <c r="J8" s="153"/>
      <c r="K8" s="153">
        <v>24</v>
      </c>
      <c r="L8" s="153">
        <v>1</v>
      </c>
      <c r="M8" s="153"/>
      <c r="N8" s="153"/>
      <c r="O8" s="153"/>
      <c r="P8" s="153"/>
      <c r="Q8" s="153">
        <v>2</v>
      </c>
      <c r="R8" s="53">
        <v>92</v>
      </c>
      <c r="S8" s="53">
        <v>92</v>
      </c>
      <c r="T8" s="53">
        <v>82</v>
      </c>
      <c r="U8" s="65">
        <v>2</v>
      </c>
      <c r="V8" s="64">
        <v>92</v>
      </c>
      <c r="W8" s="54">
        <v>89</v>
      </c>
      <c r="X8" s="53"/>
      <c r="Y8" s="54"/>
      <c r="Z8" s="53">
        <v>1</v>
      </c>
      <c r="AA8" s="53"/>
      <c r="AB8" s="53">
        <v>22</v>
      </c>
      <c r="AC8" s="53">
        <v>11</v>
      </c>
      <c r="AD8" s="53">
        <v>1</v>
      </c>
      <c r="AE8" s="53"/>
      <c r="AF8" s="53">
        <v>1</v>
      </c>
      <c r="AG8" s="53"/>
      <c r="AH8" s="53"/>
      <c r="AI8" s="53"/>
      <c r="AJ8" s="53"/>
      <c r="AK8" s="65">
        <v>3</v>
      </c>
    </row>
    <row r="9" spans="1:37" s="3" customFormat="1" ht="18" customHeight="1">
      <c r="A9" s="21" t="s">
        <v>84</v>
      </c>
      <c r="B9" s="282">
        <v>36</v>
      </c>
      <c r="C9" s="153">
        <v>1</v>
      </c>
      <c r="D9" s="153">
        <v>8</v>
      </c>
      <c r="E9" s="153"/>
      <c r="F9" s="153"/>
      <c r="G9" s="153"/>
      <c r="H9" s="153">
        <v>27</v>
      </c>
      <c r="I9" s="153">
        <v>33</v>
      </c>
      <c r="J9" s="153"/>
      <c r="K9" s="153">
        <v>10</v>
      </c>
      <c r="L9" s="153"/>
      <c r="M9" s="153"/>
      <c r="N9" s="153"/>
      <c r="O9" s="153"/>
      <c r="P9" s="153"/>
      <c r="Q9" s="153"/>
      <c r="R9" s="53">
        <v>36</v>
      </c>
      <c r="S9" s="53">
        <v>36</v>
      </c>
      <c r="T9" s="53">
        <v>36</v>
      </c>
      <c r="U9" s="65">
        <v>2</v>
      </c>
      <c r="V9" s="64">
        <v>36</v>
      </c>
      <c r="W9" s="54">
        <v>31</v>
      </c>
      <c r="X9" s="53"/>
      <c r="Y9" s="54"/>
      <c r="Z9" s="53"/>
      <c r="AA9" s="53"/>
      <c r="AB9" s="53">
        <v>7</v>
      </c>
      <c r="AC9" s="53">
        <v>1</v>
      </c>
      <c r="AD9" s="53"/>
      <c r="AE9" s="53"/>
      <c r="AF9" s="53"/>
      <c r="AG9" s="53"/>
      <c r="AH9" s="53"/>
      <c r="AI9" s="53"/>
      <c r="AJ9" s="53">
        <v>1</v>
      </c>
      <c r="AK9" s="65">
        <v>1</v>
      </c>
    </row>
    <row r="10" spans="1:37" s="3" customFormat="1" ht="18" customHeight="1">
      <c r="A10" s="21" t="s">
        <v>128</v>
      </c>
      <c r="B10" s="282">
        <v>131</v>
      </c>
      <c r="C10" s="153"/>
      <c r="D10" s="153">
        <v>21</v>
      </c>
      <c r="E10" s="153"/>
      <c r="F10" s="153"/>
      <c r="G10" s="153"/>
      <c r="H10" s="153">
        <v>111</v>
      </c>
      <c r="I10" s="153">
        <v>88</v>
      </c>
      <c r="J10" s="153"/>
      <c r="K10" s="153">
        <v>13</v>
      </c>
      <c r="L10" s="153">
        <v>3</v>
      </c>
      <c r="M10" s="153">
        <v>5</v>
      </c>
      <c r="N10" s="153"/>
      <c r="O10" s="153"/>
      <c r="P10" s="153"/>
      <c r="Q10" s="153">
        <v>1</v>
      </c>
      <c r="R10" s="53">
        <v>131</v>
      </c>
      <c r="S10" s="53">
        <v>130</v>
      </c>
      <c r="T10" s="53">
        <v>126</v>
      </c>
      <c r="U10" s="65"/>
      <c r="V10" s="64">
        <v>131</v>
      </c>
      <c r="W10" s="54">
        <v>120</v>
      </c>
      <c r="X10" s="53"/>
      <c r="Y10" s="54"/>
      <c r="Z10" s="53"/>
      <c r="AA10" s="53"/>
      <c r="AB10" s="53">
        <v>21</v>
      </c>
      <c r="AC10" s="53">
        <v>3</v>
      </c>
      <c r="AD10" s="53">
        <v>1</v>
      </c>
      <c r="AE10" s="53"/>
      <c r="AF10" s="53">
        <v>5</v>
      </c>
      <c r="AG10" s="53"/>
      <c r="AH10" s="53"/>
      <c r="AI10" s="53"/>
      <c r="AJ10" s="53"/>
      <c r="AK10" s="65"/>
    </row>
    <row r="11" spans="1:37" s="3" customFormat="1" ht="18" customHeight="1">
      <c r="A11" s="21" t="s">
        <v>87</v>
      </c>
      <c r="B11" s="283">
        <v>7</v>
      </c>
      <c r="C11" s="53"/>
      <c r="D11" s="53">
        <v>7</v>
      </c>
      <c r="E11" s="53"/>
      <c r="F11" s="53"/>
      <c r="G11" s="53"/>
      <c r="H11" s="53">
        <v>7</v>
      </c>
      <c r="I11" s="53">
        <v>6</v>
      </c>
      <c r="J11" s="53"/>
      <c r="K11" s="53"/>
      <c r="L11" s="53"/>
      <c r="M11" s="53"/>
      <c r="N11" s="53"/>
      <c r="O11" s="53"/>
      <c r="P11" s="53"/>
      <c r="Q11" s="53"/>
      <c r="R11" s="53">
        <v>7</v>
      </c>
      <c r="S11" s="53">
        <v>6</v>
      </c>
      <c r="T11" s="53">
        <v>7</v>
      </c>
      <c r="U11" s="65"/>
      <c r="V11" s="64">
        <v>7</v>
      </c>
      <c r="W11" s="53">
        <v>7</v>
      </c>
      <c r="X11" s="53"/>
      <c r="Y11" s="53"/>
      <c r="Z11" s="53"/>
      <c r="AA11" s="53"/>
      <c r="AB11" s="53">
        <v>2</v>
      </c>
      <c r="AC11" s="53"/>
      <c r="AD11" s="53"/>
      <c r="AE11" s="53"/>
      <c r="AF11" s="53"/>
      <c r="AG11" s="53"/>
      <c r="AH11" s="53"/>
      <c r="AI11" s="53"/>
      <c r="AJ11" s="53"/>
      <c r="AK11" s="65"/>
    </row>
    <row r="12" spans="1:37" s="3" customFormat="1" ht="18" customHeight="1">
      <c r="A12" s="21" t="s">
        <v>89</v>
      </c>
      <c r="B12" s="283">
        <v>13</v>
      </c>
      <c r="C12" s="53"/>
      <c r="D12" s="53"/>
      <c r="E12" s="53"/>
      <c r="F12" s="53"/>
      <c r="G12" s="53"/>
      <c r="H12" s="53">
        <v>12</v>
      </c>
      <c r="I12" s="53">
        <v>5</v>
      </c>
      <c r="J12" s="53"/>
      <c r="K12" s="53">
        <v>1</v>
      </c>
      <c r="L12" s="53">
        <v>1</v>
      </c>
      <c r="M12" s="53"/>
      <c r="N12" s="53"/>
      <c r="O12" s="53"/>
      <c r="P12" s="53"/>
      <c r="Q12" s="53"/>
      <c r="R12" s="53">
        <v>13</v>
      </c>
      <c r="S12" s="53">
        <v>13</v>
      </c>
      <c r="T12" s="53">
        <v>13</v>
      </c>
      <c r="U12" s="65"/>
      <c r="V12" s="64">
        <v>13</v>
      </c>
      <c r="W12" s="53">
        <v>7</v>
      </c>
      <c r="X12" s="53"/>
      <c r="Y12" s="53"/>
      <c r="Z12" s="53"/>
      <c r="AA12" s="53"/>
      <c r="AB12" s="53">
        <v>6</v>
      </c>
      <c r="AC12" s="53"/>
      <c r="AD12" s="53"/>
      <c r="AE12" s="53"/>
      <c r="AF12" s="53"/>
      <c r="AG12" s="53"/>
      <c r="AH12" s="53"/>
      <c r="AI12" s="53"/>
      <c r="AJ12" s="53"/>
      <c r="AK12" s="65"/>
    </row>
    <row r="13" spans="1:37" s="3" customFormat="1" ht="18" customHeight="1">
      <c r="A13" s="21" t="s">
        <v>91</v>
      </c>
      <c r="B13" s="283">
        <v>75</v>
      </c>
      <c r="C13" s="53">
        <v>54</v>
      </c>
      <c r="D13" s="53">
        <v>32</v>
      </c>
      <c r="E13" s="53"/>
      <c r="F13" s="53"/>
      <c r="G13" s="53"/>
      <c r="H13" s="53">
        <v>71</v>
      </c>
      <c r="I13" s="53">
        <v>44</v>
      </c>
      <c r="J13" s="53"/>
      <c r="K13" s="53"/>
      <c r="L13" s="53">
        <v>1</v>
      </c>
      <c r="M13" s="53">
        <v>1</v>
      </c>
      <c r="N13" s="53"/>
      <c r="O13" s="53"/>
      <c r="P13" s="53"/>
      <c r="Q13" s="53"/>
      <c r="R13" s="53">
        <v>75</v>
      </c>
      <c r="S13" s="53">
        <v>75</v>
      </c>
      <c r="T13" s="53">
        <v>75</v>
      </c>
      <c r="U13" s="65"/>
      <c r="V13" s="64">
        <v>75</v>
      </c>
      <c r="W13" s="53">
        <v>67</v>
      </c>
      <c r="X13" s="53"/>
      <c r="Y13" s="53">
        <v>1</v>
      </c>
      <c r="Z13" s="53"/>
      <c r="AA13" s="53"/>
      <c r="AB13" s="53">
        <v>12</v>
      </c>
      <c r="AC13" s="53">
        <v>3</v>
      </c>
      <c r="AD13" s="53">
        <v>2</v>
      </c>
      <c r="AE13" s="53"/>
      <c r="AF13" s="53">
        <v>4</v>
      </c>
      <c r="AG13" s="53"/>
      <c r="AH13" s="53"/>
      <c r="AI13" s="53"/>
      <c r="AJ13" s="53"/>
      <c r="AK13" s="65">
        <v>3</v>
      </c>
    </row>
    <row r="14" spans="1:37" s="3" customFormat="1" ht="18" customHeight="1">
      <c r="A14" s="21" t="s">
        <v>93</v>
      </c>
      <c r="B14" s="283">
        <v>3</v>
      </c>
      <c r="C14" s="53"/>
      <c r="D14" s="53"/>
      <c r="E14" s="53"/>
      <c r="F14" s="53"/>
      <c r="G14" s="53"/>
      <c r="H14" s="53">
        <v>3</v>
      </c>
      <c r="I14" s="53">
        <v>3</v>
      </c>
      <c r="J14" s="53"/>
      <c r="K14" s="53"/>
      <c r="L14" s="53"/>
      <c r="M14" s="53"/>
      <c r="N14" s="53"/>
      <c r="O14" s="53"/>
      <c r="P14" s="53"/>
      <c r="Q14" s="53"/>
      <c r="R14" s="53">
        <v>3</v>
      </c>
      <c r="S14" s="53">
        <v>3</v>
      </c>
      <c r="T14" s="53">
        <v>3</v>
      </c>
      <c r="U14" s="65"/>
      <c r="V14" s="64">
        <v>3</v>
      </c>
      <c r="W14" s="53">
        <v>3</v>
      </c>
      <c r="X14" s="53"/>
      <c r="Y14" s="53"/>
      <c r="Z14" s="53"/>
      <c r="AA14" s="53"/>
      <c r="AB14" s="53"/>
      <c r="AC14" s="53">
        <v>3</v>
      </c>
      <c r="AD14" s="53"/>
      <c r="AE14" s="53"/>
      <c r="AF14" s="53"/>
      <c r="AG14" s="53"/>
      <c r="AH14" s="53"/>
      <c r="AI14" s="53"/>
      <c r="AJ14" s="53"/>
      <c r="AK14" s="65"/>
    </row>
    <row r="15" spans="1:37" s="76" customFormat="1" ht="18" customHeight="1">
      <c r="A15" s="22" t="s">
        <v>10</v>
      </c>
      <c r="B15" s="283">
        <v>1</v>
      </c>
      <c r="C15" s="53"/>
      <c r="D15" s="53"/>
      <c r="E15" s="53"/>
      <c r="F15" s="53"/>
      <c r="G15" s="53"/>
      <c r="H15" s="53">
        <v>1</v>
      </c>
      <c r="I15" s="53">
        <v>1</v>
      </c>
      <c r="J15" s="53"/>
      <c r="K15" s="53">
        <v>1</v>
      </c>
      <c r="L15" s="53">
        <v>1</v>
      </c>
      <c r="M15" s="53"/>
      <c r="N15" s="53"/>
      <c r="O15" s="53"/>
      <c r="P15" s="53"/>
      <c r="Q15" s="53"/>
      <c r="R15" s="53">
        <v>1</v>
      </c>
      <c r="S15" s="53">
        <v>1</v>
      </c>
      <c r="T15" s="53">
        <v>1</v>
      </c>
      <c r="U15" s="65"/>
      <c r="V15" s="64">
        <v>1</v>
      </c>
      <c r="W15" s="53">
        <v>1</v>
      </c>
      <c r="X15" s="53"/>
      <c r="Y15" s="53"/>
      <c r="Z15" s="53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27"/>
    </row>
    <row r="16" spans="1:37" s="3" customFormat="1" ht="18" customHeight="1">
      <c r="A16" s="21" t="s">
        <v>129</v>
      </c>
      <c r="B16" s="283">
        <v>11</v>
      </c>
      <c r="C16" s="53"/>
      <c r="D16" s="53">
        <v>11</v>
      </c>
      <c r="E16" s="53"/>
      <c r="F16" s="53"/>
      <c r="G16" s="53"/>
      <c r="H16" s="53">
        <v>10</v>
      </c>
      <c r="I16" s="53">
        <v>1</v>
      </c>
      <c r="J16" s="53"/>
      <c r="K16" s="53"/>
      <c r="L16" s="53"/>
      <c r="M16" s="53"/>
      <c r="N16" s="53"/>
      <c r="O16" s="53"/>
      <c r="P16" s="53"/>
      <c r="Q16" s="53">
        <v>1</v>
      </c>
      <c r="R16" s="53">
        <v>11</v>
      </c>
      <c r="S16" s="53">
        <v>11</v>
      </c>
      <c r="T16" s="53">
        <v>11</v>
      </c>
      <c r="U16" s="65"/>
      <c r="V16" s="64">
        <v>11</v>
      </c>
      <c r="W16" s="53">
        <v>6</v>
      </c>
      <c r="X16" s="53"/>
      <c r="Y16" s="53"/>
      <c r="Z16" s="53"/>
      <c r="AA16" s="53"/>
      <c r="AB16" s="53">
        <v>4</v>
      </c>
      <c r="AC16" s="53">
        <v>2</v>
      </c>
      <c r="AD16" s="53"/>
      <c r="AE16" s="53"/>
      <c r="AF16" s="53"/>
      <c r="AG16" s="53"/>
      <c r="AH16" s="53"/>
      <c r="AI16" s="53"/>
      <c r="AJ16" s="53"/>
      <c r="AK16" s="65"/>
    </row>
    <row r="17" spans="1:37" s="3" customFormat="1" ht="18" customHeight="1">
      <c r="A17" s="21" t="s">
        <v>96</v>
      </c>
      <c r="B17" s="283">
        <v>40</v>
      </c>
      <c r="C17" s="53">
        <v>26</v>
      </c>
      <c r="D17" s="53">
        <v>28</v>
      </c>
      <c r="E17" s="53"/>
      <c r="F17" s="53"/>
      <c r="G17" s="53"/>
      <c r="H17" s="53">
        <v>25</v>
      </c>
      <c r="I17" s="53">
        <v>38</v>
      </c>
      <c r="J17" s="53"/>
      <c r="K17" s="53">
        <v>10</v>
      </c>
      <c r="L17" s="53">
        <v>2</v>
      </c>
      <c r="M17" s="53"/>
      <c r="N17" s="53"/>
      <c r="O17" s="53"/>
      <c r="P17" s="53"/>
      <c r="Q17" s="53">
        <v>1</v>
      </c>
      <c r="R17" s="53">
        <v>40</v>
      </c>
      <c r="S17" s="53">
        <v>40</v>
      </c>
      <c r="T17" s="53">
        <v>40</v>
      </c>
      <c r="U17" s="65"/>
      <c r="V17" s="64">
        <v>40</v>
      </c>
      <c r="W17" s="53">
        <v>23</v>
      </c>
      <c r="X17" s="53"/>
      <c r="Y17" s="53"/>
      <c r="Z17" s="53">
        <v>2</v>
      </c>
      <c r="AA17" s="53"/>
      <c r="AB17" s="53">
        <v>17</v>
      </c>
      <c r="AC17" s="53"/>
      <c r="AD17" s="53"/>
      <c r="AE17" s="53"/>
      <c r="AF17" s="53">
        <v>8</v>
      </c>
      <c r="AG17" s="53"/>
      <c r="AH17" s="53"/>
      <c r="AI17" s="53"/>
      <c r="AJ17" s="53"/>
      <c r="AK17" s="65">
        <v>2</v>
      </c>
    </row>
    <row r="18" spans="1:37" s="3" customFormat="1" ht="18" customHeight="1">
      <c r="A18" s="21" t="s">
        <v>98</v>
      </c>
      <c r="B18" s="283">
        <v>7</v>
      </c>
      <c r="C18" s="53"/>
      <c r="D18" s="53"/>
      <c r="E18" s="53"/>
      <c r="F18" s="53"/>
      <c r="G18" s="53"/>
      <c r="H18" s="53">
        <v>2</v>
      </c>
      <c r="I18" s="53">
        <v>6</v>
      </c>
      <c r="J18" s="53"/>
      <c r="K18" s="53">
        <v>1</v>
      </c>
      <c r="L18" s="53"/>
      <c r="M18" s="53"/>
      <c r="N18" s="53"/>
      <c r="O18" s="53"/>
      <c r="P18" s="53"/>
      <c r="Q18" s="53"/>
      <c r="R18" s="53">
        <v>7</v>
      </c>
      <c r="S18" s="53">
        <v>7</v>
      </c>
      <c r="T18" s="53">
        <v>7</v>
      </c>
      <c r="U18" s="65"/>
      <c r="V18" s="64">
        <v>7</v>
      </c>
      <c r="W18" s="53">
        <v>3</v>
      </c>
      <c r="X18" s="53"/>
      <c r="Y18" s="53"/>
      <c r="Z18" s="53"/>
      <c r="AA18" s="53"/>
      <c r="AB18" s="53">
        <v>5</v>
      </c>
      <c r="AC18" s="53"/>
      <c r="AD18" s="53"/>
      <c r="AE18" s="53"/>
      <c r="AF18" s="53"/>
      <c r="AG18" s="53"/>
      <c r="AH18" s="53"/>
      <c r="AI18" s="53"/>
      <c r="AJ18" s="53"/>
      <c r="AK18" s="65"/>
    </row>
    <row r="19" spans="1:37" s="3" customFormat="1" ht="18" customHeight="1">
      <c r="A19" s="21" t="s">
        <v>100</v>
      </c>
      <c r="B19" s="283">
        <v>163</v>
      </c>
      <c r="C19" s="53">
        <v>136</v>
      </c>
      <c r="D19" s="53">
        <v>33</v>
      </c>
      <c r="E19" s="53"/>
      <c r="F19" s="53"/>
      <c r="G19" s="53">
        <v>15</v>
      </c>
      <c r="H19" s="53">
        <v>126</v>
      </c>
      <c r="I19" s="53">
        <v>127</v>
      </c>
      <c r="J19" s="53"/>
      <c r="K19" s="53"/>
      <c r="L19" s="53">
        <v>2</v>
      </c>
      <c r="M19" s="53"/>
      <c r="N19" s="53"/>
      <c r="O19" s="53"/>
      <c r="P19" s="53"/>
      <c r="Q19" s="53"/>
      <c r="R19" s="53">
        <v>163</v>
      </c>
      <c r="S19" s="53">
        <v>163</v>
      </c>
      <c r="T19" s="53">
        <v>163</v>
      </c>
      <c r="U19" s="65"/>
      <c r="V19" s="64">
        <v>163</v>
      </c>
      <c r="W19" s="53">
        <v>129</v>
      </c>
      <c r="X19" s="53"/>
      <c r="Y19" s="53"/>
      <c r="Z19" s="53">
        <v>2</v>
      </c>
      <c r="AA19" s="53">
        <v>1</v>
      </c>
      <c r="AB19" s="53">
        <v>13</v>
      </c>
      <c r="AC19" s="53">
        <v>2</v>
      </c>
      <c r="AD19" s="53">
        <v>10</v>
      </c>
      <c r="AE19" s="53"/>
      <c r="AF19" s="53">
        <v>6</v>
      </c>
      <c r="AG19" s="53"/>
      <c r="AH19" s="53"/>
      <c r="AI19" s="53"/>
      <c r="AJ19" s="53"/>
      <c r="AK19" s="65">
        <v>1</v>
      </c>
    </row>
    <row r="20" spans="1:37" s="3" customFormat="1" ht="18" customHeight="1">
      <c r="A20" s="21" t="s">
        <v>102</v>
      </c>
      <c r="B20" s="283">
        <v>67</v>
      </c>
      <c r="C20" s="53"/>
      <c r="D20" s="53">
        <v>37</v>
      </c>
      <c r="E20" s="53"/>
      <c r="F20" s="53"/>
      <c r="G20" s="53"/>
      <c r="H20" s="53">
        <v>54</v>
      </c>
      <c r="I20" s="53">
        <v>33</v>
      </c>
      <c r="J20" s="53"/>
      <c r="K20" s="53">
        <v>5</v>
      </c>
      <c r="L20" s="53">
        <v>2</v>
      </c>
      <c r="M20" s="53"/>
      <c r="N20" s="53"/>
      <c r="O20" s="53"/>
      <c r="P20" s="53"/>
      <c r="Q20" s="53">
        <v>2</v>
      </c>
      <c r="R20" s="53">
        <v>67</v>
      </c>
      <c r="S20" s="53">
        <v>67</v>
      </c>
      <c r="T20" s="53">
        <v>65</v>
      </c>
      <c r="U20" s="65"/>
      <c r="V20" s="64">
        <v>67</v>
      </c>
      <c r="W20" s="53">
        <v>56</v>
      </c>
      <c r="X20" s="53">
        <v>1</v>
      </c>
      <c r="Y20" s="53"/>
      <c r="Z20" s="53">
        <v>1</v>
      </c>
      <c r="AA20" s="53"/>
      <c r="AB20" s="53">
        <v>13</v>
      </c>
      <c r="AC20" s="53"/>
      <c r="AD20" s="53"/>
      <c r="AE20" s="53">
        <v>1</v>
      </c>
      <c r="AF20" s="53">
        <v>6</v>
      </c>
      <c r="AG20" s="53"/>
      <c r="AH20" s="53"/>
      <c r="AI20" s="53"/>
      <c r="AJ20" s="53"/>
      <c r="AK20" s="65">
        <v>3</v>
      </c>
    </row>
    <row r="21" spans="1:37" s="3" customFormat="1" ht="18" customHeight="1">
      <c r="A21" s="21" t="s">
        <v>104</v>
      </c>
      <c r="B21" s="283">
        <v>15</v>
      </c>
      <c r="C21" s="53"/>
      <c r="D21" s="53"/>
      <c r="E21" s="53"/>
      <c r="F21" s="53"/>
      <c r="G21" s="53">
        <v>6</v>
      </c>
      <c r="H21" s="53">
        <v>4</v>
      </c>
      <c r="I21" s="53">
        <v>11</v>
      </c>
      <c r="J21" s="53"/>
      <c r="K21" s="53"/>
      <c r="L21" s="53"/>
      <c r="M21" s="53"/>
      <c r="N21" s="53"/>
      <c r="O21" s="53"/>
      <c r="P21" s="53"/>
      <c r="Q21" s="53"/>
      <c r="R21" s="53">
        <v>15</v>
      </c>
      <c r="S21" s="53">
        <v>6</v>
      </c>
      <c r="T21" s="53">
        <v>14</v>
      </c>
      <c r="U21" s="65">
        <v>2</v>
      </c>
      <c r="V21" s="64">
        <v>15</v>
      </c>
      <c r="W21" s="53">
        <v>14</v>
      </c>
      <c r="X21" s="53"/>
      <c r="Y21" s="53"/>
      <c r="Z21" s="53"/>
      <c r="AA21" s="53"/>
      <c r="AB21" s="53">
        <v>1</v>
      </c>
      <c r="AC21" s="53"/>
      <c r="AD21" s="53"/>
      <c r="AE21" s="53"/>
      <c r="AF21" s="53"/>
      <c r="AG21" s="53"/>
      <c r="AH21" s="53"/>
      <c r="AI21" s="53"/>
      <c r="AJ21" s="53"/>
      <c r="AK21" s="65"/>
    </row>
    <row r="22" spans="1:37" s="3" customFormat="1" ht="18" customHeight="1">
      <c r="A22" s="21" t="s">
        <v>106</v>
      </c>
      <c r="B22" s="283">
        <v>16</v>
      </c>
      <c r="C22" s="53">
        <v>16</v>
      </c>
      <c r="D22" s="53">
        <v>12</v>
      </c>
      <c r="E22" s="53"/>
      <c r="F22" s="53"/>
      <c r="G22" s="53"/>
      <c r="H22" s="53">
        <v>9</v>
      </c>
      <c r="I22" s="53">
        <v>11</v>
      </c>
      <c r="J22" s="53"/>
      <c r="K22" s="53">
        <v>2</v>
      </c>
      <c r="L22" s="53">
        <v>3</v>
      </c>
      <c r="M22" s="53"/>
      <c r="N22" s="53">
        <v>2</v>
      </c>
      <c r="O22" s="53"/>
      <c r="P22" s="53"/>
      <c r="Q22" s="53"/>
      <c r="R22" s="53">
        <v>16</v>
      </c>
      <c r="S22" s="53">
        <v>15</v>
      </c>
      <c r="T22" s="53">
        <v>12</v>
      </c>
      <c r="U22" s="65"/>
      <c r="V22" s="64">
        <v>16</v>
      </c>
      <c r="W22" s="53">
        <v>14</v>
      </c>
      <c r="X22" s="53"/>
      <c r="Y22" s="53"/>
      <c r="Z22" s="53"/>
      <c r="AA22" s="53"/>
      <c r="AB22" s="53">
        <v>3</v>
      </c>
      <c r="AC22" s="53"/>
      <c r="AD22" s="53"/>
      <c r="AE22" s="53"/>
      <c r="AF22" s="53"/>
      <c r="AG22" s="53"/>
      <c r="AH22" s="53"/>
      <c r="AI22" s="53"/>
      <c r="AJ22" s="53"/>
      <c r="AK22" s="65"/>
    </row>
    <row r="23" spans="1:37" s="3" customFormat="1" ht="18" customHeight="1">
      <c r="A23" s="21" t="s">
        <v>213</v>
      </c>
      <c r="B23" s="283">
        <v>20</v>
      </c>
      <c r="C23" s="53">
        <v>9</v>
      </c>
      <c r="D23" s="53">
        <v>4</v>
      </c>
      <c r="E23" s="53"/>
      <c r="F23" s="53"/>
      <c r="G23" s="53"/>
      <c r="H23" s="53">
        <v>18</v>
      </c>
      <c r="I23" s="53">
        <v>16</v>
      </c>
      <c r="J23" s="53"/>
      <c r="K23" s="53">
        <v>4</v>
      </c>
      <c r="L23" s="53"/>
      <c r="M23" s="53"/>
      <c r="N23" s="53"/>
      <c r="O23" s="53"/>
      <c r="P23" s="53"/>
      <c r="Q23" s="53"/>
      <c r="R23" s="53">
        <v>20</v>
      </c>
      <c r="S23" s="53">
        <v>20</v>
      </c>
      <c r="T23" s="53">
        <v>20</v>
      </c>
      <c r="U23" s="65"/>
      <c r="V23" s="64">
        <v>20</v>
      </c>
      <c r="W23" s="53">
        <v>20</v>
      </c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65"/>
    </row>
    <row r="24" spans="1:37" s="3" customFormat="1" ht="18" customHeight="1">
      <c r="A24" s="21" t="s">
        <v>130</v>
      </c>
      <c r="B24" s="283">
        <v>48</v>
      </c>
      <c r="C24" s="53">
        <v>34</v>
      </c>
      <c r="D24" s="53">
        <v>3</v>
      </c>
      <c r="E24" s="53"/>
      <c r="F24" s="53"/>
      <c r="G24" s="53"/>
      <c r="H24" s="53">
        <v>48</v>
      </c>
      <c r="I24" s="53">
        <v>43</v>
      </c>
      <c r="J24" s="53"/>
      <c r="K24" s="53">
        <v>2</v>
      </c>
      <c r="L24" s="53">
        <v>1</v>
      </c>
      <c r="M24" s="53"/>
      <c r="N24" s="53"/>
      <c r="O24" s="53"/>
      <c r="P24" s="53"/>
      <c r="Q24" s="53"/>
      <c r="R24" s="53">
        <v>48</v>
      </c>
      <c r="S24" s="53">
        <v>44</v>
      </c>
      <c r="T24" s="53">
        <v>48</v>
      </c>
      <c r="U24" s="65"/>
      <c r="V24" s="64">
        <v>48</v>
      </c>
      <c r="W24" s="53">
        <v>48</v>
      </c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65"/>
    </row>
    <row r="25" spans="1:37" s="3" customFormat="1" ht="18" customHeight="1">
      <c r="A25" s="21" t="s">
        <v>211</v>
      </c>
      <c r="B25" s="283">
        <v>5</v>
      </c>
      <c r="C25" s="53"/>
      <c r="D25" s="53"/>
      <c r="E25" s="53"/>
      <c r="F25" s="53"/>
      <c r="G25" s="53"/>
      <c r="H25" s="53">
        <v>3</v>
      </c>
      <c r="I25" s="53">
        <v>3</v>
      </c>
      <c r="J25" s="53"/>
      <c r="K25" s="53"/>
      <c r="L25" s="53"/>
      <c r="M25" s="53"/>
      <c r="N25" s="53"/>
      <c r="O25" s="53"/>
      <c r="P25" s="53"/>
      <c r="Q25" s="53"/>
      <c r="R25" s="53">
        <v>5</v>
      </c>
      <c r="S25" s="53">
        <v>5</v>
      </c>
      <c r="T25" s="53">
        <v>3</v>
      </c>
      <c r="U25" s="65"/>
      <c r="V25" s="64">
        <v>5</v>
      </c>
      <c r="W25" s="53">
        <v>4</v>
      </c>
      <c r="X25" s="53"/>
      <c r="Y25" s="53"/>
      <c r="Z25" s="53"/>
      <c r="AA25" s="53"/>
      <c r="AB25" s="53">
        <v>1</v>
      </c>
      <c r="AC25" s="53"/>
      <c r="AD25" s="53"/>
      <c r="AE25" s="53"/>
      <c r="AF25" s="53">
        <v>3</v>
      </c>
      <c r="AG25" s="53"/>
      <c r="AH25" s="53"/>
      <c r="AI25" s="53"/>
      <c r="AJ25" s="53"/>
      <c r="AK25" s="65"/>
    </row>
    <row r="26" spans="1:37" s="3" customFormat="1" ht="18" customHeight="1">
      <c r="A26" s="21" t="s">
        <v>109</v>
      </c>
      <c r="B26" s="283">
        <v>17</v>
      </c>
      <c r="C26" s="53"/>
      <c r="D26" s="53">
        <v>1</v>
      </c>
      <c r="E26" s="53"/>
      <c r="F26" s="53"/>
      <c r="G26" s="53"/>
      <c r="H26" s="53">
        <v>7</v>
      </c>
      <c r="I26" s="53">
        <v>16</v>
      </c>
      <c r="J26" s="53"/>
      <c r="K26" s="53"/>
      <c r="L26" s="53"/>
      <c r="M26" s="53"/>
      <c r="N26" s="53"/>
      <c r="O26" s="53"/>
      <c r="P26" s="53"/>
      <c r="Q26" s="53"/>
      <c r="R26" s="53">
        <v>17</v>
      </c>
      <c r="S26" s="53">
        <v>17</v>
      </c>
      <c r="T26" s="53">
        <v>17</v>
      </c>
      <c r="U26" s="65"/>
      <c r="V26" s="64">
        <v>17</v>
      </c>
      <c r="W26" s="53">
        <v>15</v>
      </c>
      <c r="X26" s="53"/>
      <c r="Y26" s="53">
        <v>1</v>
      </c>
      <c r="Z26" s="53"/>
      <c r="AA26" s="53"/>
      <c r="AB26" s="53">
        <v>1</v>
      </c>
      <c r="AC26" s="53">
        <v>3</v>
      </c>
      <c r="AD26" s="53"/>
      <c r="AE26" s="53"/>
      <c r="AF26" s="53"/>
      <c r="AG26" s="53"/>
      <c r="AH26" s="53"/>
      <c r="AI26" s="53"/>
      <c r="AJ26" s="53"/>
      <c r="AK26" s="65">
        <v>3</v>
      </c>
    </row>
    <row r="27" spans="1:37" s="3" customFormat="1" ht="18" customHeight="1">
      <c r="A27" s="21" t="s">
        <v>111</v>
      </c>
      <c r="B27" s="283">
        <v>34</v>
      </c>
      <c r="C27" s="53"/>
      <c r="D27" s="53"/>
      <c r="E27" s="53"/>
      <c r="F27" s="53"/>
      <c r="G27" s="53"/>
      <c r="H27" s="53">
        <v>34</v>
      </c>
      <c r="I27" s="53"/>
      <c r="J27" s="53"/>
      <c r="K27" s="53"/>
      <c r="L27" s="53"/>
      <c r="M27" s="53"/>
      <c r="N27" s="53"/>
      <c r="O27" s="53"/>
      <c r="P27" s="53"/>
      <c r="Q27" s="53"/>
      <c r="R27" s="53">
        <v>34</v>
      </c>
      <c r="S27" s="53">
        <v>34</v>
      </c>
      <c r="T27" s="53">
        <v>34</v>
      </c>
      <c r="U27" s="65"/>
      <c r="V27" s="64">
        <v>34</v>
      </c>
      <c r="W27" s="53">
        <v>34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65"/>
    </row>
    <row r="28" spans="1:37" s="3" customFormat="1" ht="18" customHeight="1">
      <c r="A28" s="21" t="s">
        <v>113</v>
      </c>
      <c r="B28" s="283">
        <v>18</v>
      </c>
      <c r="C28" s="53"/>
      <c r="D28" s="53">
        <v>18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>
        <v>18</v>
      </c>
      <c r="S28" s="53">
        <v>18</v>
      </c>
      <c r="T28" s="53">
        <v>18</v>
      </c>
      <c r="U28" s="65"/>
      <c r="V28" s="64">
        <v>18</v>
      </c>
      <c r="W28" s="53"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65">
        <v>18</v>
      </c>
    </row>
    <row r="29" spans="1:37" s="3" customFormat="1" ht="18" customHeight="1">
      <c r="A29" s="21" t="s">
        <v>115</v>
      </c>
      <c r="B29" s="283">
        <v>2</v>
      </c>
      <c r="C29" s="53"/>
      <c r="D29" s="53">
        <v>2</v>
      </c>
      <c r="E29" s="53"/>
      <c r="F29" s="53"/>
      <c r="G29" s="53"/>
      <c r="H29" s="53">
        <v>2</v>
      </c>
      <c r="I29" s="53">
        <v>2</v>
      </c>
      <c r="J29" s="53"/>
      <c r="K29" s="53"/>
      <c r="L29" s="53"/>
      <c r="M29" s="53"/>
      <c r="N29" s="53"/>
      <c r="O29" s="53"/>
      <c r="P29" s="53"/>
      <c r="Q29" s="53"/>
      <c r="R29" s="53">
        <v>2</v>
      </c>
      <c r="S29" s="53">
        <v>2</v>
      </c>
      <c r="T29" s="53">
        <v>2</v>
      </c>
      <c r="U29" s="65"/>
      <c r="V29" s="64">
        <v>2</v>
      </c>
      <c r="W29" s="53">
        <v>0</v>
      </c>
      <c r="X29" s="53"/>
      <c r="Y29" s="53"/>
      <c r="Z29" s="53"/>
      <c r="AA29" s="53"/>
      <c r="AB29" s="53">
        <v>2</v>
      </c>
      <c r="AC29" s="53"/>
      <c r="AD29" s="53"/>
      <c r="AE29" s="53"/>
      <c r="AF29" s="53"/>
      <c r="AG29" s="53"/>
      <c r="AH29" s="53"/>
      <c r="AI29" s="53"/>
      <c r="AJ29" s="53"/>
      <c r="AK29" s="65"/>
    </row>
    <row r="30" spans="1:37" s="3" customFormat="1" ht="18" customHeight="1" thickBot="1">
      <c r="A30" s="58" t="s">
        <v>29</v>
      </c>
      <c r="B30" s="284">
        <v>1</v>
      </c>
      <c r="C30" s="114"/>
      <c r="D30" s="114"/>
      <c r="E30" s="114"/>
      <c r="F30" s="114"/>
      <c r="G30" s="114"/>
      <c r="H30" s="114">
        <v>1</v>
      </c>
      <c r="I30" s="114">
        <v>1</v>
      </c>
      <c r="J30" s="114"/>
      <c r="K30" s="114"/>
      <c r="L30" s="114"/>
      <c r="M30" s="114"/>
      <c r="N30" s="114"/>
      <c r="O30" s="114"/>
      <c r="P30" s="114"/>
      <c r="Q30" s="114"/>
      <c r="R30" s="114">
        <v>1</v>
      </c>
      <c r="S30" s="114">
        <v>1</v>
      </c>
      <c r="T30" s="114">
        <v>1</v>
      </c>
      <c r="U30" s="115"/>
      <c r="V30" s="66">
        <v>1</v>
      </c>
      <c r="W30" s="55">
        <v>0</v>
      </c>
      <c r="X30" s="55"/>
      <c r="Y30" s="55"/>
      <c r="Z30" s="55"/>
      <c r="AA30" s="55"/>
      <c r="AB30" s="55">
        <v>1</v>
      </c>
      <c r="AC30" s="55"/>
      <c r="AD30" s="55"/>
      <c r="AE30" s="55"/>
      <c r="AF30" s="55"/>
      <c r="AG30" s="55"/>
      <c r="AH30" s="55"/>
      <c r="AI30" s="55"/>
      <c r="AJ30" s="55"/>
      <c r="AK30" s="67"/>
    </row>
    <row r="31" spans="1:37" s="37" customFormat="1" ht="18" customHeight="1" thickBot="1" thickTop="1">
      <c r="A31" s="28" t="s">
        <v>30</v>
      </c>
      <c r="B31" s="148">
        <f>SUM(B7:B30)</f>
        <v>848</v>
      </c>
      <c r="C31" s="79">
        <f aca="true" t="shared" si="0" ref="C31:AK31">SUM(C7:C30)</f>
        <v>289</v>
      </c>
      <c r="D31" s="79">
        <f t="shared" si="0"/>
        <v>297</v>
      </c>
      <c r="E31" s="79">
        <f t="shared" si="0"/>
        <v>0</v>
      </c>
      <c r="F31" s="79">
        <f t="shared" si="0"/>
        <v>0</v>
      </c>
      <c r="G31" s="79">
        <f t="shared" si="0"/>
        <v>23</v>
      </c>
      <c r="H31" s="79">
        <f t="shared" si="0"/>
        <v>637</v>
      </c>
      <c r="I31" s="79">
        <f t="shared" si="0"/>
        <v>576</v>
      </c>
      <c r="J31" s="79">
        <f t="shared" si="0"/>
        <v>0</v>
      </c>
      <c r="K31" s="79">
        <f t="shared" si="0"/>
        <v>74</v>
      </c>
      <c r="L31" s="79">
        <f t="shared" si="0"/>
        <v>17</v>
      </c>
      <c r="M31" s="79">
        <f t="shared" si="0"/>
        <v>6</v>
      </c>
      <c r="N31" s="79">
        <f t="shared" si="0"/>
        <v>2</v>
      </c>
      <c r="O31" s="79">
        <f t="shared" si="0"/>
        <v>0</v>
      </c>
      <c r="P31" s="79">
        <f t="shared" si="0"/>
        <v>0</v>
      </c>
      <c r="Q31" s="79">
        <f t="shared" si="0"/>
        <v>7</v>
      </c>
      <c r="R31" s="79">
        <f t="shared" si="0"/>
        <v>848</v>
      </c>
      <c r="S31" s="79">
        <f t="shared" si="0"/>
        <v>832</v>
      </c>
      <c r="T31" s="79">
        <f t="shared" si="0"/>
        <v>824</v>
      </c>
      <c r="U31" s="80">
        <f t="shared" si="0"/>
        <v>7</v>
      </c>
      <c r="V31" s="148">
        <f t="shared" si="0"/>
        <v>848</v>
      </c>
      <c r="W31" s="79">
        <f t="shared" si="0"/>
        <v>714</v>
      </c>
      <c r="X31" s="79">
        <f t="shared" si="0"/>
        <v>1</v>
      </c>
      <c r="Y31" s="79">
        <f t="shared" si="0"/>
        <v>2</v>
      </c>
      <c r="Z31" s="79">
        <f t="shared" si="0"/>
        <v>8</v>
      </c>
      <c r="AA31" s="79">
        <f t="shared" si="0"/>
        <v>1</v>
      </c>
      <c r="AB31" s="79">
        <f t="shared" si="0"/>
        <v>134</v>
      </c>
      <c r="AC31" s="79">
        <f t="shared" si="0"/>
        <v>28</v>
      </c>
      <c r="AD31" s="79">
        <f t="shared" si="0"/>
        <v>14</v>
      </c>
      <c r="AE31" s="79">
        <f t="shared" si="0"/>
        <v>1</v>
      </c>
      <c r="AF31" s="79">
        <f t="shared" si="0"/>
        <v>33</v>
      </c>
      <c r="AG31" s="79">
        <f t="shared" si="0"/>
        <v>0</v>
      </c>
      <c r="AH31" s="79">
        <f t="shared" si="0"/>
        <v>0</v>
      </c>
      <c r="AI31" s="79">
        <f t="shared" si="0"/>
        <v>0</v>
      </c>
      <c r="AJ31" s="79">
        <f t="shared" si="0"/>
        <v>1</v>
      </c>
      <c r="AK31" s="80">
        <f t="shared" si="0"/>
        <v>35</v>
      </c>
    </row>
  </sheetData>
  <sheetProtection/>
  <mergeCells count="13">
    <mergeCell ref="B2:G2"/>
    <mergeCell ref="B3:AK3"/>
    <mergeCell ref="B4:U4"/>
    <mergeCell ref="V4:AK4"/>
    <mergeCell ref="B5:Q5"/>
    <mergeCell ref="A3:A6"/>
    <mergeCell ref="S5:U5"/>
    <mergeCell ref="W5:X5"/>
    <mergeCell ref="Y5:AB5"/>
    <mergeCell ref="AK5:AK6"/>
    <mergeCell ref="R5:R6"/>
    <mergeCell ref="V5:V6"/>
    <mergeCell ref="AC5:AJ5"/>
  </mergeCells>
  <dataValidations count="1">
    <dataValidation type="custom" allowBlank="1" showInputMessage="1" showErrorMessage="1" errorTitle="関数セル" error="入力不要" sqref="A15">
      <formula1>"'①協定識別＆②参加者'!C11"</formula1>
    </dataValidation>
  </dataValidations>
  <printOptions/>
  <pageMargins left="0.5905511811023623" right="0.5905511811023623" top="0.6299212598425197" bottom="0.35433070866141736" header="0" footer="0"/>
  <pageSetup fitToHeight="0" fitToWidth="1" horizontalDpi="600" verticalDpi="600" orientation="landscape" paperSize="8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O31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A3" sqref="A3:A6"/>
    </sheetView>
  </sheetViews>
  <sheetFormatPr defaultColWidth="7.75390625" defaultRowHeight="13.5"/>
  <cols>
    <col min="1" max="1" width="12.125" style="51" customWidth="1"/>
    <col min="2" max="4" width="10.75390625" style="51" customWidth="1"/>
    <col min="5" max="14" width="7.125" style="51" customWidth="1"/>
    <col min="15" max="16384" width="7.75390625" style="51" customWidth="1"/>
  </cols>
  <sheetData>
    <row r="1" ht="22.5" customHeight="1">
      <c r="A1" s="7" t="s">
        <v>132</v>
      </c>
    </row>
    <row r="2" spans="1:14" s="157" customFormat="1" ht="16.5" customHeight="1" thickBot="1">
      <c r="A2" s="7"/>
      <c r="N2" s="11" t="s">
        <v>122</v>
      </c>
    </row>
    <row r="3" spans="1:15" s="3" customFormat="1" ht="18" customHeight="1" thickBot="1">
      <c r="A3" s="263" t="s">
        <v>70</v>
      </c>
      <c r="B3" s="254" t="s">
        <v>124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15" s="3" customFormat="1" ht="18" customHeight="1">
      <c r="A4" s="264"/>
      <c r="B4" s="256" t="s">
        <v>125</v>
      </c>
      <c r="C4" s="257"/>
      <c r="D4" s="257"/>
      <c r="E4" s="257"/>
      <c r="F4" s="258" t="s">
        <v>126</v>
      </c>
      <c r="G4" s="259"/>
      <c r="H4" s="259"/>
      <c r="I4" s="259"/>
      <c r="J4" s="259"/>
      <c r="K4" s="259"/>
      <c r="L4" s="259"/>
      <c r="M4" s="259"/>
      <c r="N4" s="259"/>
      <c r="O4" s="260"/>
    </row>
    <row r="5" spans="1:15" s="3" customFormat="1" ht="29.25" customHeight="1">
      <c r="A5" s="264"/>
      <c r="B5" s="261" t="s">
        <v>257</v>
      </c>
      <c r="C5" s="250" t="s">
        <v>258</v>
      </c>
      <c r="D5" s="250" t="s">
        <v>259</v>
      </c>
      <c r="E5" s="266" t="s">
        <v>80</v>
      </c>
      <c r="F5" s="261" t="s">
        <v>160</v>
      </c>
      <c r="G5" s="250" t="s">
        <v>260</v>
      </c>
      <c r="H5" s="250" t="s">
        <v>161</v>
      </c>
      <c r="I5" s="250" t="s">
        <v>261</v>
      </c>
      <c r="J5" s="250" t="s">
        <v>164</v>
      </c>
      <c r="K5" s="250" t="s">
        <v>262</v>
      </c>
      <c r="L5" s="250" t="s">
        <v>263</v>
      </c>
      <c r="M5" s="250" t="s">
        <v>264</v>
      </c>
      <c r="N5" s="250" t="s">
        <v>265</v>
      </c>
      <c r="O5" s="252" t="s">
        <v>80</v>
      </c>
    </row>
    <row r="6" spans="1:15" s="3" customFormat="1" ht="90" customHeight="1" thickBot="1">
      <c r="A6" s="265"/>
      <c r="B6" s="262"/>
      <c r="C6" s="251"/>
      <c r="D6" s="251"/>
      <c r="E6" s="267"/>
      <c r="F6" s="262"/>
      <c r="G6" s="251"/>
      <c r="H6" s="251"/>
      <c r="I6" s="251"/>
      <c r="J6" s="251"/>
      <c r="K6" s="251"/>
      <c r="L6" s="251"/>
      <c r="M6" s="251"/>
      <c r="N6" s="251"/>
      <c r="O6" s="253"/>
    </row>
    <row r="7" spans="1:15" s="3" customFormat="1" ht="18" customHeight="1">
      <c r="A7" s="20" t="s">
        <v>127</v>
      </c>
      <c r="B7" s="158">
        <v>2</v>
      </c>
      <c r="C7" s="165">
        <v>2</v>
      </c>
      <c r="D7" s="165">
        <v>24</v>
      </c>
      <c r="E7" s="165"/>
      <c r="F7" s="158"/>
      <c r="G7" s="165">
        <v>1</v>
      </c>
      <c r="H7" s="165">
        <v>1</v>
      </c>
      <c r="I7" s="165"/>
      <c r="J7" s="165"/>
      <c r="K7" s="165"/>
      <c r="L7" s="165"/>
      <c r="M7" s="165"/>
      <c r="N7" s="165">
        <v>26</v>
      </c>
      <c r="O7" s="166"/>
    </row>
    <row r="8" spans="1:15" s="3" customFormat="1" ht="18" customHeight="1">
      <c r="A8" s="21" t="s">
        <v>82</v>
      </c>
      <c r="B8" s="159">
        <v>85</v>
      </c>
      <c r="C8" s="149">
        <v>17</v>
      </c>
      <c r="D8" s="149">
        <v>2</v>
      </c>
      <c r="E8" s="149">
        <v>25</v>
      </c>
      <c r="F8" s="159">
        <v>17</v>
      </c>
      <c r="G8" s="149">
        <v>1</v>
      </c>
      <c r="H8" s="149">
        <v>2</v>
      </c>
      <c r="I8" s="149">
        <v>26</v>
      </c>
      <c r="J8" s="149">
        <v>13</v>
      </c>
      <c r="K8" s="149">
        <v>1</v>
      </c>
      <c r="L8" s="149">
        <v>2</v>
      </c>
      <c r="M8" s="149">
        <v>2</v>
      </c>
      <c r="N8" s="149">
        <v>74</v>
      </c>
      <c r="O8" s="154">
        <v>11</v>
      </c>
    </row>
    <row r="9" spans="1:15" s="3" customFormat="1" ht="18" customHeight="1">
      <c r="A9" s="21" t="s">
        <v>84</v>
      </c>
      <c r="B9" s="159">
        <v>17</v>
      </c>
      <c r="C9" s="149">
        <v>6</v>
      </c>
      <c r="D9" s="149">
        <v>2</v>
      </c>
      <c r="E9" s="149">
        <v>23</v>
      </c>
      <c r="F9" s="159">
        <v>3</v>
      </c>
      <c r="G9" s="149"/>
      <c r="H9" s="149"/>
      <c r="I9" s="149"/>
      <c r="J9" s="149"/>
      <c r="K9" s="149"/>
      <c r="L9" s="149"/>
      <c r="M9" s="149"/>
      <c r="N9" s="149"/>
      <c r="O9" s="154"/>
    </row>
    <row r="10" spans="1:15" s="3" customFormat="1" ht="18" customHeight="1">
      <c r="A10" s="21" t="s">
        <v>128</v>
      </c>
      <c r="B10" s="159">
        <v>126</v>
      </c>
      <c r="C10" s="149">
        <v>44</v>
      </c>
      <c r="D10" s="149">
        <v>4</v>
      </c>
      <c r="E10" s="149">
        <v>1</v>
      </c>
      <c r="F10" s="159">
        <v>14</v>
      </c>
      <c r="G10" s="149">
        <v>2</v>
      </c>
      <c r="H10" s="149">
        <v>5</v>
      </c>
      <c r="I10" s="149">
        <v>12</v>
      </c>
      <c r="J10" s="149">
        <v>16</v>
      </c>
      <c r="K10" s="149"/>
      <c r="L10" s="149">
        <v>4</v>
      </c>
      <c r="M10" s="149"/>
      <c r="N10" s="149">
        <v>117</v>
      </c>
      <c r="O10" s="154"/>
    </row>
    <row r="11" spans="1:15" s="3" customFormat="1" ht="18" customHeight="1">
      <c r="A11" s="21" t="s">
        <v>87</v>
      </c>
      <c r="B11" s="159">
        <v>7</v>
      </c>
      <c r="C11" s="149">
        <v>7</v>
      </c>
      <c r="D11" s="149"/>
      <c r="E11" s="149"/>
      <c r="F11" s="159"/>
      <c r="G11" s="149"/>
      <c r="H11" s="149">
        <v>7</v>
      </c>
      <c r="I11" s="149"/>
      <c r="J11" s="149"/>
      <c r="K11" s="149"/>
      <c r="L11" s="149"/>
      <c r="M11" s="149"/>
      <c r="N11" s="149">
        <v>7</v>
      </c>
      <c r="O11" s="154"/>
    </row>
    <row r="12" spans="1:15" s="3" customFormat="1" ht="18" customHeight="1">
      <c r="A12" s="21" t="s">
        <v>89</v>
      </c>
      <c r="B12" s="159">
        <v>11</v>
      </c>
      <c r="C12" s="149">
        <v>0</v>
      </c>
      <c r="D12" s="149">
        <v>3</v>
      </c>
      <c r="E12" s="149"/>
      <c r="F12" s="159"/>
      <c r="G12" s="149"/>
      <c r="H12" s="149"/>
      <c r="I12" s="149"/>
      <c r="J12" s="149"/>
      <c r="K12" s="149"/>
      <c r="L12" s="149"/>
      <c r="M12" s="149"/>
      <c r="N12" s="149">
        <v>13</v>
      </c>
      <c r="O12" s="154"/>
    </row>
    <row r="13" spans="1:15" s="3" customFormat="1" ht="18" customHeight="1">
      <c r="A13" s="21" t="s">
        <v>91</v>
      </c>
      <c r="B13" s="159">
        <v>74</v>
      </c>
      <c r="C13" s="149">
        <v>15</v>
      </c>
      <c r="D13" s="149">
        <v>3</v>
      </c>
      <c r="E13" s="149">
        <v>2</v>
      </c>
      <c r="F13" s="159">
        <v>16</v>
      </c>
      <c r="G13" s="149">
        <v>1</v>
      </c>
      <c r="H13" s="149"/>
      <c r="I13" s="149">
        <v>5</v>
      </c>
      <c r="J13" s="149">
        <v>16</v>
      </c>
      <c r="K13" s="149">
        <v>1</v>
      </c>
      <c r="L13" s="149">
        <v>4</v>
      </c>
      <c r="M13" s="149"/>
      <c r="N13" s="149">
        <v>66</v>
      </c>
      <c r="O13" s="154">
        <v>1</v>
      </c>
    </row>
    <row r="14" spans="1:15" s="3" customFormat="1" ht="18" customHeight="1">
      <c r="A14" s="21" t="s">
        <v>93</v>
      </c>
      <c r="B14" s="159">
        <v>3</v>
      </c>
      <c r="C14" s="149"/>
      <c r="D14" s="149"/>
      <c r="E14" s="149"/>
      <c r="F14" s="159"/>
      <c r="G14" s="149"/>
      <c r="H14" s="149"/>
      <c r="I14" s="149"/>
      <c r="J14" s="149"/>
      <c r="K14" s="149"/>
      <c r="L14" s="149"/>
      <c r="M14" s="149"/>
      <c r="N14" s="149">
        <v>3</v>
      </c>
      <c r="O14" s="154"/>
    </row>
    <row r="15" spans="1:15" s="76" customFormat="1" ht="18" customHeight="1">
      <c r="A15" s="22" t="s">
        <v>10</v>
      </c>
      <c r="B15" s="159">
        <v>1</v>
      </c>
      <c r="C15" s="149">
        <v>1</v>
      </c>
      <c r="D15" s="149"/>
      <c r="E15" s="149"/>
      <c r="F15" s="159">
        <v>1</v>
      </c>
      <c r="G15" s="149"/>
      <c r="H15" s="149"/>
      <c r="I15" s="149"/>
      <c r="J15" s="149">
        <v>1</v>
      </c>
      <c r="K15" s="149"/>
      <c r="L15" s="149"/>
      <c r="M15" s="149"/>
      <c r="N15" s="149"/>
      <c r="O15" s="155"/>
    </row>
    <row r="16" spans="1:15" s="3" customFormat="1" ht="18" customHeight="1">
      <c r="A16" s="21" t="s">
        <v>129</v>
      </c>
      <c r="B16" s="159">
        <v>11</v>
      </c>
      <c r="C16" s="149"/>
      <c r="D16" s="149"/>
      <c r="E16" s="149"/>
      <c r="F16" s="159"/>
      <c r="G16" s="149"/>
      <c r="H16" s="149"/>
      <c r="I16" s="149"/>
      <c r="J16" s="149"/>
      <c r="K16" s="149"/>
      <c r="L16" s="149"/>
      <c r="M16" s="149"/>
      <c r="N16" s="149"/>
      <c r="O16" s="154">
        <v>11</v>
      </c>
    </row>
    <row r="17" spans="1:15" s="3" customFormat="1" ht="18" customHeight="1">
      <c r="A17" s="21" t="s">
        <v>96</v>
      </c>
      <c r="B17" s="159">
        <v>39</v>
      </c>
      <c r="C17" s="149">
        <v>2</v>
      </c>
      <c r="D17" s="149">
        <v>2</v>
      </c>
      <c r="E17" s="149">
        <v>20</v>
      </c>
      <c r="F17" s="159">
        <v>6</v>
      </c>
      <c r="G17" s="149">
        <v>3</v>
      </c>
      <c r="H17" s="149"/>
      <c r="I17" s="149">
        <v>5</v>
      </c>
      <c r="J17" s="149">
        <v>7</v>
      </c>
      <c r="K17" s="149">
        <v>1</v>
      </c>
      <c r="L17" s="149">
        <v>2</v>
      </c>
      <c r="M17" s="149"/>
      <c r="N17" s="149">
        <v>34</v>
      </c>
      <c r="O17" s="154">
        <v>15</v>
      </c>
    </row>
    <row r="18" spans="1:15" s="3" customFormat="1" ht="18" customHeight="1">
      <c r="A18" s="21" t="s">
        <v>98</v>
      </c>
      <c r="B18" s="159"/>
      <c r="C18" s="149">
        <v>7</v>
      </c>
      <c r="D18" s="149"/>
      <c r="E18" s="149"/>
      <c r="F18" s="159">
        <v>2</v>
      </c>
      <c r="G18" s="149"/>
      <c r="H18" s="149">
        <v>1</v>
      </c>
      <c r="I18" s="149"/>
      <c r="J18" s="149">
        <v>1</v>
      </c>
      <c r="K18" s="149">
        <v>1</v>
      </c>
      <c r="L18" s="149"/>
      <c r="M18" s="149"/>
      <c r="N18" s="149">
        <v>5</v>
      </c>
      <c r="O18" s="154"/>
    </row>
    <row r="19" spans="1:15" s="3" customFormat="1" ht="18" customHeight="1">
      <c r="A19" s="21" t="s">
        <v>100</v>
      </c>
      <c r="B19" s="159">
        <v>156</v>
      </c>
      <c r="C19" s="149">
        <v>10</v>
      </c>
      <c r="D19" s="149">
        <v>1</v>
      </c>
      <c r="E19" s="149">
        <v>4</v>
      </c>
      <c r="F19" s="159"/>
      <c r="G19" s="149"/>
      <c r="H19" s="149"/>
      <c r="I19" s="149"/>
      <c r="J19" s="149"/>
      <c r="K19" s="149"/>
      <c r="L19" s="149"/>
      <c r="M19" s="149"/>
      <c r="N19" s="149">
        <v>163</v>
      </c>
      <c r="O19" s="154"/>
    </row>
    <row r="20" spans="1:15" s="3" customFormat="1" ht="18" customHeight="1">
      <c r="A20" s="21" t="s">
        <v>102</v>
      </c>
      <c r="B20" s="159">
        <v>58</v>
      </c>
      <c r="C20" s="149">
        <v>12</v>
      </c>
      <c r="D20" s="149">
        <v>3</v>
      </c>
      <c r="E20" s="149">
        <v>9</v>
      </c>
      <c r="F20" s="159">
        <v>5</v>
      </c>
      <c r="G20" s="149">
        <v>1</v>
      </c>
      <c r="H20" s="149">
        <v>4</v>
      </c>
      <c r="I20" s="149"/>
      <c r="J20" s="149">
        <v>4</v>
      </c>
      <c r="K20" s="149">
        <v>1</v>
      </c>
      <c r="L20" s="149"/>
      <c r="M20" s="149"/>
      <c r="N20" s="149">
        <v>49</v>
      </c>
      <c r="O20" s="154">
        <v>18</v>
      </c>
    </row>
    <row r="21" spans="1:15" s="3" customFormat="1" ht="18" customHeight="1">
      <c r="A21" s="21" t="s">
        <v>104</v>
      </c>
      <c r="B21" s="159">
        <v>1</v>
      </c>
      <c r="C21" s="149"/>
      <c r="D21" s="149">
        <v>4</v>
      </c>
      <c r="E21" s="149">
        <v>12</v>
      </c>
      <c r="F21" s="159"/>
      <c r="G21" s="149">
        <v>1</v>
      </c>
      <c r="H21" s="149"/>
      <c r="I21" s="149"/>
      <c r="J21" s="149"/>
      <c r="K21" s="149">
        <v>1</v>
      </c>
      <c r="L21" s="149">
        <v>1</v>
      </c>
      <c r="M21" s="149"/>
      <c r="N21" s="149">
        <v>6</v>
      </c>
      <c r="O21" s="154">
        <v>9</v>
      </c>
    </row>
    <row r="22" spans="1:15" s="3" customFormat="1" ht="18" customHeight="1">
      <c r="A22" s="21" t="s">
        <v>106</v>
      </c>
      <c r="B22" s="159">
        <v>15</v>
      </c>
      <c r="C22" s="149">
        <v>11</v>
      </c>
      <c r="D22" s="149"/>
      <c r="E22" s="149"/>
      <c r="F22" s="159">
        <v>6</v>
      </c>
      <c r="G22" s="149"/>
      <c r="H22" s="149"/>
      <c r="I22" s="149">
        <v>9</v>
      </c>
      <c r="J22" s="149">
        <v>3</v>
      </c>
      <c r="K22" s="149"/>
      <c r="L22" s="149"/>
      <c r="M22" s="149"/>
      <c r="N22" s="149">
        <v>9</v>
      </c>
      <c r="O22" s="154"/>
    </row>
    <row r="23" spans="1:15" s="3" customFormat="1" ht="18" customHeight="1">
      <c r="A23" s="21" t="s">
        <v>213</v>
      </c>
      <c r="B23" s="159">
        <v>19</v>
      </c>
      <c r="C23" s="149">
        <v>15</v>
      </c>
      <c r="D23" s="149">
        <v>1</v>
      </c>
      <c r="E23" s="149"/>
      <c r="F23" s="159">
        <v>4</v>
      </c>
      <c r="G23" s="149">
        <v>1</v>
      </c>
      <c r="H23" s="149"/>
      <c r="I23" s="149">
        <v>4</v>
      </c>
      <c r="J23" s="149">
        <v>1</v>
      </c>
      <c r="K23" s="149"/>
      <c r="L23" s="149">
        <v>1</v>
      </c>
      <c r="M23" s="149"/>
      <c r="N23" s="149">
        <v>15</v>
      </c>
      <c r="O23" s="154"/>
    </row>
    <row r="24" spans="1:15" s="3" customFormat="1" ht="18" customHeight="1">
      <c r="A24" s="21" t="s">
        <v>130</v>
      </c>
      <c r="B24" s="159">
        <v>42</v>
      </c>
      <c r="C24" s="149">
        <v>7</v>
      </c>
      <c r="D24" s="149"/>
      <c r="E24" s="149"/>
      <c r="F24" s="159">
        <v>3</v>
      </c>
      <c r="G24" s="149"/>
      <c r="H24" s="149"/>
      <c r="I24" s="149"/>
      <c r="J24" s="149">
        <v>11</v>
      </c>
      <c r="K24" s="149"/>
      <c r="L24" s="149"/>
      <c r="M24" s="149"/>
      <c r="N24" s="149">
        <v>46</v>
      </c>
      <c r="O24" s="154"/>
    </row>
    <row r="25" spans="1:15" s="3" customFormat="1" ht="18" customHeight="1">
      <c r="A25" s="21" t="s">
        <v>211</v>
      </c>
      <c r="B25" s="159">
        <v>5</v>
      </c>
      <c r="C25" s="149"/>
      <c r="D25" s="149"/>
      <c r="E25" s="149">
        <v>2</v>
      </c>
      <c r="F25" s="159">
        <v>2</v>
      </c>
      <c r="G25" s="149"/>
      <c r="H25" s="149">
        <v>1</v>
      </c>
      <c r="I25" s="149"/>
      <c r="J25" s="149"/>
      <c r="K25" s="149"/>
      <c r="L25" s="149"/>
      <c r="M25" s="149"/>
      <c r="N25" s="149">
        <v>1</v>
      </c>
      <c r="O25" s="154">
        <v>3</v>
      </c>
    </row>
    <row r="26" spans="1:15" s="3" customFormat="1" ht="18" customHeight="1">
      <c r="A26" s="21" t="s">
        <v>109</v>
      </c>
      <c r="B26" s="159"/>
      <c r="C26" s="149"/>
      <c r="D26" s="149"/>
      <c r="E26" s="149">
        <v>17</v>
      </c>
      <c r="F26" s="159"/>
      <c r="G26" s="149"/>
      <c r="H26" s="149"/>
      <c r="I26" s="149"/>
      <c r="J26" s="149"/>
      <c r="K26" s="149"/>
      <c r="L26" s="149"/>
      <c r="M26" s="149"/>
      <c r="N26" s="149">
        <v>0</v>
      </c>
      <c r="O26" s="154">
        <v>17</v>
      </c>
    </row>
    <row r="27" spans="1:15" s="3" customFormat="1" ht="18" customHeight="1">
      <c r="A27" s="21" t="s">
        <v>111</v>
      </c>
      <c r="B27" s="159">
        <v>29</v>
      </c>
      <c r="C27" s="149">
        <v>7</v>
      </c>
      <c r="D27" s="149">
        <v>7</v>
      </c>
      <c r="E27" s="149">
        <v>6</v>
      </c>
      <c r="F27" s="159">
        <v>14</v>
      </c>
      <c r="G27" s="149">
        <v>1</v>
      </c>
      <c r="H27" s="149">
        <v>1</v>
      </c>
      <c r="I27" s="149">
        <v>6</v>
      </c>
      <c r="J27" s="149">
        <v>8</v>
      </c>
      <c r="K27" s="149">
        <v>2</v>
      </c>
      <c r="L27" s="149"/>
      <c r="M27" s="149"/>
      <c r="N27" s="149">
        <v>17</v>
      </c>
      <c r="O27" s="154">
        <v>5</v>
      </c>
    </row>
    <row r="28" spans="1:15" s="3" customFormat="1" ht="18" customHeight="1">
      <c r="A28" s="21" t="s">
        <v>113</v>
      </c>
      <c r="B28" s="159">
        <v>18</v>
      </c>
      <c r="C28" s="149"/>
      <c r="D28" s="149"/>
      <c r="E28" s="149"/>
      <c r="F28" s="159">
        <v>18</v>
      </c>
      <c r="G28" s="149"/>
      <c r="H28" s="149"/>
      <c r="I28" s="149"/>
      <c r="J28" s="149">
        <v>18</v>
      </c>
      <c r="K28" s="149"/>
      <c r="L28" s="149"/>
      <c r="M28" s="149"/>
      <c r="N28" s="149">
        <v>2</v>
      </c>
      <c r="O28" s="154"/>
    </row>
    <row r="29" spans="1:15" s="3" customFormat="1" ht="18" customHeight="1">
      <c r="A29" s="21" t="s">
        <v>115</v>
      </c>
      <c r="B29" s="159">
        <v>2</v>
      </c>
      <c r="C29" s="149"/>
      <c r="D29" s="149"/>
      <c r="E29" s="149"/>
      <c r="F29" s="159">
        <v>2</v>
      </c>
      <c r="G29" s="149"/>
      <c r="H29" s="149"/>
      <c r="I29" s="149"/>
      <c r="J29" s="149"/>
      <c r="K29" s="149"/>
      <c r="L29" s="149"/>
      <c r="M29" s="149"/>
      <c r="N29" s="149">
        <v>2</v>
      </c>
      <c r="O29" s="154"/>
    </row>
    <row r="30" spans="1:15" s="3" customFormat="1" ht="18" customHeight="1" thickBot="1">
      <c r="A30" s="58" t="s">
        <v>29</v>
      </c>
      <c r="B30" s="162">
        <v>1</v>
      </c>
      <c r="C30" s="150">
        <v>1</v>
      </c>
      <c r="D30" s="150"/>
      <c r="E30" s="150"/>
      <c r="F30" s="162"/>
      <c r="G30" s="150"/>
      <c r="H30" s="150"/>
      <c r="I30" s="150"/>
      <c r="J30" s="150">
        <v>1</v>
      </c>
      <c r="K30" s="150"/>
      <c r="L30" s="150"/>
      <c r="M30" s="150"/>
      <c r="N30" s="150">
        <v>1</v>
      </c>
      <c r="O30" s="156"/>
    </row>
    <row r="31" spans="1:15" s="37" customFormat="1" ht="18" customHeight="1" thickBot="1" thickTop="1">
      <c r="A31" s="28" t="s">
        <v>30</v>
      </c>
      <c r="B31" s="167">
        <f>SUM(B7:B30)</f>
        <v>722</v>
      </c>
      <c r="C31" s="163">
        <f aca="true" t="shared" si="0" ref="C31:O31">SUM(C7:C30)</f>
        <v>164</v>
      </c>
      <c r="D31" s="163">
        <f t="shared" si="0"/>
        <v>56</v>
      </c>
      <c r="E31" s="163">
        <f t="shared" si="0"/>
        <v>121</v>
      </c>
      <c r="F31" s="167">
        <f t="shared" si="0"/>
        <v>113</v>
      </c>
      <c r="G31" s="163">
        <f t="shared" si="0"/>
        <v>12</v>
      </c>
      <c r="H31" s="163">
        <f t="shared" si="0"/>
        <v>22</v>
      </c>
      <c r="I31" s="163">
        <f t="shared" si="0"/>
        <v>67</v>
      </c>
      <c r="J31" s="163">
        <f t="shared" si="0"/>
        <v>100</v>
      </c>
      <c r="K31" s="163">
        <f t="shared" si="0"/>
        <v>8</v>
      </c>
      <c r="L31" s="163">
        <f t="shared" si="0"/>
        <v>14</v>
      </c>
      <c r="M31" s="163">
        <f t="shared" si="0"/>
        <v>2</v>
      </c>
      <c r="N31" s="163">
        <f t="shared" si="0"/>
        <v>656</v>
      </c>
      <c r="O31" s="164">
        <f t="shared" si="0"/>
        <v>90</v>
      </c>
    </row>
  </sheetData>
  <sheetProtection/>
  <mergeCells count="18">
    <mergeCell ref="O5:O6"/>
    <mergeCell ref="B3:O3"/>
    <mergeCell ref="B4:E4"/>
    <mergeCell ref="F4:O4"/>
    <mergeCell ref="B5:B6"/>
    <mergeCell ref="A3:A6"/>
    <mergeCell ref="C5:C6"/>
    <mergeCell ref="D5:D6"/>
    <mergeCell ref="E5:E6"/>
    <mergeCell ref="F5:F6"/>
    <mergeCell ref="M5:M6"/>
    <mergeCell ref="N5:N6"/>
    <mergeCell ref="G5:G6"/>
    <mergeCell ref="H5:H6"/>
    <mergeCell ref="I5:I6"/>
    <mergeCell ref="J5:J6"/>
    <mergeCell ref="K5:K6"/>
    <mergeCell ref="L5:L6"/>
  </mergeCells>
  <dataValidations count="1">
    <dataValidation type="custom" allowBlank="1" showInputMessage="1" showErrorMessage="1" errorTitle="関数セル" error="入力不要" sqref="A15">
      <formula1>"'①協定識別＆②参加者'!C11"</formula1>
    </dataValidation>
  </dataValidations>
  <printOptions/>
  <pageMargins left="0.5905511811023623" right="0.5905511811023623" top="0.6299212598425197" bottom="0.35433070866141736" header="0" footer="0"/>
  <pageSetup fitToHeight="0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AR107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A1" sqref="A1"/>
    </sheetView>
  </sheetViews>
  <sheetFormatPr defaultColWidth="9.00390625" defaultRowHeight="13.5"/>
  <cols>
    <col min="1" max="1" width="9.875" style="0" customWidth="1"/>
    <col min="2" max="25" width="6.375" style="0" customWidth="1"/>
    <col min="26" max="26" width="7.75390625" style="0" customWidth="1"/>
    <col min="27" max="43" width="7.625" style="0" customWidth="1"/>
  </cols>
  <sheetData>
    <row r="1" ht="22.5" customHeight="1">
      <c r="A1" s="7" t="s">
        <v>175</v>
      </c>
    </row>
    <row r="2" spans="1:27" s="25" customFormat="1" ht="16.5" customHeight="1" thickBot="1">
      <c r="A2" s="7"/>
      <c r="Z2" s="194" t="s">
        <v>122</v>
      </c>
      <c r="AA2" s="11"/>
    </row>
    <row r="3" spans="1:44" s="100" customFormat="1" ht="18" customHeight="1">
      <c r="A3" s="221" t="s">
        <v>35</v>
      </c>
      <c r="B3" s="221" t="s">
        <v>121</v>
      </c>
      <c r="C3" s="213" t="s">
        <v>176</v>
      </c>
      <c r="D3" s="214"/>
      <c r="E3" s="211" t="s">
        <v>166</v>
      </c>
      <c r="F3" s="278"/>
      <c r="G3" s="278"/>
      <c r="H3" s="278"/>
      <c r="I3" s="278"/>
      <c r="J3" s="278"/>
      <c r="K3" s="213" t="s">
        <v>177</v>
      </c>
      <c r="L3" s="279"/>
      <c r="M3" s="279"/>
      <c r="N3" s="279"/>
      <c r="O3" s="214"/>
      <c r="P3" s="213" t="s">
        <v>268</v>
      </c>
      <c r="Q3" s="279"/>
      <c r="R3" s="214"/>
      <c r="S3" s="213" t="s">
        <v>178</v>
      </c>
      <c r="T3" s="268"/>
      <c r="U3" s="268"/>
      <c r="V3" s="268"/>
      <c r="W3" s="268"/>
      <c r="X3" s="268"/>
      <c r="Y3" s="268"/>
      <c r="Z3" s="269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</row>
    <row r="4" spans="1:44" s="100" customFormat="1" ht="18" customHeight="1">
      <c r="A4" s="275"/>
      <c r="B4" s="275"/>
      <c r="C4" s="276"/>
      <c r="D4" s="277"/>
      <c r="E4" s="273" t="s">
        <v>266</v>
      </c>
      <c r="F4" s="274"/>
      <c r="G4" s="274"/>
      <c r="H4" s="274"/>
      <c r="I4" s="274"/>
      <c r="J4" s="274"/>
      <c r="K4" s="276"/>
      <c r="L4" s="280"/>
      <c r="M4" s="280"/>
      <c r="N4" s="280"/>
      <c r="O4" s="277"/>
      <c r="P4" s="276"/>
      <c r="Q4" s="280"/>
      <c r="R4" s="277"/>
      <c r="S4" s="270"/>
      <c r="T4" s="271"/>
      <c r="U4" s="271"/>
      <c r="V4" s="271"/>
      <c r="W4" s="271"/>
      <c r="X4" s="271"/>
      <c r="Y4" s="271"/>
      <c r="Z4" s="272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</row>
    <row r="5" spans="1:44" s="100" customFormat="1" ht="114" customHeight="1" thickBot="1">
      <c r="A5" s="222"/>
      <c r="B5" s="222"/>
      <c r="C5" s="93" t="s">
        <v>179</v>
      </c>
      <c r="D5" s="102" t="s">
        <v>180</v>
      </c>
      <c r="E5" s="93" t="s">
        <v>181</v>
      </c>
      <c r="F5" s="94" t="s">
        <v>182</v>
      </c>
      <c r="G5" s="94" t="s">
        <v>183</v>
      </c>
      <c r="H5" s="175" t="s">
        <v>184</v>
      </c>
      <c r="I5" s="94" t="s">
        <v>185</v>
      </c>
      <c r="J5" s="102" t="s">
        <v>186</v>
      </c>
      <c r="K5" s="103" t="s">
        <v>187</v>
      </c>
      <c r="L5" s="96" t="s">
        <v>188</v>
      </c>
      <c r="M5" s="96" t="s">
        <v>161</v>
      </c>
      <c r="N5" s="96" t="s">
        <v>163</v>
      </c>
      <c r="O5" s="95" t="s">
        <v>164</v>
      </c>
      <c r="P5" s="174" t="s">
        <v>162</v>
      </c>
      <c r="Q5" s="96" t="s">
        <v>267</v>
      </c>
      <c r="R5" s="102" t="s">
        <v>264</v>
      </c>
      <c r="S5" s="174" t="s">
        <v>168</v>
      </c>
      <c r="T5" s="96" t="s">
        <v>169</v>
      </c>
      <c r="U5" s="96" t="s">
        <v>170</v>
      </c>
      <c r="V5" s="96" t="s">
        <v>171</v>
      </c>
      <c r="W5" s="96" t="s">
        <v>172</v>
      </c>
      <c r="X5" s="96" t="s">
        <v>173</v>
      </c>
      <c r="Y5" s="96" t="s">
        <v>167</v>
      </c>
      <c r="Z5" s="95" t="s">
        <v>174</v>
      </c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</row>
    <row r="6" spans="1:26" s="100" customFormat="1" ht="18" customHeight="1">
      <c r="A6" s="181" t="s">
        <v>189</v>
      </c>
      <c r="B6" s="182">
        <v>26</v>
      </c>
      <c r="C6" s="116"/>
      <c r="D6" s="118">
        <v>26</v>
      </c>
      <c r="E6" s="117"/>
      <c r="F6" s="117"/>
      <c r="G6" s="117"/>
      <c r="H6" s="171"/>
      <c r="I6" s="117"/>
      <c r="J6" s="118"/>
      <c r="K6" s="183"/>
      <c r="L6" s="117"/>
      <c r="M6" s="184"/>
      <c r="N6" s="184"/>
      <c r="O6" s="185"/>
      <c r="P6" s="186"/>
      <c r="Q6" s="184"/>
      <c r="R6" s="185"/>
      <c r="S6" s="186"/>
      <c r="T6" s="184"/>
      <c r="U6" s="184"/>
      <c r="V6" s="184"/>
      <c r="W6" s="184"/>
      <c r="X6" s="184"/>
      <c r="Y6" s="184"/>
      <c r="Z6" s="185"/>
    </row>
    <row r="7" spans="1:26" s="100" customFormat="1" ht="18" customHeight="1">
      <c r="A7" s="22" t="s">
        <v>190</v>
      </c>
      <c r="B7" s="187">
        <v>92</v>
      </c>
      <c r="C7" s="26">
        <v>92</v>
      </c>
      <c r="D7" s="27"/>
      <c r="E7" s="77">
        <v>63</v>
      </c>
      <c r="F7" s="77"/>
      <c r="G7" s="77">
        <v>3</v>
      </c>
      <c r="H7" s="161"/>
      <c r="I7" s="77"/>
      <c r="J7" s="27">
        <v>37</v>
      </c>
      <c r="K7" s="188"/>
      <c r="L7" s="77"/>
      <c r="M7" s="189"/>
      <c r="N7" s="189"/>
      <c r="O7" s="155"/>
      <c r="P7" s="190"/>
      <c r="Q7" s="189"/>
      <c r="R7" s="155"/>
      <c r="S7" s="190">
        <v>25</v>
      </c>
      <c r="T7" s="189">
        <v>8</v>
      </c>
      <c r="U7" s="189">
        <v>1</v>
      </c>
      <c r="V7" s="189"/>
      <c r="W7" s="189"/>
      <c r="X7" s="189"/>
      <c r="Y7" s="189">
        <v>66</v>
      </c>
      <c r="Z7" s="155"/>
    </row>
    <row r="8" spans="1:26" s="100" customFormat="1" ht="18" customHeight="1">
      <c r="A8" s="22" t="s">
        <v>191</v>
      </c>
      <c r="B8" s="187">
        <v>36</v>
      </c>
      <c r="C8" s="26">
        <v>16</v>
      </c>
      <c r="D8" s="27">
        <v>20</v>
      </c>
      <c r="E8" s="77">
        <v>12</v>
      </c>
      <c r="F8" s="77"/>
      <c r="G8" s="77"/>
      <c r="H8" s="161"/>
      <c r="I8" s="77"/>
      <c r="J8" s="27">
        <v>4</v>
      </c>
      <c r="K8" s="188"/>
      <c r="L8" s="77"/>
      <c r="M8" s="189"/>
      <c r="N8" s="189"/>
      <c r="O8" s="155"/>
      <c r="P8" s="190"/>
      <c r="Q8" s="189"/>
      <c r="R8" s="155"/>
      <c r="S8" s="190">
        <v>6</v>
      </c>
      <c r="T8" s="189">
        <v>3</v>
      </c>
      <c r="U8" s="189"/>
      <c r="V8" s="189"/>
      <c r="W8" s="189"/>
      <c r="X8" s="189"/>
      <c r="Y8" s="189">
        <v>8</v>
      </c>
      <c r="Z8" s="155"/>
    </row>
    <row r="9" spans="1:26" s="100" customFormat="1" ht="18" customHeight="1">
      <c r="A9" s="22" t="s">
        <v>192</v>
      </c>
      <c r="B9" s="187">
        <v>131</v>
      </c>
      <c r="C9" s="26">
        <v>128</v>
      </c>
      <c r="D9" s="27">
        <v>3</v>
      </c>
      <c r="E9" s="77">
        <v>108</v>
      </c>
      <c r="F9" s="77"/>
      <c r="G9" s="77">
        <v>8</v>
      </c>
      <c r="H9" s="161">
        <v>3</v>
      </c>
      <c r="I9" s="77"/>
      <c r="J9" s="27">
        <v>23</v>
      </c>
      <c r="K9" s="188">
        <v>3</v>
      </c>
      <c r="L9" s="77"/>
      <c r="M9" s="189">
        <v>1</v>
      </c>
      <c r="N9" s="189">
        <v>1</v>
      </c>
      <c r="O9" s="155">
        <v>2</v>
      </c>
      <c r="P9" s="190"/>
      <c r="Q9" s="189"/>
      <c r="R9" s="155"/>
      <c r="S9" s="190">
        <v>22</v>
      </c>
      <c r="T9" s="189">
        <v>5</v>
      </c>
      <c r="U9" s="189"/>
      <c r="V9" s="189"/>
      <c r="W9" s="189">
        <v>1</v>
      </c>
      <c r="X9" s="189"/>
      <c r="Y9" s="189">
        <v>98</v>
      </c>
      <c r="Z9" s="155"/>
    </row>
    <row r="10" spans="1:26" s="100" customFormat="1" ht="18" customHeight="1">
      <c r="A10" s="22" t="s">
        <v>193</v>
      </c>
      <c r="B10" s="187">
        <v>7</v>
      </c>
      <c r="C10" s="26"/>
      <c r="D10" s="27">
        <v>7</v>
      </c>
      <c r="E10" s="77"/>
      <c r="F10" s="77"/>
      <c r="G10" s="77"/>
      <c r="H10" s="161"/>
      <c r="I10" s="77"/>
      <c r="J10" s="27"/>
      <c r="K10" s="188"/>
      <c r="L10" s="77"/>
      <c r="M10" s="189"/>
      <c r="N10" s="189"/>
      <c r="O10" s="155"/>
      <c r="P10" s="190"/>
      <c r="Q10" s="189"/>
      <c r="R10" s="155"/>
      <c r="S10" s="190"/>
      <c r="T10" s="189"/>
      <c r="U10" s="189"/>
      <c r="V10" s="189"/>
      <c r="W10" s="189"/>
      <c r="X10" s="189"/>
      <c r="Y10" s="189"/>
      <c r="Z10" s="155"/>
    </row>
    <row r="11" spans="1:26" s="100" customFormat="1" ht="18" customHeight="1">
      <c r="A11" s="22" t="s">
        <v>194</v>
      </c>
      <c r="B11" s="187">
        <v>13</v>
      </c>
      <c r="C11" s="26">
        <v>13</v>
      </c>
      <c r="D11" s="27"/>
      <c r="E11" s="77">
        <v>12</v>
      </c>
      <c r="F11" s="77"/>
      <c r="G11" s="77"/>
      <c r="H11" s="161"/>
      <c r="I11" s="77"/>
      <c r="J11" s="27">
        <v>1</v>
      </c>
      <c r="K11" s="188"/>
      <c r="L11" s="77"/>
      <c r="M11" s="189"/>
      <c r="N11" s="189"/>
      <c r="O11" s="155"/>
      <c r="P11" s="190"/>
      <c r="Q11" s="189"/>
      <c r="R11" s="155"/>
      <c r="S11" s="190"/>
      <c r="T11" s="189"/>
      <c r="U11" s="189"/>
      <c r="V11" s="189"/>
      <c r="W11" s="189"/>
      <c r="X11" s="189"/>
      <c r="Y11" s="189">
        <v>13</v>
      </c>
      <c r="Z11" s="155"/>
    </row>
    <row r="12" spans="1:26" s="76" customFormat="1" ht="18" customHeight="1">
      <c r="A12" s="22" t="s">
        <v>195</v>
      </c>
      <c r="B12" s="187">
        <v>75</v>
      </c>
      <c r="C12" s="26">
        <v>71</v>
      </c>
      <c r="D12" s="27">
        <v>4</v>
      </c>
      <c r="E12" s="77">
        <v>68</v>
      </c>
      <c r="F12" s="77"/>
      <c r="G12" s="77">
        <v>2</v>
      </c>
      <c r="H12" s="161"/>
      <c r="I12" s="77"/>
      <c r="J12" s="27">
        <v>3</v>
      </c>
      <c r="K12" s="188"/>
      <c r="L12" s="77">
        <v>1</v>
      </c>
      <c r="M12" s="189"/>
      <c r="N12" s="189">
        <v>1</v>
      </c>
      <c r="O12" s="155"/>
      <c r="P12" s="190">
        <v>1</v>
      </c>
      <c r="Q12" s="189"/>
      <c r="R12" s="155"/>
      <c r="S12" s="190">
        <v>23</v>
      </c>
      <c r="T12" s="189">
        <v>7</v>
      </c>
      <c r="U12" s="189"/>
      <c r="V12" s="189"/>
      <c r="W12" s="189"/>
      <c r="X12" s="189"/>
      <c r="Y12" s="189">
        <v>44</v>
      </c>
      <c r="Z12" s="155"/>
    </row>
    <row r="13" spans="1:26" s="76" customFormat="1" ht="18" customHeight="1">
      <c r="A13" s="22" t="s">
        <v>196</v>
      </c>
      <c r="B13" s="187">
        <v>3</v>
      </c>
      <c r="C13" s="26">
        <v>3</v>
      </c>
      <c r="D13" s="27"/>
      <c r="E13" s="77"/>
      <c r="F13" s="77"/>
      <c r="G13" s="77"/>
      <c r="H13" s="161"/>
      <c r="I13" s="77"/>
      <c r="J13" s="27">
        <v>3</v>
      </c>
      <c r="K13" s="188"/>
      <c r="L13" s="77"/>
      <c r="M13" s="189"/>
      <c r="N13" s="189"/>
      <c r="O13" s="155"/>
      <c r="P13" s="190"/>
      <c r="Q13" s="189"/>
      <c r="R13" s="155"/>
      <c r="S13" s="190"/>
      <c r="T13" s="189"/>
      <c r="U13" s="189"/>
      <c r="V13" s="189"/>
      <c r="W13" s="189"/>
      <c r="X13" s="189"/>
      <c r="Y13" s="189">
        <v>3</v>
      </c>
      <c r="Z13" s="155"/>
    </row>
    <row r="14" spans="1:26" s="76" customFormat="1" ht="18" customHeight="1">
      <c r="A14" s="22" t="s">
        <v>10</v>
      </c>
      <c r="B14" s="187">
        <v>1</v>
      </c>
      <c r="C14" s="26">
        <v>1</v>
      </c>
      <c r="D14" s="27"/>
      <c r="E14" s="77"/>
      <c r="F14" s="77"/>
      <c r="G14" s="77">
        <v>1</v>
      </c>
      <c r="H14" s="161"/>
      <c r="I14" s="77"/>
      <c r="J14" s="27"/>
      <c r="K14" s="188"/>
      <c r="L14" s="77"/>
      <c r="M14" s="189"/>
      <c r="N14" s="189"/>
      <c r="O14" s="155"/>
      <c r="P14" s="190"/>
      <c r="Q14" s="189"/>
      <c r="R14" s="155"/>
      <c r="S14" s="190"/>
      <c r="T14" s="189"/>
      <c r="U14" s="189"/>
      <c r="V14" s="189"/>
      <c r="W14" s="189"/>
      <c r="X14" s="189"/>
      <c r="Y14" s="189">
        <v>1</v>
      </c>
      <c r="Z14" s="155"/>
    </row>
    <row r="15" spans="1:26" s="76" customFormat="1" ht="18" customHeight="1">
      <c r="A15" s="22" t="s">
        <v>197</v>
      </c>
      <c r="B15" s="187">
        <v>11</v>
      </c>
      <c r="C15" s="26"/>
      <c r="D15" s="27">
        <v>11</v>
      </c>
      <c r="E15" s="77"/>
      <c r="F15" s="77"/>
      <c r="G15" s="77"/>
      <c r="H15" s="161"/>
      <c r="I15" s="77"/>
      <c r="J15" s="27"/>
      <c r="K15" s="188"/>
      <c r="L15" s="77"/>
      <c r="M15" s="189"/>
      <c r="N15" s="189"/>
      <c r="O15" s="155"/>
      <c r="P15" s="190"/>
      <c r="Q15" s="189"/>
      <c r="R15" s="155"/>
      <c r="S15" s="190"/>
      <c r="T15" s="189"/>
      <c r="U15" s="189"/>
      <c r="V15" s="189"/>
      <c r="W15" s="189"/>
      <c r="X15" s="189"/>
      <c r="Y15" s="189"/>
      <c r="Z15" s="155"/>
    </row>
    <row r="16" spans="1:26" s="76" customFormat="1" ht="18" customHeight="1">
      <c r="A16" s="22" t="s">
        <v>198</v>
      </c>
      <c r="B16" s="187">
        <v>40</v>
      </c>
      <c r="C16" s="26">
        <v>15</v>
      </c>
      <c r="D16" s="27">
        <v>25</v>
      </c>
      <c r="E16" s="77">
        <v>4</v>
      </c>
      <c r="F16" s="77"/>
      <c r="G16" s="77">
        <v>4</v>
      </c>
      <c r="H16" s="161"/>
      <c r="I16" s="77"/>
      <c r="J16" s="27">
        <v>14</v>
      </c>
      <c r="K16" s="188">
        <v>3</v>
      </c>
      <c r="L16" s="77">
        <v>1</v>
      </c>
      <c r="M16" s="189"/>
      <c r="N16" s="189">
        <v>2</v>
      </c>
      <c r="O16" s="155">
        <v>1</v>
      </c>
      <c r="P16" s="190">
        <v>1</v>
      </c>
      <c r="Q16" s="189">
        <v>1</v>
      </c>
      <c r="R16" s="155"/>
      <c r="S16" s="190">
        <v>4</v>
      </c>
      <c r="T16" s="189">
        <v>1</v>
      </c>
      <c r="U16" s="189"/>
      <c r="V16" s="189"/>
      <c r="W16" s="189"/>
      <c r="X16" s="189"/>
      <c r="Y16" s="189">
        <v>12</v>
      </c>
      <c r="Z16" s="155"/>
    </row>
    <row r="17" spans="1:26" s="76" customFormat="1" ht="18" customHeight="1">
      <c r="A17" s="22" t="s">
        <v>199</v>
      </c>
      <c r="B17" s="187">
        <v>7</v>
      </c>
      <c r="C17" s="26">
        <v>3</v>
      </c>
      <c r="D17" s="27">
        <v>4</v>
      </c>
      <c r="E17" s="77">
        <v>2</v>
      </c>
      <c r="F17" s="77"/>
      <c r="G17" s="77">
        <v>1</v>
      </c>
      <c r="H17" s="161"/>
      <c r="I17" s="77"/>
      <c r="J17" s="27">
        <v>1</v>
      </c>
      <c r="K17" s="188"/>
      <c r="L17" s="77"/>
      <c r="M17" s="189"/>
      <c r="N17" s="189"/>
      <c r="O17" s="155"/>
      <c r="P17" s="190"/>
      <c r="Q17" s="189"/>
      <c r="R17" s="155"/>
      <c r="S17" s="190"/>
      <c r="T17" s="189"/>
      <c r="U17" s="189"/>
      <c r="V17" s="189"/>
      <c r="W17" s="189"/>
      <c r="X17" s="189"/>
      <c r="Y17" s="189">
        <v>3</v>
      </c>
      <c r="Z17" s="155"/>
    </row>
    <row r="18" spans="1:26" s="76" customFormat="1" ht="18" customHeight="1">
      <c r="A18" s="22" t="s">
        <v>200</v>
      </c>
      <c r="B18" s="187">
        <v>163</v>
      </c>
      <c r="C18" s="26">
        <v>117</v>
      </c>
      <c r="D18" s="27">
        <v>46</v>
      </c>
      <c r="E18" s="77">
        <v>117</v>
      </c>
      <c r="F18" s="77"/>
      <c r="G18" s="77"/>
      <c r="H18" s="161"/>
      <c r="I18" s="77"/>
      <c r="J18" s="27"/>
      <c r="K18" s="188"/>
      <c r="L18" s="77"/>
      <c r="M18" s="189"/>
      <c r="N18" s="189"/>
      <c r="O18" s="155"/>
      <c r="P18" s="190"/>
      <c r="Q18" s="189"/>
      <c r="R18" s="155"/>
      <c r="S18" s="190">
        <v>16</v>
      </c>
      <c r="T18" s="189">
        <v>3</v>
      </c>
      <c r="U18" s="189"/>
      <c r="V18" s="189"/>
      <c r="W18" s="189"/>
      <c r="X18" s="189"/>
      <c r="Y18" s="189">
        <v>98</v>
      </c>
      <c r="Z18" s="155"/>
    </row>
    <row r="19" spans="1:26" s="76" customFormat="1" ht="18" customHeight="1">
      <c r="A19" s="22" t="s">
        <v>201</v>
      </c>
      <c r="B19" s="187">
        <v>67</v>
      </c>
      <c r="C19" s="26">
        <v>13</v>
      </c>
      <c r="D19" s="27">
        <v>54</v>
      </c>
      <c r="E19" s="77">
        <v>6</v>
      </c>
      <c r="F19" s="77"/>
      <c r="G19" s="77">
        <v>3</v>
      </c>
      <c r="H19" s="161"/>
      <c r="I19" s="77"/>
      <c r="J19" s="27">
        <v>6</v>
      </c>
      <c r="K19" s="188"/>
      <c r="L19" s="77"/>
      <c r="M19" s="189"/>
      <c r="N19" s="189"/>
      <c r="O19" s="155"/>
      <c r="P19" s="190"/>
      <c r="Q19" s="189"/>
      <c r="R19" s="155"/>
      <c r="S19" s="190">
        <v>5</v>
      </c>
      <c r="T19" s="189">
        <v>5</v>
      </c>
      <c r="U19" s="189"/>
      <c r="V19" s="189"/>
      <c r="W19" s="189"/>
      <c r="X19" s="189"/>
      <c r="Y19" s="189">
        <v>4</v>
      </c>
      <c r="Z19" s="155"/>
    </row>
    <row r="20" spans="1:26" s="76" customFormat="1" ht="18" customHeight="1">
      <c r="A20" s="22" t="s">
        <v>202</v>
      </c>
      <c r="B20" s="187">
        <v>15</v>
      </c>
      <c r="C20" s="26">
        <v>5</v>
      </c>
      <c r="D20" s="27">
        <v>10</v>
      </c>
      <c r="E20" s="77"/>
      <c r="F20" s="77"/>
      <c r="G20" s="77"/>
      <c r="H20" s="161"/>
      <c r="I20" s="77"/>
      <c r="J20" s="27">
        <v>5</v>
      </c>
      <c r="K20" s="188"/>
      <c r="L20" s="77"/>
      <c r="M20" s="189"/>
      <c r="N20" s="189"/>
      <c r="O20" s="155"/>
      <c r="P20" s="190"/>
      <c r="Q20" s="189"/>
      <c r="R20" s="155"/>
      <c r="S20" s="190"/>
      <c r="T20" s="189"/>
      <c r="U20" s="189"/>
      <c r="V20" s="189"/>
      <c r="W20" s="189"/>
      <c r="X20" s="189"/>
      <c r="Y20" s="189">
        <v>5</v>
      </c>
      <c r="Z20" s="155"/>
    </row>
    <row r="21" spans="1:26" s="76" customFormat="1" ht="18" customHeight="1">
      <c r="A21" s="22" t="s">
        <v>203</v>
      </c>
      <c r="B21" s="187">
        <v>16</v>
      </c>
      <c r="C21" s="26">
        <v>15</v>
      </c>
      <c r="D21" s="27">
        <v>1</v>
      </c>
      <c r="E21" s="77">
        <v>15</v>
      </c>
      <c r="F21" s="77"/>
      <c r="G21" s="77"/>
      <c r="H21" s="161"/>
      <c r="I21" s="77"/>
      <c r="J21" s="27"/>
      <c r="K21" s="188"/>
      <c r="L21" s="77"/>
      <c r="M21" s="189"/>
      <c r="N21" s="189"/>
      <c r="O21" s="155"/>
      <c r="P21" s="190"/>
      <c r="Q21" s="189"/>
      <c r="R21" s="155"/>
      <c r="S21" s="190">
        <v>13</v>
      </c>
      <c r="T21" s="189">
        <v>7</v>
      </c>
      <c r="U21" s="189"/>
      <c r="V21" s="189"/>
      <c r="W21" s="189"/>
      <c r="X21" s="189"/>
      <c r="Y21" s="189"/>
      <c r="Z21" s="155"/>
    </row>
    <row r="22" spans="1:26" s="76" customFormat="1" ht="18" customHeight="1">
      <c r="A22" s="22" t="s">
        <v>213</v>
      </c>
      <c r="B22" s="187">
        <v>20</v>
      </c>
      <c r="C22" s="26">
        <v>20</v>
      </c>
      <c r="D22" s="27"/>
      <c r="E22" s="77">
        <v>19</v>
      </c>
      <c r="F22" s="77"/>
      <c r="G22" s="77">
        <v>1</v>
      </c>
      <c r="H22" s="161"/>
      <c r="I22" s="77"/>
      <c r="J22" s="27">
        <v>2</v>
      </c>
      <c r="K22" s="188"/>
      <c r="L22" s="77"/>
      <c r="M22" s="189"/>
      <c r="N22" s="189"/>
      <c r="O22" s="155"/>
      <c r="P22" s="190"/>
      <c r="Q22" s="189"/>
      <c r="R22" s="155"/>
      <c r="S22" s="190">
        <v>5</v>
      </c>
      <c r="T22" s="189">
        <v>2</v>
      </c>
      <c r="U22" s="189"/>
      <c r="V22" s="189"/>
      <c r="W22" s="189"/>
      <c r="X22" s="189"/>
      <c r="Y22" s="189">
        <v>14</v>
      </c>
      <c r="Z22" s="155"/>
    </row>
    <row r="23" spans="1:26" s="76" customFormat="1" ht="18" customHeight="1">
      <c r="A23" s="22" t="s">
        <v>204</v>
      </c>
      <c r="B23" s="187">
        <v>48</v>
      </c>
      <c r="C23" s="26">
        <v>5</v>
      </c>
      <c r="D23" s="27">
        <v>43</v>
      </c>
      <c r="E23" s="77">
        <v>5</v>
      </c>
      <c r="F23" s="77"/>
      <c r="G23" s="77">
        <v>5</v>
      </c>
      <c r="H23" s="161"/>
      <c r="I23" s="77"/>
      <c r="J23" s="27">
        <v>1</v>
      </c>
      <c r="K23" s="188">
        <v>2</v>
      </c>
      <c r="L23" s="77"/>
      <c r="M23" s="189"/>
      <c r="N23" s="189">
        <v>4</v>
      </c>
      <c r="O23" s="155">
        <v>3</v>
      </c>
      <c r="P23" s="190"/>
      <c r="Q23" s="189"/>
      <c r="R23" s="155"/>
      <c r="S23" s="190"/>
      <c r="T23" s="189"/>
      <c r="U23" s="189"/>
      <c r="V23" s="189"/>
      <c r="W23" s="189"/>
      <c r="X23" s="189"/>
      <c r="Y23" s="189"/>
      <c r="Z23" s="155"/>
    </row>
    <row r="24" spans="1:26" s="76" customFormat="1" ht="18" customHeight="1">
      <c r="A24" s="22" t="s">
        <v>211</v>
      </c>
      <c r="B24" s="187">
        <v>5</v>
      </c>
      <c r="C24" s="26">
        <v>5</v>
      </c>
      <c r="D24" s="27"/>
      <c r="E24" s="77">
        <v>5</v>
      </c>
      <c r="F24" s="77"/>
      <c r="G24" s="77"/>
      <c r="H24" s="161"/>
      <c r="I24" s="77"/>
      <c r="J24" s="27"/>
      <c r="K24" s="188"/>
      <c r="L24" s="77"/>
      <c r="M24" s="189"/>
      <c r="N24" s="189"/>
      <c r="O24" s="155"/>
      <c r="P24" s="190"/>
      <c r="Q24" s="189"/>
      <c r="R24" s="155"/>
      <c r="S24" s="190">
        <v>2</v>
      </c>
      <c r="T24" s="189">
        <v>1</v>
      </c>
      <c r="U24" s="189"/>
      <c r="V24" s="189"/>
      <c r="W24" s="189"/>
      <c r="X24" s="189"/>
      <c r="Y24" s="189">
        <v>2</v>
      </c>
      <c r="Z24" s="155"/>
    </row>
    <row r="25" spans="1:26" s="76" customFormat="1" ht="18" customHeight="1">
      <c r="A25" s="22" t="s">
        <v>205</v>
      </c>
      <c r="B25" s="187">
        <v>17</v>
      </c>
      <c r="C25" s="26"/>
      <c r="D25" s="27">
        <v>17</v>
      </c>
      <c r="E25" s="77"/>
      <c r="F25" s="77"/>
      <c r="G25" s="77"/>
      <c r="H25" s="161"/>
      <c r="I25" s="77"/>
      <c r="J25" s="27"/>
      <c r="K25" s="188"/>
      <c r="L25" s="77"/>
      <c r="M25" s="189"/>
      <c r="N25" s="189"/>
      <c r="O25" s="155"/>
      <c r="P25" s="190"/>
      <c r="Q25" s="189"/>
      <c r="R25" s="155"/>
      <c r="S25" s="190"/>
      <c r="T25" s="189"/>
      <c r="U25" s="189"/>
      <c r="V25" s="189"/>
      <c r="W25" s="189"/>
      <c r="X25" s="189"/>
      <c r="Y25" s="189"/>
      <c r="Z25" s="155"/>
    </row>
    <row r="26" spans="1:26" s="76" customFormat="1" ht="18" customHeight="1">
      <c r="A26" s="22" t="s">
        <v>206</v>
      </c>
      <c r="B26" s="187">
        <v>34</v>
      </c>
      <c r="C26" s="26">
        <v>26</v>
      </c>
      <c r="D26" s="27">
        <v>8</v>
      </c>
      <c r="E26" s="77">
        <v>19</v>
      </c>
      <c r="F26" s="77"/>
      <c r="G26" s="77">
        <v>12</v>
      </c>
      <c r="H26" s="161"/>
      <c r="I26" s="77"/>
      <c r="J26" s="27">
        <v>22</v>
      </c>
      <c r="K26" s="188"/>
      <c r="L26" s="77"/>
      <c r="M26" s="189"/>
      <c r="N26" s="189"/>
      <c r="O26" s="155"/>
      <c r="P26" s="190"/>
      <c r="Q26" s="189"/>
      <c r="R26" s="155"/>
      <c r="S26" s="190">
        <v>21</v>
      </c>
      <c r="T26" s="189">
        <v>1</v>
      </c>
      <c r="U26" s="189"/>
      <c r="V26" s="189"/>
      <c r="W26" s="189"/>
      <c r="X26" s="189"/>
      <c r="Y26" s="189">
        <v>4</v>
      </c>
      <c r="Z26" s="155"/>
    </row>
    <row r="27" spans="1:26" s="76" customFormat="1" ht="18" customHeight="1">
      <c r="A27" s="22" t="s">
        <v>207</v>
      </c>
      <c r="B27" s="187">
        <v>18</v>
      </c>
      <c r="C27" s="26">
        <v>18</v>
      </c>
      <c r="D27" s="27"/>
      <c r="E27" s="77">
        <v>18</v>
      </c>
      <c r="F27" s="77"/>
      <c r="G27" s="77">
        <v>18</v>
      </c>
      <c r="H27" s="161"/>
      <c r="I27" s="77"/>
      <c r="J27" s="27"/>
      <c r="K27" s="188">
        <v>18</v>
      </c>
      <c r="L27" s="77"/>
      <c r="M27" s="189"/>
      <c r="N27" s="189"/>
      <c r="O27" s="155">
        <v>18</v>
      </c>
      <c r="P27" s="190"/>
      <c r="Q27" s="189"/>
      <c r="R27" s="155"/>
      <c r="S27" s="190"/>
      <c r="T27" s="189"/>
      <c r="U27" s="189"/>
      <c r="V27" s="189"/>
      <c r="W27" s="189"/>
      <c r="X27" s="189"/>
      <c r="Y27" s="189">
        <v>18</v>
      </c>
      <c r="Z27" s="155"/>
    </row>
    <row r="28" spans="1:26" s="76" customFormat="1" ht="18" customHeight="1">
      <c r="A28" s="22" t="s">
        <v>208</v>
      </c>
      <c r="B28" s="187">
        <v>2</v>
      </c>
      <c r="C28" s="26">
        <v>2</v>
      </c>
      <c r="D28" s="27"/>
      <c r="E28" s="77"/>
      <c r="F28" s="77"/>
      <c r="G28" s="77"/>
      <c r="H28" s="161"/>
      <c r="I28" s="77"/>
      <c r="J28" s="27">
        <v>2</v>
      </c>
      <c r="K28" s="188"/>
      <c r="L28" s="77"/>
      <c r="M28" s="189"/>
      <c r="N28" s="189"/>
      <c r="O28" s="155"/>
      <c r="P28" s="190"/>
      <c r="Q28" s="189"/>
      <c r="R28" s="155"/>
      <c r="S28" s="190"/>
      <c r="T28" s="189"/>
      <c r="U28" s="189"/>
      <c r="V28" s="189"/>
      <c r="W28" s="189"/>
      <c r="X28" s="189"/>
      <c r="Y28" s="189"/>
      <c r="Z28" s="155">
        <v>2</v>
      </c>
    </row>
    <row r="29" spans="1:26" s="76" customFormat="1" ht="18" customHeight="1" thickBot="1">
      <c r="A29" s="31" t="s">
        <v>29</v>
      </c>
      <c r="B29" s="34">
        <v>1</v>
      </c>
      <c r="C29" s="32"/>
      <c r="D29" s="33">
        <v>1</v>
      </c>
      <c r="E29" s="119"/>
      <c r="F29" s="119"/>
      <c r="G29" s="119"/>
      <c r="H29" s="172"/>
      <c r="I29" s="119"/>
      <c r="J29" s="33"/>
      <c r="K29" s="176"/>
      <c r="L29" s="119"/>
      <c r="M29" s="191"/>
      <c r="N29" s="191"/>
      <c r="O29" s="192"/>
      <c r="P29" s="193"/>
      <c r="Q29" s="191"/>
      <c r="R29" s="192"/>
      <c r="S29" s="193"/>
      <c r="T29" s="191"/>
      <c r="U29" s="191"/>
      <c r="V29" s="191"/>
      <c r="W29" s="191"/>
      <c r="X29" s="191"/>
      <c r="Y29" s="191"/>
      <c r="Z29" s="192"/>
    </row>
    <row r="30" spans="1:26" s="76" customFormat="1" ht="18" customHeight="1" thickBot="1" thickTop="1">
      <c r="A30" s="99" t="s">
        <v>30</v>
      </c>
      <c r="B30" s="104">
        <f>SUM(B6:B29)</f>
        <v>848</v>
      </c>
      <c r="C30" s="78">
        <f aca="true" t="shared" si="0" ref="C30:Z30">SUM(C6:C29)</f>
        <v>568</v>
      </c>
      <c r="D30" s="80">
        <f t="shared" si="0"/>
        <v>280</v>
      </c>
      <c r="E30" s="79">
        <f t="shared" si="0"/>
        <v>473</v>
      </c>
      <c r="F30" s="79">
        <f t="shared" si="0"/>
        <v>0</v>
      </c>
      <c r="G30" s="79">
        <f t="shared" si="0"/>
        <v>58</v>
      </c>
      <c r="H30" s="173">
        <f t="shared" si="0"/>
        <v>3</v>
      </c>
      <c r="I30" s="79">
        <f t="shared" si="0"/>
        <v>0</v>
      </c>
      <c r="J30" s="80">
        <f t="shared" si="0"/>
        <v>124</v>
      </c>
      <c r="K30" s="177">
        <f t="shared" si="0"/>
        <v>26</v>
      </c>
      <c r="L30" s="79">
        <f t="shared" si="0"/>
        <v>2</v>
      </c>
      <c r="M30" s="178">
        <f t="shared" si="0"/>
        <v>1</v>
      </c>
      <c r="N30" s="178">
        <f t="shared" si="0"/>
        <v>8</v>
      </c>
      <c r="O30" s="179">
        <f t="shared" si="0"/>
        <v>24</v>
      </c>
      <c r="P30" s="180">
        <f t="shared" si="0"/>
        <v>2</v>
      </c>
      <c r="Q30" s="178">
        <f t="shared" si="0"/>
        <v>1</v>
      </c>
      <c r="R30" s="179">
        <f t="shared" si="0"/>
        <v>0</v>
      </c>
      <c r="S30" s="180">
        <f t="shared" si="0"/>
        <v>142</v>
      </c>
      <c r="T30" s="178">
        <f t="shared" si="0"/>
        <v>43</v>
      </c>
      <c r="U30" s="178">
        <f t="shared" si="0"/>
        <v>1</v>
      </c>
      <c r="V30" s="178">
        <f t="shared" si="0"/>
        <v>0</v>
      </c>
      <c r="W30" s="178">
        <f t="shared" si="0"/>
        <v>1</v>
      </c>
      <c r="X30" s="178">
        <f t="shared" si="0"/>
        <v>0</v>
      </c>
      <c r="Y30" s="178">
        <f t="shared" si="0"/>
        <v>393</v>
      </c>
      <c r="Z30" s="179">
        <f t="shared" si="0"/>
        <v>2</v>
      </c>
    </row>
    <row r="31" spans="1:26" s="76" customFormat="1" ht="18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s="76" customFormat="1" ht="18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s="76" customFormat="1" ht="18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s="76" customFormat="1" ht="18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s="76" customFormat="1" ht="18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="37" customFormat="1" ht="18" customHeight="1"/>
    <row r="37" s="37" customFormat="1" ht="12"/>
    <row r="38" s="37" customFormat="1" ht="12"/>
    <row r="39" s="37" customFormat="1" ht="12"/>
    <row r="40" s="37" customFormat="1" ht="12"/>
    <row r="41" s="37" customFormat="1" ht="12"/>
    <row r="42" s="37" customFormat="1" ht="12"/>
    <row r="43" s="37" customFormat="1" ht="12"/>
    <row r="44" s="37" customFormat="1" ht="12"/>
    <row r="45" s="37" customFormat="1" ht="12"/>
    <row r="46" s="37" customFormat="1" ht="12"/>
    <row r="47" s="37" customFormat="1" ht="12"/>
    <row r="48" s="37" customFormat="1" ht="12"/>
    <row r="49" s="37" customFormat="1" ht="12"/>
    <row r="50" s="37" customFormat="1" ht="12"/>
    <row r="51" s="37" customFormat="1" ht="12"/>
    <row r="52" s="37" customFormat="1" ht="12"/>
    <row r="53" s="37" customFormat="1" ht="12"/>
    <row r="54" s="37" customFormat="1" ht="12"/>
    <row r="55" s="37" customFormat="1" ht="12"/>
    <row r="56" s="37" customFormat="1" ht="12"/>
    <row r="57" s="37" customFormat="1" ht="12"/>
    <row r="58" s="37" customFormat="1" ht="12"/>
    <row r="59" s="37" customFormat="1" ht="12"/>
    <row r="60" s="37" customFormat="1" ht="12"/>
    <row r="61" spans="1:26" s="37" customFormat="1" ht="13.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s="37" customFormat="1" ht="13.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s="37" customFormat="1" ht="13.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s="37" customFormat="1" ht="13.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s="37" customFormat="1" ht="13.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s="37" customFormat="1" ht="13.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="97" customFormat="1" ht="13.5"/>
    <row r="68" s="97" customFormat="1" ht="13.5"/>
    <row r="69" s="97" customFormat="1" ht="13.5"/>
    <row r="70" s="97" customFormat="1" ht="13.5"/>
    <row r="71" s="97" customFormat="1" ht="13.5"/>
    <row r="72" s="97" customFormat="1" ht="13.5"/>
    <row r="73" s="97" customFormat="1" ht="13.5"/>
    <row r="74" s="97" customFormat="1" ht="13.5"/>
    <row r="75" s="97" customFormat="1" ht="13.5"/>
    <row r="76" s="97" customFormat="1" ht="13.5"/>
    <row r="77" s="97" customFormat="1" ht="13.5"/>
    <row r="78" s="97" customFormat="1" ht="13.5"/>
    <row r="79" s="97" customFormat="1" ht="13.5"/>
    <row r="80" s="97" customFormat="1" ht="13.5"/>
    <row r="81" s="97" customFormat="1" ht="13.5"/>
    <row r="82" s="97" customFormat="1" ht="13.5"/>
    <row r="83" s="97" customFormat="1" ht="13.5"/>
    <row r="84" s="97" customFormat="1" ht="13.5"/>
    <row r="85" s="97" customFormat="1" ht="13.5"/>
    <row r="86" s="97" customFormat="1" ht="13.5"/>
    <row r="87" s="97" customFormat="1" ht="13.5"/>
    <row r="88" s="97" customFormat="1" ht="13.5"/>
    <row r="89" s="97" customFormat="1" ht="13.5"/>
    <row r="90" s="97" customFormat="1" ht="13.5"/>
    <row r="91" s="97" customFormat="1" ht="13.5"/>
    <row r="92" s="97" customFormat="1" ht="13.5"/>
    <row r="93" s="97" customFormat="1" ht="13.5"/>
    <row r="94" s="97" customFormat="1" ht="13.5"/>
    <row r="95" s="97" customFormat="1" ht="13.5"/>
    <row r="96" s="97" customFormat="1" ht="13.5"/>
    <row r="97" s="97" customFormat="1" ht="13.5"/>
    <row r="98" s="97" customFormat="1" ht="13.5"/>
    <row r="99" s="97" customFormat="1" ht="13.5"/>
    <row r="100" s="97" customFormat="1" ht="13.5"/>
    <row r="101" s="97" customFormat="1" ht="13.5"/>
    <row r="102" spans="1:26" s="97" customFormat="1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1:26" s="97" customFormat="1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1:26" s="97" customFormat="1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1:26" s="97" customFormat="1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1:26" s="97" customFormat="1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1:26" s="97" customFormat="1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</row>
  </sheetData>
  <sheetProtection/>
  <mergeCells count="8">
    <mergeCell ref="S3:Z4"/>
    <mergeCell ref="E4:J4"/>
    <mergeCell ref="A3:A5"/>
    <mergeCell ref="B3:B5"/>
    <mergeCell ref="C3:D4"/>
    <mergeCell ref="E3:J3"/>
    <mergeCell ref="P3:R4"/>
    <mergeCell ref="K3:O4"/>
  </mergeCells>
  <printOptions/>
  <pageMargins left="0.5905511811023623" right="0.5905511811023623" top="0.6299212598425197" bottom="0.35433070866141736" header="0" footer="0"/>
  <pageSetup fitToWidth="2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shouhei_yasumura</dc:creator>
  <cp:keywords/>
  <dc:description/>
  <cp:lastModifiedBy>Gifu</cp:lastModifiedBy>
  <cp:lastPrinted>2016-06-29T07:30:01Z</cp:lastPrinted>
  <dcterms:created xsi:type="dcterms:W3CDTF">2005-06-24T07:25:05Z</dcterms:created>
  <dcterms:modified xsi:type="dcterms:W3CDTF">2016-06-29T07:32:57Z</dcterms:modified>
  <cp:category/>
  <cp:version/>
  <cp:contentType/>
  <cp:contentStatus/>
</cp:coreProperties>
</file>