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202" sheetId="1" r:id="rId1"/>
  </sheets>
  <definedNames/>
  <calcPr fullCalcOnLoad="1"/>
</workbook>
</file>

<file path=xl/sharedStrings.xml><?xml version="1.0" encoding="utf-8"?>
<sst xmlns="http://schemas.openxmlformats.org/spreadsheetml/2006/main" count="132" uniqueCount="127">
  <si>
    <t>108．市 町 村 別 消 費 電 力 量</t>
  </si>
  <si>
    <t>　注：　電気事業者分の内訳である。</t>
  </si>
  <si>
    <t>　単位：ＭＷＨ</t>
  </si>
  <si>
    <t>区分</t>
  </si>
  <si>
    <t>総計</t>
  </si>
  <si>
    <t>電灯</t>
  </si>
  <si>
    <t>電力</t>
  </si>
  <si>
    <t>武儀郡</t>
  </si>
  <si>
    <t>洞戸村</t>
  </si>
  <si>
    <t>板取村</t>
  </si>
  <si>
    <t>武芸川町</t>
  </si>
  <si>
    <t>武儀町</t>
  </si>
  <si>
    <t>上之保村</t>
  </si>
  <si>
    <t>岐阜市</t>
  </si>
  <si>
    <t>大垣市</t>
  </si>
  <si>
    <t>郡上郡</t>
  </si>
  <si>
    <t>高山市</t>
  </si>
  <si>
    <t>八幡町</t>
  </si>
  <si>
    <t>多治見市</t>
  </si>
  <si>
    <t>大和町</t>
  </si>
  <si>
    <t>関市</t>
  </si>
  <si>
    <t>白鳥町</t>
  </si>
  <si>
    <t>中津川市</t>
  </si>
  <si>
    <t>高鷲村</t>
  </si>
  <si>
    <t>美濃市</t>
  </si>
  <si>
    <t>美並村</t>
  </si>
  <si>
    <t>瑞浪市</t>
  </si>
  <si>
    <t>明宝村</t>
  </si>
  <si>
    <t>羽島市</t>
  </si>
  <si>
    <t>和良村</t>
  </si>
  <si>
    <t>恵那市</t>
  </si>
  <si>
    <t>美濃加茂市</t>
  </si>
  <si>
    <t>加茂郡</t>
  </si>
  <si>
    <t>土岐市</t>
  </si>
  <si>
    <t>坂祝町</t>
  </si>
  <si>
    <t>各務原市</t>
  </si>
  <si>
    <t>富加町</t>
  </si>
  <si>
    <t>可児市</t>
  </si>
  <si>
    <t>川辺町</t>
  </si>
  <si>
    <t>七宗町</t>
  </si>
  <si>
    <t>羽島郡</t>
  </si>
  <si>
    <t>八百津町</t>
  </si>
  <si>
    <t>川島町</t>
  </si>
  <si>
    <t>白川町</t>
  </si>
  <si>
    <t>岐南町</t>
  </si>
  <si>
    <t>東白川村</t>
  </si>
  <si>
    <t>笠松町</t>
  </si>
  <si>
    <t>柳津町</t>
  </si>
  <si>
    <t>可児郡</t>
  </si>
  <si>
    <t>御嵩町</t>
  </si>
  <si>
    <t>海津郡</t>
  </si>
  <si>
    <t>兼山町</t>
  </si>
  <si>
    <t>海津町</t>
  </si>
  <si>
    <t>平田町</t>
  </si>
  <si>
    <t>土岐郡</t>
  </si>
  <si>
    <t>南濃町</t>
  </si>
  <si>
    <t>笠原町</t>
  </si>
  <si>
    <t>養老郡</t>
  </si>
  <si>
    <t>恵那郡</t>
  </si>
  <si>
    <t>養老町</t>
  </si>
  <si>
    <t>坂下町</t>
  </si>
  <si>
    <t>上石津町</t>
  </si>
  <si>
    <t>川上村</t>
  </si>
  <si>
    <t>加子母村</t>
  </si>
  <si>
    <t>不破郡</t>
  </si>
  <si>
    <t>付知町</t>
  </si>
  <si>
    <t>垂井町</t>
  </si>
  <si>
    <t>福岡町</t>
  </si>
  <si>
    <t>関ヶ原町</t>
  </si>
  <si>
    <t>蛭川村</t>
  </si>
  <si>
    <t>岩村町</t>
  </si>
  <si>
    <t>安八郡</t>
  </si>
  <si>
    <t>山岡町</t>
  </si>
  <si>
    <t>神戸町</t>
  </si>
  <si>
    <t>明智町</t>
  </si>
  <si>
    <t>輪之内町</t>
  </si>
  <si>
    <t>串原村</t>
  </si>
  <si>
    <t>安八町</t>
  </si>
  <si>
    <t>上矢作町</t>
  </si>
  <si>
    <t>墨俣町</t>
  </si>
  <si>
    <t>益田郡</t>
  </si>
  <si>
    <t>揖斐郡</t>
  </si>
  <si>
    <t>萩原町</t>
  </si>
  <si>
    <t>揖斐川町</t>
  </si>
  <si>
    <t>小坂町</t>
  </si>
  <si>
    <t>谷汲村</t>
  </si>
  <si>
    <t>下呂町</t>
  </si>
  <si>
    <t>大野町</t>
  </si>
  <si>
    <t>金山町</t>
  </si>
  <si>
    <t>池田町</t>
  </si>
  <si>
    <t>馬瀬村</t>
  </si>
  <si>
    <t>春日村</t>
  </si>
  <si>
    <t>久瀬村</t>
  </si>
  <si>
    <t>大野郡</t>
  </si>
  <si>
    <t>藤橋村</t>
  </si>
  <si>
    <t>丹生川村</t>
  </si>
  <si>
    <t>坂内村</t>
  </si>
  <si>
    <t>清見村</t>
  </si>
  <si>
    <t>荘川村</t>
  </si>
  <si>
    <t>本巣郡</t>
  </si>
  <si>
    <t>白川村</t>
  </si>
  <si>
    <t>北方町</t>
  </si>
  <si>
    <t>宮村</t>
  </si>
  <si>
    <t>本巣町</t>
  </si>
  <si>
    <t>久々野町</t>
  </si>
  <si>
    <t>穂積町</t>
  </si>
  <si>
    <t>朝日村</t>
  </si>
  <si>
    <t>巣南町</t>
  </si>
  <si>
    <t>高根村</t>
  </si>
  <si>
    <t>真正町</t>
  </si>
  <si>
    <t>糸貫町</t>
  </si>
  <si>
    <t>吉城郡</t>
  </si>
  <si>
    <t>根尾村</t>
  </si>
  <si>
    <t>古川町</t>
  </si>
  <si>
    <t>国府町</t>
  </si>
  <si>
    <t>山県郡</t>
  </si>
  <si>
    <t>河合村</t>
  </si>
  <si>
    <t>高富町</t>
  </si>
  <si>
    <t>宮川村</t>
  </si>
  <si>
    <t>伊自良村</t>
  </si>
  <si>
    <t>神岡町</t>
  </si>
  <si>
    <t>美山町</t>
  </si>
  <si>
    <t>上宝村</t>
  </si>
  <si>
    <t>　資料：各電力会社</t>
  </si>
  <si>
    <t>市部</t>
  </si>
  <si>
    <t>郡部</t>
  </si>
  <si>
    <t>　  平成4年度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</si>
</sst>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_);[Red]\(0.00\)"/>
    <numFmt numFmtId="178" formatCode="0;&quot;△ &quot;0"/>
    <numFmt numFmtId="179" formatCode="0_);[Red]\(0\)"/>
    <numFmt numFmtId="180" formatCode="#,##0.00;&quot;△ &quot;#,##0.00"/>
    <numFmt numFmtId="181" formatCode="###\ ###\ ###.00"/>
    <numFmt numFmtId="182" formatCode="0.00;&quot;△ &quot;0.00"/>
    <numFmt numFmtId="183" formatCode="#\ ##0.00;&quot;△ &quot;#\ ##0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0" fontId="4" fillId="0" borderId="0" xfId="0" applyFont="1" applyFill="1" applyAlignment="1">
      <alignment/>
    </xf>
    <xf numFmtId="176" fontId="4" fillId="0" borderId="5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4" fillId="0" borderId="6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distributed"/>
    </xf>
    <xf numFmtId="176" fontId="2" fillId="0" borderId="0" xfId="0" applyNumberFormat="1" applyFont="1" applyFill="1" applyAlignment="1">
      <alignment horizontal="right"/>
    </xf>
    <xf numFmtId="176" fontId="2" fillId="0" borderId="5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6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4" fillId="0" borderId="0" xfId="0" applyFont="1" applyFill="1" applyAlignment="1">
      <alignment horizontal="distributed"/>
    </xf>
    <xf numFmtId="0" fontId="5" fillId="0" borderId="0" xfId="0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125" zoomScaleNormal="125" workbookViewId="0" topLeftCell="B9">
      <selection activeCell="D13" sqref="D13"/>
    </sheetView>
  </sheetViews>
  <sheetFormatPr defaultColWidth="9.00390625" defaultRowHeight="13.5"/>
  <cols>
    <col min="1" max="1" width="1.00390625" style="1" customWidth="1"/>
    <col min="2" max="2" width="2.125" style="1" customWidth="1"/>
    <col min="3" max="3" width="9.75390625" style="1" customWidth="1"/>
    <col min="4" max="4" width="1.00390625" style="1" customWidth="1"/>
    <col min="5" max="7" width="9.875" style="1" customWidth="1"/>
    <col min="8" max="8" width="1.00390625" style="1" customWidth="1"/>
    <col min="9" max="9" width="2.125" style="1" customWidth="1"/>
    <col min="10" max="10" width="9.75390625" style="1" customWidth="1"/>
    <col min="11" max="11" width="1.00390625" style="1" customWidth="1"/>
    <col min="12" max="14" width="9.875" style="1" customWidth="1"/>
    <col min="15" max="16384" width="9.00390625" style="1" customWidth="1"/>
  </cols>
  <sheetData>
    <row r="1" ht="17.25">
      <c r="F1" s="2" t="s">
        <v>0</v>
      </c>
    </row>
    <row r="2" ht="12" customHeight="1">
      <c r="A2" s="3" t="s">
        <v>1</v>
      </c>
    </row>
    <row r="3" spans="1:14" ht="12" customHeight="1" thickBot="1">
      <c r="A3" s="3" t="s">
        <v>2</v>
      </c>
      <c r="M3" s="23" t="s">
        <v>126</v>
      </c>
      <c r="N3" s="24"/>
    </row>
    <row r="4" spans="1:14" ht="14.25" thickTop="1">
      <c r="A4" s="27" t="s">
        <v>3</v>
      </c>
      <c r="B4" s="27"/>
      <c r="C4" s="27"/>
      <c r="D4" s="27"/>
      <c r="E4" s="29" t="s">
        <v>4</v>
      </c>
      <c r="F4" s="4"/>
      <c r="G4" s="4"/>
      <c r="H4" s="31" t="s">
        <v>3</v>
      </c>
      <c r="I4" s="27"/>
      <c r="J4" s="27"/>
      <c r="K4" s="32"/>
      <c r="L4" s="29" t="s">
        <v>4</v>
      </c>
      <c r="M4" s="4"/>
      <c r="N4" s="4"/>
    </row>
    <row r="5" spans="1:14" ht="13.5">
      <c r="A5" s="28"/>
      <c r="B5" s="28"/>
      <c r="C5" s="28"/>
      <c r="D5" s="28"/>
      <c r="E5" s="30"/>
      <c r="F5" s="5" t="s">
        <v>5</v>
      </c>
      <c r="G5" s="5" t="s">
        <v>6</v>
      </c>
      <c r="H5" s="33"/>
      <c r="I5" s="28"/>
      <c r="J5" s="28"/>
      <c r="K5" s="34"/>
      <c r="L5" s="30"/>
      <c r="M5" s="5" t="s">
        <v>5</v>
      </c>
      <c r="N5" s="5" t="s">
        <v>6</v>
      </c>
    </row>
    <row r="6" spans="5:12" ht="3" customHeight="1">
      <c r="E6" s="6"/>
      <c r="G6" s="7"/>
      <c r="L6" s="6"/>
    </row>
    <row r="7" spans="2:14" s="3" customFormat="1" ht="10.5" customHeight="1">
      <c r="B7" s="25" t="s">
        <v>4</v>
      </c>
      <c r="C7" s="25"/>
      <c r="D7" s="9"/>
      <c r="E7" s="10">
        <f>SUM(E9,E11)</f>
        <v>12024462</v>
      </c>
      <c r="F7" s="11">
        <f>SUM(F9,F11)</f>
        <v>3190798</v>
      </c>
      <c r="G7" s="12">
        <f>SUM(G9,G11)</f>
        <v>8833664</v>
      </c>
      <c r="I7" s="25" t="s">
        <v>7</v>
      </c>
      <c r="J7" s="26"/>
      <c r="K7" s="9"/>
      <c r="L7" s="10">
        <f>SUM(L8:L12)</f>
        <v>84502</v>
      </c>
      <c r="M7" s="11">
        <f>SUM(M8:M12)</f>
        <v>24745</v>
      </c>
      <c r="N7" s="11">
        <f>SUM(N8:N12)</f>
        <v>59757</v>
      </c>
    </row>
    <row r="8" spans="2:14" s="3" customFormat="1" ht="10.5" customHeight="1">
      <c r="B8" s="8"/>
      <c r="C8" s="8"/>
      <c r="E8" s="10"/>
      <c r="F8" s="11"/>
      <c r="G8" s="12"/>
      <c r="J8" s="13" t="s">
        <v>8</v>
      </c>
      <c r="L8" s="15">
        <f aca="true" t="shared" si="0" ref="L8:L71">SUM(M8:N8)</f>
        <v>10883</v>
      </c>
      <c r="M8" s="14">
        <v>3686</v>
      </c>
      <c r="N8" s="14">
        <v>7197</v>
      </c>
    </row>
    <row r="9" spans="2:14" s="3" customFormat="1" ht="10.5" customHeight="1">
      <c r="B9" s="25" t="s">
        <v>124</v>
      </c>
      <c r="C9" s="25"/>
      <c r="D9" s="9"/>
      <c r="E9" s="10">
        <f>SUM(E13:E26)</f>
        <v>7666864</v>
      </c>
      <c r="F9" s="11">
        <f>SUM(F13:F26)</f>
        <v>2110189</v>
      </c>
      <c r="G9" s="12">
        <f>SUM(G13:G26)</f>
        <v>5556675</v>
      </c>
      <c r="J9" s="13" t="s">
        <v>9</v>
      </c>
      <c r="L9" s="15">
        <f t="shared" si="0"/>
        <v>5935</v>
      </c>
      <c r="M9" s="14">
        <v>3305</v>
      </c>
      <c r="N9" s="14">
        <v>2630</v>
      </c>
    </row>
    <row r="10" spans="2:14" s="3" customFormat="1" ht="10.5" customHeight="1">
      <c r="B10" s="8"/>
      <c r="C10" s="8"/>
      <c r="E10" s="10"/>
      <c r="F10" s="11"/>
      <c r="G10" s="12"/>
      <c r="J10" s="13" t="s">
        <v>10</v>
      </c>
      <c r="L10" s="15">
        <f t="shared" si="0"/>
        <v>42409</v>
      </c>
      <c r="M10" s="14">
        <v>8446</v>
      </c>
      <c r="N10" s="14">
        <v>33963</v>
      </c>
    </row>
    <row r="11" spans="2:14" s="3" customFormat="1" ht="10.5" customHeight="1">
      <c r="B11" s="25" t="s">
        <v>125</v>
      </c>
      <c r="C11" s="25"/>
      <c r="D11" s="9"/>
      <c r="E11" s="10">
        <f>SUM(E28,E34,E39,E43,E47,E53,E63,E72,L69,L59,L52,L39,L36,L32,L23,L14,L7)</f>
        <v>4357598</v>
      </c>
      <c r="F11" s="11">
        <f>SUM(F28,F34,F39,F43,F47,F53,F63,F72,M69,M59,M52,M39,M36,M32,M23,M14,M7)</f>
        <v>1080609</v>
      </c>
      <c r="G11" s="12">
        <f>SUM(G28,G34,G39,G43,G47,G53,G63,G72,N69,N59,N52,N39,N36,N32,N23,N14,N7)</f>
        <v>3276989</v>
      </c>
      <c r="J11" s="13" t="s">
        <v>11</v>
      </c>
      <c r="L11" s="15">
        <f t="shared" si="0"/>
        <v>18289</v>
      </c>
      <c r="M11" s="14">
        <v>5923</v>
      </c>
      <c r="N11" s="14">
        <v>12366</v>
      </c>
    </row>
    <row r="12" spans="2:14" s="3" customFormat="1" ht="10.5" customHeight="1">
      <c r="B12" s="13"/>
      <c r="C12" s="13"/>
      <c r="E12" s="15"/>
      <c r="F12" s="16"/>
      <c r="G12" s="17"/>
      <c r="J12" s="13" t="s">
        <v>12</v>
      </c>
      <c r="L12" s="15">
        <f t="shared" si="0"/>
        <v>6986</v>
      </c>
      <c r="M12" s="14">
        <v>3385</v>
      </c>
      <c r="N12" s="14">
        <v>3601</v>
      </c>
    </row>
    <row r="13" spans="2:14" s="3" customFormat="1" ht="10.5" customHeight="1">
      <c r="B13" s="13"/>
      <c r="C13" s="13" t="s">
        <v>13</v>
      </c>
      <c r="E13" s="15">
        <f>SUM(F13:G13)</f>
        <v>2010349</v>
      </c>
      <c r="F13" s="16">
        <v>719700</v>
      </c>
      <c r="G13" s="17">
        <v>1290649</v>
      </c>
      <c r="J13" s="13"/>
      <c r="L13" s="10">
        <f t="shared" si="0"/>
        <v>0</v>
      </c>
      <c r="M13" s="14"/>
      <c r="N13" s="14"/>
    </row>
    <row r="14" spans="2:14" s="3" customFormat="1" ht="10.5" customHeight="1">
      <c r="B14" s="13"/>
      <c r="C14" s="13" t="s">
        <v>14</v>
      </c>
      <c r="E14" s="15">
        <f aca="true" t="shared" si="1" ref="E14:E75">SUM(F14:G14)</f>
        <v>1069268</v>
      </c>
      <c r="F14" s="16">
        <v>236845</v>
      </c>
      <c r="G14" s="17">
        <v>832423</v>
      </c>
      <c r="I14" s="25" t="s">
        <v>15</v>
      </c>
      <c r="J14" s="26"/>
      <c r="K14" s="9"/>
      <c r="L14" s="10">
        <f>SUM(L15:L21)</f>
        <v>214563</v>
      </c>
      <c r="M14" s="11">
        <f>SUM(M15:M21)</f>
        <v>81300</v>
      </c>
      <c r="N14" s="11">
        <f>SUM(N15:N21)</f>
        <v>133263</v>
      </c>
    </row>
    <row r="15" spans="2:14" s="3" customFormat="1" ht="10.5" customHeight="1">
      <c r="B15" s="13"/>
      <c r="C15" s="13" t="s">
        <v>16</v>
      </c>
      <c r="E15" s="15">
        <f t="shared" si="1"/>
        <v>267246</v>
      </c>
      <c r="F15" s="16">
        <v>116827</v>
      </c>
      <c r="G15" s="17">
        <v>150419</v>
      </c>
      <c r="J15" s="13" t="s">
        <v>17</v>
      </c>
      <c r="L15" s="15">
        <f t="shared" si="0"/>
        <v>66182</v>
      </c>
      <c r="M15" s="14">
        <v>28414</v>
      </c>
      <c r="N15" s="14">
        <v>37768</v>
      </c>
    </row>
    <row r="16" spans="2:14" s="3" customFormat="1" ht="10.5" customHeight="1">
      <c r="B16" s="13"/>
      <c r="C16" s="13" t="s">
        <v>18</v>
      </c>
      <c r="E16" s="15">
        <f t="shared" si="1"/>
        <v>395931</v>
      </c>
      <c r="F16" s="16">
        <v>140007</v>
      </c>
      <c r="G16" s="17">
        <v>255924</v>
      </c>
      <c r="J16" s="13" t="s">
        <v>19</v>
      </c>
      <c r="L16" s="15">
        <f t="shared" si="0"/>
        <v>20217</v>
      </c>
      <c r="M16" s="14">
        <v>9619</v>
      </c>
      <c r="N16" s="14">
        <v>10598</v>
      </c>
    </row>
    <row r="17" spans="2:14" s="3" customFormat="1" ht="10.5" customHeight="1">
      <c r="B17" s="13"/>
      <c r="C17" s="13" t="s">
        <v>20</v>
      </c>
      <c r="E17" s="15">
        <f t="shared" si="1"/>
        <v>421208</v>
      </c>
      <c r="F17" s="16">
        <v>103741</v>
      </c>
      <c r="G17" s="17">
        <v>317467</v>
      </c>
      <c r="J17" s="13" t="s">
        <v>21</v>
      </c>
      <c r="L17" s="15">
        <f t="shared" si="0"/>
        <v>56223</v>
      </c>
      <c r="M17" s="14">
        <v>20854</v>
      </c>
      <c r="N17" s="14">
        <v>35369</v>
      </c>
    </row>
    <row r="18" spans="2:14" s="3" customFormat="1" ht="10.5" customHeight="1">
      <c r="B18" s="13"/>
      <c r="C18" s="13" t="s">
        <v>22</v>
      </c>
      <c r="E18" s="15">
        <f t="shared" si="1"/>
        <v>394969</v>
      </c>
      <c r="F18" s="16">
        <v>81491</v>
      </c>
      <c r="G18" s="17">
        <v>313478</v>
      </c>
      <c r="J18" s="13" t="s">
        <v>23</v>
      </c>
      <c r="L18" s="15">
        <f t="shared" si="0"/>
        <v>20720</v>
      </c>
      <c r="M18" s="14">
        <v>7660</v>
      </c>
      <c r="N18" s="14">
        <v>13060</v>
      </c>
    </row>
    <row r="19" spans="2:14" s="3" customFormat="1" ht="10.5" customHeight="1">
      <c r="B19" s="13"/>
      <c r="C19" s="13" t="s">
        <v>24</v>
      </c>
      <c r="E19" s="15">
        <f t="shared" si="1"/>
        <v>181923</v>
      </c>
      <c r="F19" s="16">
        <v>37356</v>
      </c>
      <c r="G19" s="17">
        <v>144567</v>
      </c>
      <c r="J19" s="13" t="s">
        <v>25</v>
      </c>
      <c r="L19" s="15">
        <f t="shared" si="0"/>
        <v>34838</v>
      </c>
      <c r="M19" s="14">
        <v>7990</v>
      </c>
      <c r="N19" s="14">
        <v>26848</v>
      </c>
    </row>
    <row r="20" spans="2:14" s="3" customFormat="1" ht="10.5" customHeight="1">
      <c r="B20" s="13"/>
      <c r="C20" s="13" t="s">
        <v>26</v>
      </c>
      <c r="E20" s="15">
        <f t="shared" si="1"/>
        <v>250033</v>
      </c>
      <c r="F20" s="16">
        <v>57124</v>
      </c>
      <c r="G20" s="17">
        <v>192909</v>
      </c>
      <c r="J20" s="13" t="s">
        <v>27</v>
      </c>
      <c r="L20" s="15">
        <f t="shared" si="0"/>
        <v>7668</v>
      </c>
      <c r="M20" s="14">
        <v>3415</v>
      </c>
      <c r="N20" s="14">
        <v>4253</v>
      </c>
    </row>
    <row r="21" spans="2:14" s="3" customFormat="1" ht="10.5" customHeight="1">
      <c r="B21" s="13"/>
      <c r="C21" s="13" t="s">
        <v>28</v>
      </c>
      <c r="E21" s="15">
        <f t="shared" si="1"/>
        <v>303028</v>
      </c>
      <c r="F21" s="16">
        <v>91233</v>
      </c>
      <c r="G21" s="17">
        <v>211795</v>
      </c>
      <c r="J21" s="13" t="s">
        <v>29</v>
      </c>
      <c r="L21" s="15">
        <f t="shared" si="0"/>
        <v>8715</v>
      </c>
      <c r="M21" s="14">
        <v>3348</v>
      </c>
      <c r="N21" s="14">
        <v>5367</v>
      </c>
    </row>
    <row r="22" spans="2:14" s="3" customFormat="1" ht="10.5" customHeight="1">
      <c r="B22" s="13"/>
      <c r="C22" s="13" t="s">
        <v>30</v>
      </c>
      <c r="E22" s="15">
        <f t="shared" si="1"/>
        <v>262491</v>
      </c>
      <c r="F22" s="16">
        <v>51691</v>
      </c>
      <c r="G22" s="17">
        <v>210800</v>
      </c>
      <c r="J22" s="13"/>
      <c r="L22" s="10">
        <f t="shared" si="0"/>
        <v>0</v>
      </c>
      <c r="M22" s="14"/>
      <c r="N22" s="14"/>
    </row>
    <row r="23" spans="2:14" s="3" customFormat="1" ht="10.5" customHeight="1">
      <c r="B23" s="13"/>
      <c r="C23" s="13" t="s">
        <v>31</v>
      </c>
      <c r="E23" s="15">
        <f t="shared" si="1"/>
        <v>299864</v>
      </c>
      <c r="F23" s="16">
        <v>67950</v>
      </c>
      <c r="G23" s="17">
        <v>231914</v>
      </c>
      <c r="I23" s="25" t="s">
        <v>32</v>
      </c>
      <c r="J23" s="26"/>
      <c r="K23" s="9"/>
      <c r="L23" s="10">
        <f>SUM(L24:L30)</f>
        <v>328120</v>
      </c>
      <c r="M23" s="11">
        <f>SUM(M24:M30)</f>
        <v>80698</v>
      </c>
      <c r="N23" s="11">
        <f>SUM(N24:N30)</f>
        <v>247422</v>
      </c>
    </row>
    <row r="24" spans="2:14" s="3" customFormat="1" ht="10.5" customHeight="1">
      <c r="B24" s="13"/>
      <c r="C24" s="13" t="s">
        <v>33</v>
      </c>
      <c r="E24" s="15">
        <f t="shared" si="1"/>
        <v>429133</v>
      </c>
      <c r="F24" s="16">
        <v>96326</v>
      </c>
      <c r="G24" s="17">
        <v>332807</v>
      </c>
      <c r="J24" s="13" t="s">
        <v>34</v>
      </c>
      <c r="L24" s="15">
        <f t="shared" si="0"/>
        <v>83405</v>
      </c>
      <c r="M24" s="14">
        <v>11157</v>
      </c>
      <c r="N24" s="14">
        <v>72248</v>
      </c>
    </row>
    <row r="25" spans="2:14" s="3" customFormat="1" ht="10.5" customHeight="1">
      <c r="B25" s="13"/>
      <c r="C25" s="13" t="s">
        <v>35</v>
      </c>
      <c r="E25" s="15">
        <f t="shared" si="1"/>
        <v>718979</v>
      </c>
      <c r="F25" s="16">
        <v>196102</v>
      </c>
      <c r="G25" s="17">
        <v>522877</v>
      </c>
      <c r="J25" s="13" t="s">
        <v>36</v>
      </c>
      <c r="L25" s="15">
        <f t="shared" si="0"/>
        <v>38672</v>
      </c>
      <c r="M25" s="14">
        <v>7778</v>
      </c>
      <c r="N25" s="14">
        <v>30894</v>
      </c>
    </row>
    <row r="26" spans="2:14" s="3" customFormat="1" ht="10.5" customHeight="1">
      <c r="B26" s="13"/>
      <c r="C26" s="13" t="s">
        <v>37</v>
      </c>
      <c r="E26" s="15">
        <f t="shared" si="1"/>
        <v>662442</v>
      </c>
      <c r="F26" s="16">
        <v>113796</v>
      </c>
      <c r="G26" s="17">
        <v>548646</v>
      </c>
      <c r="J26" s="13" t="s">
        <v>38</v>
      </c>
      <c r="L26" s="15">
        <f t="shared" si="0"/>
        <v>88087</v>
      </c>
      <c r="M26" s="14">
        <v>14815</v>
      </c>
      <c r="N26" s="14">
        <v>73272</v>
      </c>
    </row>
    <row r="27" spans="2:14" s="3" customFormat="1" ht="10.5" customHeight="1">
      <c r="B27" s="13"/>
      <c r="C27" s="13"/>
      <c r="E27" s="15">
        <f t="shared" si="1"/>
        <v>0</v>
      </c>
      <c r="F27" s="16"/>
      <c r="G27" s="17"/>
      <c r="J27" s="13" t="s">
        <v>39</v>
      </c>
      <c r="L27" s="15">
        <f t="shared" si="0"/>
        <v>19481</v>
      </c>
      <c r="M27" s="14">
        <v>7847</v>
      </c>
      <c r="N27" s="14">
        <v>11634</v>
      </c>
    </row>
    <row r="28" spans="2:14" s="3" customFormat="1" ht="10.5" customHeight="1">
      <c r="B28" s="25" t="s">
        <v>40</v>
      </c>
      <c r="C28" s="25"/>
      <c r="D28" s="9"/>
      <c r="E28" s="10">
        <f>SUM(E29:E32)</f>
        <v>361350</v>
      </c>
      <c r="F28" s="11">
        <f>SUM(F29:F32)</f>
        <v>97434</v>
      </c>
      <c r="G28" s="12">
        <f>SUM(G29:G32)</f>
        <v>263916</v>
      </c>
      <c r="J28" s="13" t="s">
        <v>41</v>
      </c>
      <c r="L28" s="15">
        <f t="shared" si="0"/>
        <v>52301</v>
      </c>
      <c r="M28" s="14">
        <v>18061</v>
      </c>
      <c r="N28" s="14">
        <v>34240</v>
      </c>
    </row>
    <row r="29" spans="2:14" s="3" customFormat="1" ht="10.5" customHeight="1">
      <c r="B29" s="13"/>
      <c r="C29" s="13" t="s">
        <v>42</v>
      </c>
      <c r="E29" s="15">
        <f t="shared" si="1"/>
        <v>56291</v>
      </c>
      <c r="F29" s="16">
        <v>9019</v>
      </c>
      <c r="G29" s="17">
        <v>47272</v>
      </c>
      <c r="J29" s="13" t="s">
        <v>43</v>
      </c>
      <c r="L29" s="15">
        <f t="shared" si="0"/>
        <v>37464</v>
      </c>
      <c r="M29" s="14">
        <v>16679</v>
      </c>
      <c r="N29" s="14">
        <v>20785</v>
      </c>
    </row>
    <row r="30" spans="2:14" s="3" customFormat="1" ht="10.5" customHeight="1">
      <c r="B30" s="13"/>
      <c r="C30" s="13" t="s">
        <v>44</v>
      </c>
      <c r="E30" s="15">
        <f t="shared" si="1"/>
        <v>119470</v>
      </c>
      <c r="F30" s="16">
        <v>37488</v>
      </c>
      <c r="G30" s="17">
        <v>81982</v>
      </c>
      <c r="J30" s="13" t="s">
        <v>45</v>
      </c>
      <c r="L30" s="15">
        <f t="shared" si="0"/>
        <v>8710</v>
      </c>
      <c r="M30" s="14">
        <v>4361</v>
      </c>
      <c r="N30" s="14">
        <v>4349</v>
      </c>
    </row>
    <row r="31" spans="2:14" s="3" customFormat="1" ht="10.5" customHeight="1">
      <c r="B31" s="13"/>
      <c r="C31" s="13" t="s">
        <v>46</v>
      </c>
      <c r="E31" s="15">
        <f t="shared" si="1"/>
        <v>122139</v>
      </c>
      <c r="F31" s="16">
        <v>33326</v>
      </c>
      <c r="G31" s="17">
        <v>88813</v>
      </c>
      <c r="J31" s="13"/>
      <c r="L31" s="10">
        <f t="shared" si="0"/>
        <v>0</v>
      </c>
      <c r="M31" s="14"/>
      <c r="N31" s="14"/>
    </row>
    <row r="32" spans="2:14" s="3" customFormat="1" ht="10.5" customHeight="1">
      <c r="B32" s="13"/>
      <c r="C32" s="13" t="s">
        <v>47</v>
      </c>
      <c r="E32" s="15">
        <f t="shared" si="1"/>
        <v>63450</v>
      </c>
      <c r="F32" s="16">
        <v>17601</v>
      </c>
      <c r="G32" s="17">
        <v>45849</v>
      </c>
      <c r="I32" s="25" t="s">
        <v>48</v>
      </c>
      <c r="J32" s="26"/>
      <c r="K32" s="9"/>
      <c r="L32" s="10">
        <f t="shared" si="0"/>
        <v>90727</v>
      </c>
      <c r="M32" s="11">
        <f>SUM(M33:M34)</f>
        <v>27617</v>
      </c>
      <c r="N32" s="11">
        <f>SUM(N33:N34)</f>
        <v>63110</v>
      </c>
    </row>
    <row r="33" spans="2:14" s="3" customFormat="1" ht="10.5" customHeight="1">
      <c r="B33" s="13"/>
      <c r="C33" s="13"/>
      <c r="E33" s="15">
        <f t="shared" si="1"/>
        <v>0</v>
      </c>
      <c r="F33" s="16"/>
      <c r="G33" s="17"/>
      <c r="J33" s="13" t="s">
        <v>49</v>
      </c>
      <c r="L33" s="15">
        <f t="shared" si="0"/>
        <v>85174</v>
      </c>
      <c r="M33" s="14">
        <v>24989</v>
      </c>
      <c r="N33" s="14">
        <v>60185</v>
      </c>
    </row>
    <row r="34" spans="2:14" s="3" customFormat="1" ht="10.5" customHeight="1">
      <c r="B34" s="25" t="s">
        <v>50</v>
      </c>
      <c r="C34" s="25"/>
      <c r="D34" s="9"/>
      <c r="E34" s="10">
        <f>SUM(E35:E38)</f>
        <v>203339</v>
      </c>
      <c r="F34" s="11">
        <f>SUM(F35:F38)</f>
        <v>57012</v>
      </c>
      <c r="G34" s="12">
        <f>SUM(G35:G38)</f>
        <v>146327</v>
      </c>
      <c r="J34" s="13" t="s">
        <v>51</v>
      </c>
      <c r="L34" s="15">
        <f t="shared" si="0"/>
        <v>5553</v>
      </c>
      <c r="M34" s="14">
        <v>2628</v>
      </c>
      <c r="N34" s="14">
        <v>2925</v>
      </c>
    </row>
    <row r="35" spans="2:14" s="3" customFormat="1" ht="10.5" customHeight="1">
      <c r="B35" s="13"/>
      <c r="C35" s="13" t="s">
        <v>52</v>
      </c>
      <c r="E35" s="15">
        <f t="shared" si="1"/>
        <v>67646</v>
      </c>
      <c r="F35" s="16">
        <v>20350</v>
      </c>
      <c r="G35" s="17">
        <v>47296</v>
      </c>
      <c r="J35" s="13"/>
      <c r="L35" s="10">
        <f t="shared" si="0"/>
        <v>0</v>
      </c>
      <c r="M35" s="14"/>
      <c r="N35" s="14"/>
    </row>
    <row r="36" spans="2:14" s="3" customFormat="1" ht="10.5" customHeight="1">
      <c r="B36" s="13"/>
      <c r="C36" s="13" t="s">
        <v>53</v>
      </c>
      <c r="E36" s="15">
        <f t="shared" si="1"/>
        <v>49741</v>
      </c>
      <c r="F36" s="16">
        <v>13444</v>
      </c>
      <c r="G36" s="17">
        <v>36297</v>
      </c>
      <c r="I36" s="25" t="s">
        <v>54</v>
      </c>
      <c r="J36" s="26"/>
      <c r="K36" s="9"/>
      <c r="L36" s="10">
        <f>L37</f>
        <v>121009</v>
      </c>
      <c r="M36" s="11">
        <f>M37</f>
        <v>16102</v>
      </c>
      <c r="N36" s="11">
        <f>N37</f>
        <v>104907</v>
      </c>
    </row>
    <row r="37" spans="2:14" s="3" customFormat="1" ht="10.5" customHeight="1">
      <c r="B37" s="13"/>
      <c r="C37" s="13" t="s">
        <v>55</v>
      </c>
      <c r="E37" s="15">
        <f t="shared" si="1"/>
        <v>85952</v>
      </c>
      <c r="F37" s="16">
        <v>23218</v>
      </c>
      <c r="G37" s="17">
        <v>62734</v>
      </c>
      <c r="J37" s="13" t="s">
        <v>56</v>
      </c>
      <c r="L37" s="15">
        <f t="shared" si="0"/>
        <v>121009</v>
      </c>
      <c r="M37" s="14">
        <v>16102</v>
      </c>
      <c r="N37" s="14">
        <v>104907</v>
      </c>
    </row>
    <row r="38" spans="2:14" s="3" customFormat="1" ht="10.5" customHeight="1">
      <c r="B38" s="13"/>
      <c r="C38" s="13"/>
      <c r="E38" s="15">
        <f t="shared" si="1"/>
        <v>0</v>
      </c>
      <c r="F38" s="16"/>
      <c r="G38" s="17"/>
      <c r="J38" s="13"/>
      <c r="L38" s="10">
        <f t="shared" si="0"/>
        <v>0</v>
      </c>
      <c r="M38" s="14"/>
      <c r="N38" s="14"/>
    </row>
    <row r="39" spans="2:14" s="3" customFormat="1" ht="10.5" customHeight="1">
      <c r="B39" s="25" t="s">
        <v>57</v>
      </c>
      <c r="C39" s="25"/>
      <c r="D39" s="9"/>
      <c r="E39" s="10">
        <f>SUM(E40:E41)</f>
        <v>210953</v>
      </c>
      <c r="F39" s="11">
        <f>SUM(F40:F41)</f>
        <v>54631</v>
      </c>
      <c r="G39" s="12">
        <f>SUM(G40:G41)</f>
        <v>156322</v>
      </c>
      <c r="I39" s="25" t="s">
        <v>58</v>
      </c>
      <c r="J39" s="26"/>
      <c r="K39" s="9"/>
      <c r="L39" s="10">
        <f>SUM(L40:L50)</f>
        <v>232660</v>
      </c>
      <c r="M39" s="11">
        <f>SUM(M40:M50)</f>
        <v>74058</v>
      </c>
      <c r="N39" s="11">
        <f>SUM(N40:N50)</f>
        <v>158602</v>
      </c>
    </row>
    <row r="40" spans="2:14" s="3" customFormat="1" ht="10.5" customHeight="1">
      <c r="B40" s="13"/>
      <c r="C40" s="13" t="s">
        <v>59</v>
      </c>
      <c r="E40" s="15">
        <f t="shared" si="1"/>
        <v>169852</v>
      </c>
      <c r="F40" s="16">
        <v>45705</v>
      </c>
      <c r="G40" s="17">
        <v>124147</v>
      </c>
      <c r="J40" s="13" t="s">
        <v>60</v>
      </c>
      <c r="L40" s="15">
        <f t="shared" si="0"/>
        <v>20991</v>
      </c>
      <c r="M40" s="14">
        <v>8421</v>
      </c>
      <c r="N40" s="14">
        <v>12570</v>
      </c>
    </row>
    <row r="41" spans="2:14" s="3" customFormat="1" ht="10.5" customHeight="1">
      <c r="B41" s="13"/>
      <c r="C41" s="13" t="s">
        <v>61</v>
      </c>
      <c r="E41" s="15">
        <f t="shared" si="1"/>
        <v>41101</v>
      </c>
      <c r="F41" s="16">
        <v>8926</v>
      </c>
      <c r="G41" s="17">
        <v>32175</v>
      </c>
      <c r="J41" s="13" t="s">
        <v>62</v>
      </c>
      <c r="L41" s="15">
        <f t="shared" si="0"/>
        <v>2807</v>
      </c>
      <c r="M41" s="14">
        <v>1564</v>
      </c>
      <c r="N41" s="14">
        <v>1243</v>
      </c>
    </row>
    <row r="42" spans="2:14" s="3" customFormat="1" ht="10.5" customHeight="1">
      <c r="B42" s="13"/>
      <c r="C42" s="13"/>
      <c r="E42" s="15">
        <f t="shared" si="1"/>
        <v>0</v>
      </c>
      <c r="F42" s="16"/>
      <c r="G42" s="17"/>
      <c r="J42" s="13" t="s">
        <v>63</v>
      </c>
      <c r="L42" s="15">
        <f t="shared" si="0"/>
        <v>10158</v>
      </c>
      <c r="M42" s="14">
        <v>5231</v>
      </c>
      <c r="N42" s="14">
        <v>4927</v>
      </c>
    </row>
    <row r="43" spans="2:14" s="3" customFormat="1" ht="10.5" customHeight="1">
      <c r="B43" s="25" t="s">
        <v>64</v>
      </c>
      <c r="C43" s="25"/>
      <c r="D43" s="9"/>
      <c r="E43" s="10">
        <f>SUM(E44:E45)</f>
        <v>238980</v>
      </c>
      <c r="F43" s="11">
        <f>SUM(F44:F45)</f>
        <v>49237</v>
      </c>
      <c r="G43" s="12">
        <f>SUM(G44:G45)</f>
        <v>189743</v>
      </c>
      <c r="J43" s="13" t="s">
        <v>65</v>
      </c>
      <c r="L43" s="15">
        <f t="shared" si="0"/>
        <v>22807</v>
      </c>
      <c r="M43" s="14">
        <v>10844</v>
      </c>
      <c r="N43" s="14">
        <v>11963</v>
      </c>
    </row>
    <row r="44" spans="2:14" s="3" customFormat="1" ht="10.5" customHeight="1">
      <c r="B44" s="13"/>
      <c r="C44" s="13" t="s">
        <v>66</v>
      </c>
      <c r="E44" s="15">
        <f t="shared" si="1"/>
        <v>193301</v>
      </c>
      <c r="F44" s="16">
        <v>37222</v>
      </c>
      <c r="G44" s="17">
        <v>156079</v>
      </c>
      <c r="J44" s="13" t="s">
        <v>67</v>
      </c>
      <c r="L44" s="15">
        <f t="shared" si="0"/>
        <v>21381</v>
      </c>
      <c r="M44" s="14">
        <v>9840</v>
      </c>
      <c r="N44" s="14">
        <v>11541</v>
      </c>
    </row>
    <row r="45" spans="2:14" s="3" customFormat="1" ht="10.5" customHeight="1">
      <c r="B45" s="13"/>
      <c r="C45" s="13" t="s">
        <v>68</v>
      </c>
      <c r="E45" s="15">
        <f t="shared" si="1"/>
        <v>45679</v>
      </c>
      <c r="F45" s="16">
        <v>12015</v>
      </c>
      <c r="G45" s="17">
        <v>33664</v>
      </c>
      <c r="J45" s="13" t="s">
        <v>69</v>
      </c>
      <c r="L45" s="15">
        <f t="shared" si="0"/>
        <v>26414</v>
      </c>
      <c r="M45" s="14">
        <v>5330</v>
      </c>
      <c r="N45" s="14">
        <v>21084</v>
      </c>
    </row>
    <row r="46" spans="2:14" s="3" customFormat="1" ht="10.5" customHeight="1">
      <c r="B46" s="13"/>
      <c r="C46" s="13"/>
      <c r="E46" s="15">
        <f t="shared" si="1"/>
        <v>0</v>
      </c>
      <c r="F46" s="16"/>
      <c r="G46" s="17"/>
      <c r="J46" s="13" t="s">
        <v>70</v>
      </c>
      <c r="L46" s="15">
        <f t="shared" si="0"/>
        <v>23063</v>
      </c>
      <c r="M46" s="14">
        <v>8530</v>
      </c>
      <c r="N46" s="14">
        <v>14533</v>
      </c>
    </row>
    <row r="47" spans="2:14" s="3" customFormat="1" ht="10.5" customHeight="1">
      <c r="B47" s="25" t="s">
        <v>71</v>
      </c>
      <c r="C47" s="25"/>
      <c r="D47" s="9"/>
      <c r="E47" s="10">
        <f>SUM(E48:E51)</f>
        <v>497681</v>
      </c>
      <c r="F47" s="11">
        <f>SUM(F48:F51)</f>
        <v>65319</v>
      </c>
      <c r="G47" s="12">
        <f>SUM(G48:G51)</f>
        <v>432362</v>
      </c>
      <c r="J47" s="13" t="s">
        <v>72</v>
      </c>
      <c r="L47" s="15">
        <f t="shared" si="0"/>
        <v>33844</v>
      </c>
      <c r="M47" s="14">
        <v>7885</v>
      </c>
      <c r="N47" s="14">
        <v>25959</v>
      </c>
    </row>
    <row r="48" spans="2:14" s="3" customFormat="1" ht="10.5" customHeight="1">
      <c r="B48" s="13"/>
      <c r="C48" s="13" t="s">
        <v>73</v>
      </c>
      <c r="E48" s="15">
        <f t="shared" si="1"/>
        <v>264038</v>
      </c>
      <c r="F48" s="16">
        <v>28263</v>
      </c>
      <c r="G48" s="17">
        <v>235775</v>
      </c>
      <c r="J48" s="13" t="s">
        <v>74</v>
      </c>
      <c r="L48" s="15">
        <f t="shared" si="0"/>
        <v>59636</v>
      </c>
      <c r="M48" s="14">
        <v>10630</v>
      </c>
      <c r="N48" s="14">
        <v>49006</v>
      </c>
    </row>
    <row r="49" spans="2:14" s="3" customFormat="1" ht="10.5" customHeight="1">
      <c r="B49" s="13"/>
      <c r="C49" s="13" t="s">
        <v>75</v>
      </c>
      <c r="E49" s="15">
        <f t="shared" si="1"/>
        <v>36203</v>
      </c>
      <c r="F49" s="16">
        <v>10346</v>
      </c>
      <c r="G49" s="17">
        <v>25857</v>
      </c>
      <c r="J49" s="13" t="s">
        <v>76</v>
      </c>
      <c r="L49" s="15">
        <f t="shared" si="0"/>
        <v>3440</v>
      </c>
      <c r="M49" s="14">
        <v>1536</v>
      </c>
      <c r="N49" s="14">
        <v>1904</v>
      </c>
    </row>
    <row r="50" spans="2:14" s="3" customFormat="1" ht="10.5" customHeight="1">
      <c r="B50" s="13"/>
      <c r="C50" s="13" t="s">
        <v>77</v>
      </c>
      <c r="E50" s="15">
        <f t="shared" si="1"/>
        <v>182708</v>
      </c>
      <c r="F50" s="16">
        <v>19525</v>
      </c>
      <c r="G50" s="17">
        <v>163183</v>
      </c>
      <c r="J50" s="13" t="s">
        <v>78</v>
      </c>
      <c r="L50" s="15">
        <f t="shared" si="0"/>
        <v>8119</v>
      </c>
      <c r="M50" s="14">
        <v>4247</v>
      </c>
      <c r="N50" s="14">
        <v>3872</v>
      </c>
    </row>
    <row r="51" spans="2:14" s="3" customFormat="1" ht="10.5" customHeight="1">
      <c r="B51" s="13"/>
      <c r="C51" s="13" t="s">
        <v>79</v>
      </c>
      <c r="E51" s="15">
        <f t="shared" si="1"/>
        <v>14732</v>
      </c>
      <c r="F51" s="16">
        <v>7185</v>
      </c>
      <c r="G51" s="17">
        <v>7547</v>
      </c>
      <c r="J51" s="13"/>
      <c r="L51" s="10">
        <f t="shared" si="0"/>
        <v>0</v>
      </c>
      <c r="M51" s="14"/>
      <c r="N51" s="14"/>
    </row>
    <row r="52" spans="2:14" s="3" customFormat="1" ht="10.5" customHeight="1">
      <c r="B52" s="13"/>
      <c r="C52" s="13"/>
      <c r="E52" s="15">
        <f t="shared" si="1"/>
        <v>0</v>
      </c>
      <c r="F52" s="16"/>
      <c r="G52" s="17"/>
      <c r="I52" s="25" t="s">
        <v>80</v>
      </c>
      <c r="J52" s="26"/>
      <c r="K52" s="9"/>
      <c r="L52" s="10">
        <f>SUM(L53:L57)</f>
        <v>208694</v>
      </c>
      <c r="M52" s="11">
        <f>SUM(M53:M57)</f>
        <v>67127</v>
      </c>
      <c r="N52" s="11">
        <f>SUM(N53:N57)</f>
        <v>141567</v>
      </c>
    </row>
    <row r="53" spans="2:14" s="3" customFormat="1" ht="10.5" customHeight="1">
      <c r="B53" s="25" t="s">
        <v>81</v>
      </c>
      <c r="C53" s="25"/>
      <c r="D53" s="9"/>
      <c r="E53" s="10">
        <f>SUM(E54:E61)</f>
        <v>329671</v>
      </c>
      <c r="F53" s="11">
        <f>SUM(F54:F61)</f>
        <v>98184</v>
      </c>
      <c r="G53" s="12">
        <f>SUM(G54:G61)</f>
        <v>231487</v>
      </c>
      <c r="J53" s="13" t="s">
        <v>82</v>
      </c>
      <c r="L53" s="15">
        <f t="shared" si="0"/>
        <v>47487</v>
      </c>
      <c r="M53" s="14">
        <v>17657</v>
      </c>
      <c r="N53" s="14">
        <v>29830</v>
      </c>
    </row>
    <row r="54" spans="2:14" s="3" customFormat="1" ht="10.5" customHeight="1">
      <c r="B54" s="13"/>
      <c r="C54" s="13" t="s">
        <v>83</v>
      </c>
      <c r="E54" s="15">
        <f t="shared" si="1"/>
        <v>85973</v>
      </c>
      <c r="F54" s="16">
        <v>27324</v>
      </c>
      <c r="G54" s="17">
        <v>58649</v>
      </c>
      <c r="J54" s="13" t="s">
        <v>84</v>
      </c>
      <c r="L54" s="15">
        <f t="shared" si="0"/>
        <v>15330</v>
      </c>
      <c r="M54" s="14">
        <v>6854</v>
      </c>
      <c r="N54" s="14">
        <v>8476</v>
      </c>
    </row>
    <row r="55" spans="2:14" s="3" customFormat="1" ht="10.5" customHeight="1">
      <c r="B55" s="13"/>
      <c r="C55" s="13" t="s">
        <v>85</v>
      </c>
      <c r="E55" s="15">
        <f t="shared" si="1"/>
        <v>22775</v>
      </c>
      <c r="F55" s="16">
        <v>5603</v>
      </c>
      <c r="G55" s="17">
        <v>17172</v>
      </c>
      <c r="J55" s="13" t="s">
        <v>86</v>
      </c>
      <c r="L55" s="15">
        <f t="shared" si="0"/>
        <v>96288</v>
      </c>
      <c r="M55" s="14">
        <v>27810</v>
      </c>
      <c r="N55" s="14">
        <v>68478</v>
      </c>
    </row>
    <row r="56" spans="2:14" s="3" customFormat="1" ht="10.5" customHeight="1">
      <c r="B56" s="13"/>
      <c r="C56" s="13" t="s">
        <v>87</v>
      </c>
      <c r="E56" s="15">
        <f t="shared" si="1"/>
        <v>103558</v>
      </c>
      <c r="F56" s="16">
        <v>27763</v>
      </c>
      <c r="G56" s="17">
        <v>75795</v>
      </c>
      <c r="J56" s="13" t="s">
        <v>88</v>
      </c>
      <c r="L56" s="15">
        <f t="shared" si="0"/>
        <v>45867</v>
      </c>
      <c r="M56" s="14">
        <v>12835</v>
      </c>
      <c r="N56" s="14">
        <v>33032</v>
      </c>
    </row>
    <row r="57" spans="2:14" s="3" customFormat="1" ht="10.5" customHeight="1">
      <c r="B57" s="13"/>
      <c r="C57" s="13" t="s">
        <v>89</v>
      </c>
      <c r="E57" s="15">
        <f t="shared" si="1"/>
        <v>98987</v>
      </c>
      <c r="F57" s="16">
        <v>30146</v>
      </c>
      <c r="G57" s="17">
        <v>68841</v>
      </c>
      <c r="J57" s="13" t="s">
        <v>90</v>
      </c>
      <c r="L57" s="15">
        <f t="shared" si="0"/>
        <v>3722</v>
      </c>
      <c r="M57" s="14">
        <v>1971</v>
      </c>
      <c r="N57" s="14">
        <v>1751</v>
      </c>
    </row>
    <row r="58" spans="2:14" s="3" customFormat="1" ht="10.5" customHeight="1">
      <c r="B58" s="13"/>
      <c r="C58" s="13" t="s">
        <v>91</v>
      </c>
      <c r="E58" s="15">
        <f t="shared" si="1"/>
        <v>4691</v>
      </c>
      <c r="F58" s="16">
        <v>2601</v>
      </c>
      <c r="G58" s="17">
        <v>2090</v>
      </c>
      <c r="J58" s="13"/>
      <c r="L58" s="10">
        <f t="shared" si="0"/>
        <v>0</v>
      </c>
      <c r="M58" s="14"/>
      <c r="N58" s="14"/>
    </row>
    <row r="59" spans="2:14" s="3" customFormat="1" ht="10.5" customHeight="1">
      <c r="B59" s="13"/>
      <c r="C59" s="13" t="s">
        <v>92</v>
      </c>
      <c r="E59" s="15">
        <f t="shared" si="1"/>
        <v>6194</v>
      </c>
      <c r="F59" s="16">
        <v>2683</v>
      </c>
      <c r="G59" s="17">
        <v>3511</v>
      </c>
      <c r="I59" s="25" t="s">
        <v>93</v>
      </c>
      <c r="J59" s="26"/>
      <c r="K59" s="9"/>
      <c r="L59" s="10">
        <f>SUM(L60:L67)</f>
        <v>76915</v>
      </c>
      <c r="M59" s="11">
        <f>SUM(M60:M67)</f>
        <v>36760</v>
      </c>
      <c r="N59" s="11">
        <f>SUM(N60:N67)</f>
        <v>40155</v>
      </c>
    </row>
    <row r="60" spans="2:14" s="3" customFormat="1" ht="10.5" customHeight="1">
      <c r="B60" s="13"/>
      <c r="C60" s="13" t="s">
        <v>94</v>
      </c>
      <c r="E60" s="15">
        <f t="shared" si="1"/>
        <v>3826</v>
      </c>
      <c r="F60" s="16">
        <v>917</v>
      </c>
      <c r="G60" s="17">
        <v>2909</v>
      </c>
      <c r="J60" s="13" t="s">
        <v>95</v>
      </c>
      <c r="L60" s="15">
        <f t="shared" si="0"/>
        <v>13947</v>
      </c>
      <c r="M60" s="14">
        <v>7439</v>
      </c>
      <c r="N60" s="14">
        <v>6508</v>
      </c>
    </row>
    <row r="61" spans="2:14" s="3" customFormat="1" ht="10.5" customHeight="1">
      <c r="B61" s="13"/>
      <c r="C61" s="13" t="s">
        <v>96</v>
      </c>
      <c r="E61" s="15">
        <f t="shared" si="1"/>
        <v>3667</v>
      </c>
      <c r="F61" s="16">
        <v>1147</v>
      </c>
      <c r="G61" s="17">
        <v>2520</v>
      </c>
      <c r="J61" s="13" t="s">
        <v>97</v>
      </c>
      <c r="L61" s="15">
        <f t="shared" si="0"/>
        <v>11331</v>
      </c>
      <c r="M61" s="14">
        <v>4365</v>
      </c>
      <c r="N61" s="14">
        <v>6966</v>
      </c>
    </row>
    <row r="62" spans="2:14" s="3" customFormat="1" ht="10.5" customHeight="1">
      <c r="B62" s="13"/>
      <c r="C62" s="13"/>
      <c r="E62" s="15">
        <f t="shared" si="1"/>
        <v>0</v>
      </c>
      <c r="F62" s="16"/>
      <c r="G62" s="17"/>
      <c r="J62" s="13" t="s">
        <v>98</v>
      </c>
      <c r="L62" s="15">
        <f t="shared" si="0"/>
        <v>6266</v>
      </c>
      <c r="M62" s="14">
        <v>4030</v>
      </c>
      <c r="N62" s="14">
        <v>2236</v>
      </c>
    </row>
    <row r="63" spans="2:14" s="3" customFormat="1" ht="10.5" customHeight="1">
      <c r="B63" s="25" t="s">
        <v>99</v>
      </c>
      <c r="C63" s="25"/>
      <c r="D63" s="9"/>
      <c r="E63" s="10">
        <f>SUM(E64:E70)</f>
        <v>752768</v>
      </c>
      <c r="F63" s="11">
        <f>SUM(F64:F70)</f>
        <v>137074</v>
      </c>
      <c r="G63" s="12">
        <f>SUM(G64:G70)</f>
        <v>615694</v>
      </c>
      <c r="J63" s="13" t="s">
        <v>100</v>
      </c>
      <c r="L63" s="15">
        <f t="shared" si="0"/>
        <v>8707</v>
      </c>
      <c r="M63" s="14">
        <v>4031</v>
      </c>
      <c r="N63" s="14">
        <v>4676</v>
      </c>
    </row>
    <row r="64" spans="2:14" s="3" customFormat="1" ht="10.5" customHeight="1">
      <c r="B64" s="13"/>
      <c r="C64" s="13" t="s">
        <v>101</v>
      </c>
      <c r="E64" s="15">
        <f t="shared" si="1"/>
        <v>65317</v>
      </c>
      <c r="F64" s="16">
        <v>27470</v>
      </c>
      <c r="G64" s="17">
        <v>37847</v>
      </c>
      <c r="J64" s="13" t="s">
        <v>102</v>
      </c>
      <c r="L64" s="15">
        <f t="shared" si="0"/>
        <v>8271</v>
      </c>
      <c r="M64" s="14">
        <v>4126</v>
      </c>
      <c r="N64" s="14">
        <v>4145</v>
      </c>
    </row>
    <row r="65" spans="2:14" s="3" customFormat="1" ht="10.5" customHeight="1">
      <c r="B65" s="13"/>
      <c r="C65" s="13" t="s">
        <v>103</v>
      </c>
      <c r="E65" s="15">
        <f t="shared" si="1"/>
        <v>207381</v>
      </c>
      <c r="F65" s="16">
        <v>10805</v>
      </c>
      <c r="G65" s="17">
        <v>196576</v>
      </c>
      <c r="J65" s="13" t="s">
        <v>104</v>
      </c>
      <c r="L65" s="15">
        <f t="shared" si="0"/>
        <v>14647</v>
      </c>
      <c r="M65" s="14">
        <v>6757</v>
      </c>
      <c r="N65" s="14">
        <v>7890</v>
      </c>
    </row>
    <row r="66" spans="2:14" s="3" customFormat="1" ht="10.5" customHeight="1">
      <c r="B66" s="13"/>
      <c r="C66" s="13" t="s">
        <v>105</v>
      </c>
      <c r="E66" s="15">
        <f t="shared" si="1"/>
        <v>248415</v>
      </c>
      <c r="F66" s="16">
        <v>50610</v>
      </c>
      <c r="G66" s="17">
        <v>197805</v>
      </c>
      <c r="J66" s="13" t="s">
        <v>106</v>
      </c>
      <c r="L66" s="15">
        <f t="shared" si="0"/>
        <v>10104</v>
      </c>
      <c r="M66" s="14">
        <v>4584</v>
      </c>
      <c r="N66" s="14">
        <v>5520</v>
      </c>
    </row>
    <row r="67" spans="2:14" s="3" customFormat="1" ht="10.5" customHeight="1">
      <c r="B67" s="13"/>
      <c r="C67" s="13" t="s">
        <v>107</v>
      </c>
      <c r="E67" s="15">
        <f t="shared" si="1"/>
        <v>34821</v>
      </c>
      <c r="F67" s="16">
        <v>12656</v>
      </c>
      <c r="G67" s="17">
        <v>22165</v>
      </c>
      <c r="J67" s="13" t="s">
        <v>108</v>
      </c>
      <c r="L67" s="15">
        <f t="shared" si="0"/>
        <v>3642</v>
      </c>
      <c r="M67" s="14">
        <v>1428</v>
      </c>
      <c r="N67" s="14">
        <v>2214</v>
      </c>
    </row>
    <row r="68" spans="2:14" s="3" customFormat="1" ht="10.5" customHeight="1">
      <c r="B68" s="13"/>
      <c r="C68" s="13" t="s">
        <v>109</v>
      </c>
      <c r="E68" s="15">
        <f t="shared" si="1"/>
        <v>45563</v>
      </c>
      <c r="F68" s="16">
        <v>14343</v>
      </c>
      <c r="G68" s="17">
        <v>31220</v>
      </c>
      <c r="J68" s="13"/>
      <c r="L68" s="10">
        <f t="shared" si="0"/>
        <v>0</v>
      </c>
      <c r="M68" s="14"/>
      <c r="N68" s="14"/>
    </row>
    <row r="69" spans="2:14" s="3" customFormat="1" ht="10.5" customHeight="1">
      <c r="B69" s="13"/>
      <c r="C69" s="13" t="s">
        <v>110</v>
      </c>
      <c r="E69" s="15">
        <f t="shared" si="1"/>
        <v>141229</v>
      </c>
      <c r="F69" s="16">
        <v>15017</v>
      </c>
      <c r="G69" s="17">
        <v>126212</v>
      </c>
      <c r="I69" s="25" t="s">
        <v>111</v>
      </c>
      <c r="J69" s="26"/>
      <c r="K69" s="9"/>
      <c r="L69" s="10">
        <f>SUM(L70:L75)</f>
        <v>281282</v>
      </c>
      <c r="M69" s="11">
        <f>SUM(M70:M75)</f>
        <v>71061</v>
      </c>
      <c r="N69" s="11">
        <f>SUM(N70:N75)</f>
        <v>210221</v>
      </c>
    </row>
    <row r="70" spans="2:14" s="3" customFormat="1" ht="10.5" customHeight="1">
      <c r="B70" s="13"/>
      <c r="C70" s="13" t="s">
        <v>112</v>
      </c>
      <c r="E70" s="15">
        <f t="shared" si="1"/>
        <v>10042</v>
      </c>
      <c r="F70" s="16">
        <v>6173</v>
      </c>
      <c r="G70" s="17">
        <v>3869</v>
      </c>
      <c r="J70" s="13" t="s">
        <v>113</v>
      </c>
      <c r="L70" s="15">
        <f t="shared" si="0"/>
        <v>78716</v>
      </c>
      <c r="M70" s="14">
        <v>25616</v>
      </c>
      <c r="N70" s="14">
        <v>53100</v>
      </c>
    </row>
    <row r="71" spans="2:14" s="3" customFormat="1" ht="10.5" customHeight="1">
      <c r="B71" s="13"/>
      <c r="C71" s="13"/>
      <c r="E71" s="15">
        <f t="shared" si="1"/>
        <v>0</v>
      </c>
      <c r="F71" s="16"/>
      <c r="G71" s="17"/>
      <c r="J71" s="13" t="s">
        <v>114</v>
      </c>
      <c r="L71" s="15">
        <f t="shared" si="0"/>
        <v>28055</v>
      </c>
      <c r="M71" s="14">
        <v>10637</v>
      </c>
      <c r="N71" s="14">
        <v>17418</v>
      </c>
    </row>
    <row r="72" spans="2:14" s="3" customFormat="1" ht="10.5" customHeight="1">
      <c r="B72" s="25" t="s">
        <v>115</v>
      </c>
      <c r="C72" s="25"/>
      <c r="D72" s="9"/>
      <c r="E72" s="10">
        <f>SUM(E73:E75)</f>
        <v>124384</v>
      </c>
      <c r="F72" s="11">
        <f>SUM(F73:F75)</f>
        <v>42250</v>
      </c>
      <c r="G72" s="12">
        <f>SUM(G73:G75)</f>
        <v>82134</v>
      </c>
      <c r="J72" s="13" t="s">
        <v>116</v>
      </c>
      <c r="L72" s="15">
        <f>SUM(M72:N72)</f>
        <v>5802</v>
      </c>
      <c r="M72" s="14">
        <v>2284</v>
      </c>
      <c r="N72" s="14">
        <v>3518</v>
      </c>
    </row>
    <row r="73" spans="2:14" s="3" customFormat="1" ht="10.5" customHeight="1">
      <c r="B73" s="13"/>
      <c r="C73" s="13" t="s">
        <v>117</v>
      </c>
      <c r="E73" s="15">
        <f t="shared" si="1"/>
        <v>59581</v>
      </c>
      <c r="F73" s="16">
        <v>24737</v>
      </c>
      <c r="G73" s="17">
        <v>34844</v>
      </c>
      <c r="J73" s="13" t="s">
        <v>118</v>
      </c>
      <c r="L73" s="15">
        <f>SUM(M73:N73)</f>
        <v>3696</v>
      </c>
      <c r="M73" s="14">
        <v>2135</v>
      </c>
      <c r="N73" s="14">
        <v>1561</v>
      </c>
    </row>
    <row r="74" spans="2:14" s="3" customFormat="1" ht="11.25" customHeight="1">
      <c r="B74" s="13"/>
      <c r="C74" s="13" t="s">
        <v>119</v>
      </c>
      <c r="E74" s="15">
        <f t="shared" si="1"/>
        <v>11654</v>
      </c>
      <c r="F74" s="16">
        <v>3901</v>
      </c>
      <c r="G74" s="17">
        <v>7753</v>
      </c>
      <c r="J74" s="13" t="s">
        <v>120</v>
      </c>
      <c r="L74" s="15">
        <f>SUM(M74:N74)</f>
        <v>128988</v>
      </c>
      <c r="M74" s="14">
        <v>20247</v>
      </c>
      <c r="N74" s="14">
        <v>108741</v>
      </c>
    </row>
    <row r="75" spans="2:14" s="3" customFormat="1" ht="10.5" customHeight="1">
      <c r="B75" s="13"/>
      <c r="C75" s="13" t="s">
        <v>121</v>
      </c>
      <c r="E75" s="15">
        <f t="shared" si="1"/>
        <v>53149</v>
      </c>
      <c r="F75" s="16">
        <v>13612</v>
      </c>
      <c r="G75" s="17">
        <v>39537</v>
      </c>
      <c r="J75" s="13" t="s">
        <v>122</v>
      </c>
      <c r="L75" s="15">
        <f>SUM(M75:N75)</f>
        <v>36025</v>
      </c>
      <c r="M75" s="14">
        <v>10142</v>
      </c>
      <c r="N75" s="14">
        <v>25883</v>
      </c>
    </row>
    <row r="76" spans="5:12" ht="3" customHeight="1" thickBot="1">
      <c r="E76" s="18"/>
      <c r="G76" s="19"/>
      <c r="L76" s="18"/>
    </row>
    <row r="77" spans="1:14" s="22" customFormat="1" ht="11.25">
      <c r="A77" s="20" t="s">
        <v>123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</sheetData>
  <mergeCells count="25">
    <mergeCell ref="A4:D5"/>
    <mergeCell ref="E4:E5"/>
    <mergeCell ref="H4:K5"/>
    <mergeCell ref="L4:L5"/>
    <mergeCell ref="B7:C7"/>
    <mergeCell ref="B9:C9"/>
    <mergeCell ref="B11:C11"/>
    <mergeCell ref="B28:C28"/>
    <mergeCell ref="B34:C34"/>
    <mergeCell ref="B39:C39"/>
    <mergeCell ref="B43:C43"/>
    <mergeCell ref="B47:C47"/>
    <mergeCell ref="B53:C53"/>
    <mergeCell ref="B63:C63"/>
    <mergeCell ref="B72:C72"/>
    <mergeCell ref="I69:J69"/>
    <mergeCell ref="I59:J59"/>
    <mergeCell ref="I52:J52"/>
    <mergeCell ref="I39:J39"/>
    <mergeCell ref="I36:J36"/>
    <mergeCell ref="I32:J32"/>
    <mergeCell ref="M3:N3"/>
    <mergeCell ref="I23:J23"/>
    <mergeCell ref="I14:J14"/>
    <mergeCell ref="I7:J7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2009-04-10T01:15:12Z</cp:lastPrinted>
  <dcterms:created xsi:type="dcterms:W3CDTF">2001-03-29T06:09:19Z</dcterms:created>
  <dcterms:modified xsi:type="dcterms:W3CDTF">2009-11-16T07:46:41Z</dcterms:modified>
  <cp:category/>
  <cp:version/>
  <cp:contentType/>
  <cp:contentStatus/>
</cp:coreProperties>
</file>