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activeTab="0"/>
  </bookViews>
  <sheets>
    <sheet name="98" sheetId="1" r:id="rId1"/>
  </sheets>
  <definedNames/>
  <calcPr fullCalcOnLoad="1"/>
</workbook>
</file>

<file path=xl/sharedStrings.xml><?xml version="1.0" encoding="utf-8"?>
<sst xmlns="http://schemas.openxmlformats.org/spreadsheetml/2006/main" count="281" uniqueCount="141">
  <si>
    <t xml:space="preserve">  54．市町村別、種類別耕地面積</t>
  </si>
  <si>
    <t>54．市町村別、種類別耕地面積（続き）</t>
  </si>
  <si>
    <t>　注：総計と内訳及び市郡計と県計と一致しないのはラウンドのためである。</t>
  </si>
  <si>
    <t>　単位：ha</t>
  </si>
  <si>
    <t>区分</t>
  </si>
  <si>
    <t>総計</t>
  </si>
  <si>
    <t>田</t>
  </si>
  <si>
    <t>畑</t>
  </si>
  <si>
    <t>普通畑</t>
  </si>
  <si>
    <t>牧草地</t>
  </si>
  <si>
    <t>樹園地</t>
  </si>
  <si>
    <t>果樹園</t>
  </si>
  <si>
    <t>桑　園</t>
  </si>
  <si>
    <t>茶　園</t>
  </si>
  <si>
    <t>武儀郡</t>
  </si>
  <si>
    <t>-</t>
  </si>
  <si>
    <t>洞戸村</t>
  </si>
  <si>
    <t>板取村</t>
  </si>
  <si>
    <t>上之保村</t>
  </si>
  <si>
    <t>郡上郡</t>
  </si>
  <si>
    <t>八幡町</t>
  </si>
  <si>
    <t>大和町</t>
  </si>
  <si>
    <t>岐阜市</t>
  </si>
  <si>
    <t>白鳥町</t>
  </si>
  <si>
    <t>大垣市</t>
  </si>
  <si>
    <t>高鷲村</t>
  </si>
  <si>
    <t>高山市</t>
  </si>
  <si>
    <t>美並村</t>
  </si>
  <si>
    <t>多治見市</t>
  </si>
  <si>
    <t>明宝村</t>
  </si>
  <si>
    <t>関市</t>
  </si>
  <si>
    <t>和良村</t>
  </si>
  <si>
    <t>中津川市</t>
  </si>
  <si>
    <t>美濃市</t>
  </si>
  <si>
    <t>加茂郡</t>
  </si>
  <si>
    <t>瑞浪市</t>
  </si>
  <si>
    <t>坂祝町</t>
  </si>
  <si>
    <t>羽島市</t>
  </si>
  <si>
    <t>富加町</t>
  </si>
  <si>
    <t>恵那市</t>
  </si>
  <si>
    <t>川辺町</t>
  </si>
  <si>
    <t>美濃加茂市</t>
  </si>
  <si>
    <t>七宗町</t>
  </si>
  <si>
    <t>土岐市</t>
  </si>
  <si>
    <t>八百津町</t>
  </si>
  <si>
    <t>各務原市</t>
  </si>
  <si>
    <t>白川町</t>
  </si>
  <si>
    <t>可児市</t>
  </si>
  <si>
    <t>東白川村</t>
  </si>
  <si>
    <t>羽島郡</t>
  </si>
  <si>
    <t>可児郡</t>
  </si>
  <si>
    <t>川島町</t>
  </si>
  <si>
    <t>御嵩町</t>
  </si>
  <si>
    <t>岐南町</t>
  </si>
  <si>
    <t>兼山町</t>
  </si>
  <si>
    <t>笠松町</t>
  </si>
  <si>
    <t>柳津町</t>
  </si>
  <si>
    <t>土岐郡</t>
  </si>
  <si>
    <t>笠原町</t>
  </si>
  <si>
    <t>海津郡</t>
  </si>
  <si>
    <t>海津町</t>
  </si>
  <si>
    <t>恵那郡</t>
  </si>
  <si>
    <t>平田町</t>
  </si>
  <si>
    <t>坂下町</t>
  </si>
  <si>
    <t>川上村</t>
  </si>
  <si>
    <t>加子母村</t>
  </si>
  <si>
    <t>養老郡</t>
  </si>
  <si>
    <t>付知町</t>
  </si>
  <si>
    <t>養老町</t>
  </si>
  <si>
    <t>福岡町</t>
  </si>
  <si>
    <t>上石津町</t>
  </si>
  <si>
    <t>蛭川村</t>
  </si>
  <si>
    <t>岩村町</t>
  </si>
  <si>
    <t>不破郡</t>
  </si>
  <si>
    <t>山岡町</t>
  </si>
  <si>
    <t>垂井町</t>
  </si>
  <si>
    <t>明智町</t>
  </si>
  <si>
    <t>関ヶ原町</t>
  </si>
  <si>
    <t>串原村</t>
  </si>
  <si>
    <t>上矢作町</t>
  </si>
  <si>
    <t>安八郡</t>
  </si>
  <si>
    <t>神戸町</t>
  </si>
  <si>
    <t>益田郡</t>
  </si>
  <si>
    <t>輪之内町</t>
  </si>
  <si>
    <t>萩原町</t>
  </si>
  <si>
    <t>安八町</t>
  </si>
  <si>
    <t>小坂町</t>
  </si>
  <si>
    <t>墨俣町</t>
  </si>
  <si>
    <t>下呂町</t>
  </si>
  <si>
    <t>金山町</t>
  </si>
  <si>
    <t>揖斐郡</t>
  </si>
  <si>
    <t>馬瀬村</t>
  </si>
  <si>
    <t>揖斐川町</t>
  </si>
  <si>
    <t>谷汲村</t>
  </si>
  <si>
    <t>大野郡</t>
  </si>
  <si>
    <t>大野町</t>
  </si>
  <si>
    <t>丹生川村</t>
  </si>
  <si>
    <t>池田町</t>
  </si>
  <si>
    <t>清見村</t>
  </si>
  <si>
    <t>春日村</t>
  </si>
  <si>
    <t>荘川村</t>
  </si>
  <si>
    <t>久瀬村</t>
  </si>
  <si>
    <t>白川村</t>
  </si>
  <si>
    <t>藤橋村</t>
  </si>
  <si>
    <t>宮村</t>
  </si>
  <si>
    <t>坂内村</t>
  </si>
  <si>
    <t>久々野町</t>
  </si>
  <si>
    <t>朝日村</t>
  </si>
  <si>
    <t>本巣郡</t>
  </si>
  <si>
    <t>高根村</t>
  </si>
  <si>
    <t>北方町</t>
  </si>
  <si>
    <t>本巣町</t>
  </si>
  <si>
    <t>吉城郡</t>
  </si>
  <si>
    <t>穂積町</t>
  </si>
  <si>
    <t>古川町</t>
  </si>
  <si>
    <t>巣南町</t>
  </si>
  <si>
    <t>国府町</t>
  </si>
  <si>
    <t>真正町</t>
  </si>
  <si>
    <t>河合村</t>
  </si>
  <si>
    <t>糸貫町</t>
  </si>
  <si>
    <t>宮川村</t>
  </si>
  <si>
    <t>根尾村</t>
  </si>
  <si>
    <t>神岡町</t>
  </si>
  <si>
    <t>上宝村</t>
  </si>
  <si>
    <t>山県郡</t>
  </si>
  <si>
    <t>高富町</t>
  </si>
  <si>
    <t>伊自良村</t>
  </si>
  <si>
    <t>美山町</t>
  </si>
  <si>
    <t>武芸川町</t>
  </si>
  <si>
    <t>武儀町</t>
  </si>
  <si>
    <t>市部</t>
  </si>
  <si>
    <t>郡部</t>
  </si>
  <si>
    <t>-</t>
  </si>
  <si>
    <t>　資料：東海農政局岐阜統計情報事務所「耕地面積調査」</t>
  </si>
  <si>
    <t>昭和63年</t>
  </si>
  <si>
    <t>平   成   元</t>
  </si>
  <si>
    <t xml:space="preserve">           2</t>
  </si>
  <si>
    <t xml:space="preserve">           3</t>
  </si>
  <si>
    <t xml:space="preserve">           4</t>
  </si>
  <si>
    <t>-</t>
  </si>
  <si>
    <t>南濃町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</si>
</sst>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
    <numFmt numFmtId="178" formatCode="###\ ###\ ###/0"/>
    <numFmt numFmtId="179" formatCode="0_);[Red]\(0\)"/>
    <numFmt numFmtId="180" formatCode="0_ "/>
    <numFmt numFmtId="181" formatCode="0.0_);[Red]\(0.0\)"/>
    <numFmt numFmtId="182" formatCode="000\ 000\ 000"/>
  </numFmts>
  <fonts count="10">
    <font>
      <sz val="11"/>
      <name val="ＭＳ Ｐゴシック"/>
      <family val="3"/>
    </font>
    <font>
      <sz val="14"/>
      <name val="ＭＳ ゴシック"/>
      <family val="3"/>
    </font>
    <font>
      <sz val="8"/>
      <name val="ＭＳ 明朝"/>
      <family val="1"/>
    </font>
    <font>
      <sz val="9"/>
      <name val="ＭＳ 明朝"/>
      <family val="1"/>
    </font>
    <font>
      <sz val="8"/>
      <name val="ＭＳ Ｐゴシック"/>
      <family val="3"/>
    </font>
    <font>
      <sz val="7"/>
      <name val="ＭＳ ゴシック"/>
      <family val="3"/>
    </font>
    <font>
      <sz val="11"/>
      <name val="ＭＳ ゴシック"/>
      <family val="3"/>
    </font>
    <font>
      <sz val="8"/>
      <name val="ＭＳ ゴシック"/>
      <family val="3"/>
    </font>
    <font>
      <sz val="7"/>
      <name val="ＭＳ 明朝"/>
      <family val="1"/>
    </font>
    <font>
      <sz val="11"/>
      <name val="ＭＳ 明朝"/>
      <family val="1"/>
    </font>
  </fonts>
  <fills count="2">
    <fill>
      <patternFill/>
    </fill>
    <fill>
      <patternFill patternType="gray125"/>
    </fill>
  </fills>
  <borders count="10">
    <border>
      <left/>
      <right/>
      <top/>
      <bottom/>
      <diagonal/>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0" fillId="0" borderId="0" xfId="0" applyFont="1" applyFill="1" applyAlignment="1">
      <alignment/>
    </xf>
    <xf numFmtId="0" fontId="8" fillId="0" borderId="0" xfId="0" applyFont="1" applyFill="1" applyAlignment="1">
      <alignment horizontal="distributed"/>
    </xf>
    <xf numFmtId="178" fontId="2" fillId="0" borderId="1" xfId="0" applyNumberFormat="1" applyFont="1" applyFill="1" applyBorder="1" applyAlignment="1">
      <alignment horizontal="right"/>
    </xf>
    <xf numFmtId="178" fontId="2" fillId="0" borderId="0" xfId="0" applyNumberFormat="1" applyFont="1" applyFill="1" applyAlignment="1">
      <alignment horizontal="right"/>
    </xf>
    <xf numFmtId="0" fontId="6" fillId="0" borderId="0" xfId="0" applyFont="1" applyFill="1" applyAlignment="1">
      <alignment/>
    </xf>
    <xf numFmtId="178" fontId="2" fillId="0" borderId="0" xfId="0" applyNumberFormat="1" applyFont="1" applyFill="1" applyBorder="1" applyAlignment="1">
      <alignment horizontal="right"/>
    </xf>
    <xf numFmtId="178" fontId="7" fillId="0" borderId="1" xfId="0" applyNumberFormat="1" applyFont="1" applyFill="1" applyBorder="1" applyAlignment="1">
      <alignment horizontal="right"/>
    </xf>
    <xf numFmtId="178" fontId="7" fillId="0" borderId="0" xfId="0" applyNumberFormat="1" applyFont="1" applyFill="1" applyBorder="1" applyAlignment="1">
      <alignment horizontal="right"/>
    </xf>
    <xf numFmtId="0" fontId="5" fillId="0" borderId="0" xfId="0" applyFont="1" applyFill="1" applyAlignment="1">
      <alignment horizontal="distributed"/>
    </xf>
    <xf numFmtId="0" fontId="9"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56" fontId="2" fillId="0" borderId="0" xfId="0" applyNumberFormat="1" applyFont="1" applyFill="1" applyAlignment="1">
      <alignment/>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0" fillId="0" borderId="4" xfId="0" applyFont="1" applyFill="1" applyBorder="1" applyAlignment="1">
      <alignment/>
    </xf>
    <xf numFmtId="49" fontId="2" fillId="0" borderId="0" xfId="0" applyNumberFormat="1" applyFont="1" applyFill="1" applyAlignment="1">
      <alignment horizontal="distributed"/>
    </xf>
    <xf numFmtId="0" fontId="9" fillId="0" borderId="0" xfId="0" applyFont="1" applyFill="1" applyAlignment="1">
      <alignment horizontal="distributed"/>
    </xf>
    <xf numFmtId="176" fontId="2" fillId="0" borderId="1" xfId="0" applyNumberFormat="1" applyFont="1" applyFill="1" applyBorder="1" applyAlignment="1">
      <alignment horizontal="right"/>
    </xf>
    <xf numFmtId="176" fontId="2" fillId="0" borderId="0" xfId="0" applyNumberFormat="1" applyFont="1" applyFill="1" applyAlignment="1">
      <alignment horizontal="right"/>
    </xf>
    <xf numFmtId="49" fontId="2" fillId="0" borderId="0" xfId="0" applyNumberFormat="1" applyFont="1" applyFill="1" applyAlignment="1">
      <alignment/>
    </xf>
    <xf numFmtId="0" fontId="9" fillId="0" borderId="0" xfId="0" applyFont="1" applyFill="1" applyAlignment="1">
      <alignment/>
    </xf>
    <xf numFmtId="49" fontId="7" fillId="0" borderId="0" xfId="0" applyNumberFormat="1" applyFont="1" applyFill="1" applyAlignment="1">
      <alignment/>
    </xf>
    <xf numFmtId="0" fontId="6" fillId="0" borderId="0" xfId="0" applyFont="1" applyFill="1" applyAlignment="1">
      <alignment/>
    </xf>
    <xf numFmtId="176" fontId="7" fillId="0" borderId="1" xfId="0" applyNumberFormat="1" applyFont="1" applyFill="1" applyBorder="1" applyAlignment="1">
      <alignment horizontal="right"/>
    </xf>
    <xf numFmtId="176" fontId="7" fillId="0" borderId="0" xfId="0" applyNumberFormat="1" applyFont="1" applyFill="1" applyAlignment="1">
      <alignment horizontal="right"/>
    </xf>
    <xf numFmtId="49" fontId="2" fillId="0" borderId="0" xfId="0" applyNumberFormat="1" applyFont="1" applyFill="1" applyAlignment="1">
      <alignment/>
    </xf>
    <xf numFmtId="176" fontId="7" fillId="0" borderId="0" xfId="0" applyNumberFormat="1" applyFont="1" applyFill="1" applyBorder="1" applyAlignment="1">
      <alignment horizontal="right"/>
    </xf>
    <xf numFmtId="0" fontId="9" fillId="0" borderId="1" xfId="0" applyFont="1" applyFill="1" applyBorder="1" applyAlignment="1">
      <alignment/>
    </xf>
    <xf numFmtId="0" fontId="0" fillId="0" borderId="1" xfId="0" applyFont="1" applyFill="1" applyBorder="1" applyAlignment="1">
      <alignment/>
    </xf>
    <xf numFmtId="178" fontId="0" fillId="0" borderId="0" xfId="0" applyNumberFormat="1" applyFont="1" applyFill="1" applyAlignment="1">
      <alignment/>
    </xf>
    <xf numFmtId="0" fontId="2" fillId="0" borderId="9" xfId="0" applyFont="1" applyFill="1" applyBorder="1" applyAlignment="1">
      <alignment/>
    </xf>
    <xf numFmtId="0" fontId="0" fillId="0" borderId="9"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3"/>
  <sheetViews>
    <sheetView tabSelected="1" zoomScale="130" zoomScaleNormal="130" workbookViewId="0" topLeftCell="A1">
      <selection activeCell="C2" sqref="C2"/>
    </sheetView>
  </sheetViews>
  <sheetFormatPr defaultColWidth="9.00390625" defaultRowHeight="13.5"/>
  <cols>
    <col min="1" max="1" width="1.12109375" style="1" customWidth="1"/>
    <col min="2" max="2" width="2.75390625" style="1" customWidth="1"/>
    <col min="3" max="3" width="9.00390625" style="1" customWidth="1"/>
    <col min="4" max="4" width="1.00390625" style="1" customWidth="1"/>
    <col min="5" max="13" width="8.125" style="1" customWidth="1"/>
    <col min="14" max="14" width="1.37890625" style="1" customWidth="1"/>
    <col min="15" max="15" width="2.75390625" style="1" customWidth="1"/>
    <col min="16" max="16" width="9.00390625" style="1" customWidth="1"/>
    <col min="17" max="17" width="1.00390625" style="1" customWidth="1"/>
    <col min="18" max="26" width="8.125" style="1" customWidth="1"/>
    <col min="27" max="16384" width="9.00390625" style="1" customWidth="1"/>
  </cols>
  <sheetData>
    <row r="1" spans="6:19" ht="17.25">
      <c r="F1" s="11" t="s">
        <v>0</v>
      </c>
      <c r="S1" s="11" t="s">
        <v>1</v>
      </c>
    </row>
    <row r="2" ht="12" customHeight="1"/>
    <row r="3" spans="1:14" ht="12" customHeight="1">
      <c r="A3" s="12" t="s">
        <v>2</v>
      </c>
      <c r="N3" s="13"/>
    </row>
    <row r="4" spans="1:14" s="14" customFormat="1" ht="12" customHeight="1" thickBot="1">
      <c r="A4" s="12" t="s">
        <v>3</v>
      </c>
      <c r="M4" s="15">
        <v>36373</v>
      </c>
      <c r="N4" s="12"/>
    </row>
    <row r="5" spans="1:26" ht="5.25" customHeight="1" thickTop="1">
      <c r="A5" s="16" t="s">
        <v>4</v>
      </c>
      <c r="B5" s="16"/>
      <c r="C5" s="16"/>
      <c r="D5" s="16"/>
      <c r="E5" s="17" t="s">
        <v>5</v>
      </c>
      <c r="F5" s="17" t="s">
        <v>6</v>
      </c>
      <c r="G5" s="17" t="s">
        <v>7</v>
      </c>
      <c r="H5" s="18"/>
      <c r="I5" s="18"/>
      <c r="J5" s="18"/>
      <c r="K5" s="18"/>
      <c r="L5" s="18"/>
      <c r="M5" s="18"/>
      <c r="N5" s="16" t="s">
        <v>4</v>
      </c>
      <c r="O5" s="16"/>
      <c r="P5" s="16"/>
      <c r="Q5" s="16"/>
      <c r="R5" s="17" t="s">
        <v>5</v>
      </c>
      <c r="S5" s="17" t="s">
        <v>6</v>
      </c>
      <c r="T5" s="17" t="s">
        <v>7</v>
      </c>
      <c r="U5" s="18"/>
      <c r="V5" s="18"/>
      <c r="W5" s="18"/>
      <c r="X5" s="18"/>
      <c r="Y5" s="18"/>
      <c r="Z5" s="18"/>
    </row>
    <row r="6" spans="1:26" ht="9.75" customHeight="1">
      <c r="A6" s="19"/>
      <c r="B6" s="19"/>
      <c r="C6" s="19"/>
      <c r="D6" s="19"/>
      <c r="E6" s="20"/>
      <c r="F6" s="20"/>
      <c r="G6" s="20"/>
      <c r="H6" s="21" t="s">
        <v>8</v>
      </c>
      <c r="I6" s="21" t="s">
        <v>9</v>
      </c>
      <c r="J6" s="21" t="s">
        <v>10</v>
      </c>
      <c r="K6" s="22"/>
      <c r="L6" s="22"/>
      <c r="M6" s="22"/>
      <c r="N6" s="19"/>
      <c r="O6" s="19"/>
      <c r="P6" s="19"/>
      <c r="Q6" s="19"/>
      <c r="R6" s="20"/>
      <c r="S6" s="20"/>
      <c r="T6" s="20"/>
      <c r="U6" s="21" t="s">
        <v>8</v>
      </c>
      <c r="V6" s="21" t="s">
        <v>9</v>
      </c>
      <c r="W6" s="21" t="s">
        <v>10</v>
      </c>
      <c r="X6" s="22"/>
      <c r="Y6" s="22"/>
      <c r="Z6" s="22"/>
    </row>
    <row r="7" spans="1:26" ht="13.5">
      <c r="A7" s="23"/>
      <c r="B7" s="23"/>
      <c r="C7" s="23"/>
      <c r="D7" s="23"/>
      <c r="E7" s="24"/>
      <c r="F7" s="24"/>
      <c r="G7" s="24"/>
      <c r="H7" s="24"/>
      <c r="I7" s="24"/>
      <c r="J7" s="24"/>
      <c r="K7" s="25" t="s">
        <v>11</v>
      </c>
      <c r="L7" s="25" t="s">
        <v>12</v>
      </c>
      <c r="M7" s="25" t="s">
        <v>13</v>
      </c>
      <c r="N7" s="23"/>
      <c r="O7" s="23"/>
      <c r="P7" s="23"/>
      <c r="Q7" s="23"/>
      <c r="R7" s="24"/>
      <c r="S7" s="24"/>
      <c r="T7" s="24"/>
      <c r="U7" s="24"/>
      <c r="V7" s="24"/>
      <c r="W7" s="24"/>
      <c r="X7" s="25" t="s">
        <v>11</v>
      </c>
      <c r="Y7" s="25" t="s">
        <v>12</v>
      </c>
      <c r="Z7" s="25" t="s">
        <v>13</v>
      </c>
    </row>
    <row r="8" spans="5:18" ht="6" customHeight="1">
      <c r="E8" s="26"/>
      <c r="R8" s="26"/>
    </row>
    <row r="9" spans="2:26" ht="9.75" customHeight="1">
      <c r="B9" s="27" t="s">
        <v>134</v>
      </c>
      <c r="C9" s="28"/>
      <c r="D9" s="10"/>
      <c r="E9" s="29">
        <f>SUM(F9:G9)</f>
        <v>69300</v>
      </c>
      <c r="F9" s="30">
        <v>52400</v>
      </c>
      <c r="G9" s="30">
        <v>16900</v>
      </c>
      <c r="H9" s="30">
        <v>8960</v>
      </c>
      <c r="I9" s="30">
        <v>1400</v>
      </c>
      <c r="J9" s="30">
        <v>6530</v>
      </c>
      <c r="K9" s="30">
        <v>3440</v>
      </c>
      <c r="L9" s="30">
        <v>1730</v>
      </c>
      <c r="M9" s="30">
        <v>1160</v>
      </c>
      <c r="O9" s="9" t="s">
        <v>14</v>
      </c>
      <c r="P9" s="9"/>
      <c r="Q9" s="5"/>
      <c r="R9" s="7">
        <f aca="true" t="shared" si="0" ref="R9:Z9">SUM(R10:R14)</f>
        <v>858</v>
      </c>
      <c r="S9" s="8">
        <f t="shared" si="0"/>
        <v>588</v>
      </c>
      <c r="T9" s="8">
        <f t="shared" si="0"/>
        <v>270</v>
      </c>
      <c r="U9" s="8">
        <f t="shared" si="0"/>
        <v>142</v>
      </c>
      <c r="V9" s="8" t="s">
        <v>132</v>
      </c>
      <c r="W9" s="8">
        <f t="shared" si="0"/>
        <v>128</v>
      </c>
      <c r="X9" s="8">
        <f t="shared" si="0"/>
        <v>51</v>
      </c>
      <c r="Y9" s="8">
        <f t="shared" si="0"/>
        <v>32</v>
      </c>
      <c r="Z9" s="8">
        <f t="shared" si="0"/>
        <v>42</v>
      </c>
    </row>
    <row r="10" spans="2:26" ht="9.75" customHeight="1">
      <c r="B10" s="31" t="s">
        <v>135</v>
      </c>
      <c r="C10" s="32"/>
      <c r="D10" s="10"/>
      <c r="E10" s="29">
        <f>SUM(F10:G10)</f>
        <v>68600</v>
      </c>
      <c r="F10" s="30">
        <v>51900</v>
      </c>
      <c r="G10" s="30">
        <f>SUM(H10:J10)</f>
        <v>16700</v>
      </c>
      <c r="H10" s="30">
        <v>8930</v>
      </c>
      <c r="I10" s="30">
        <v>1390</v>
      </c>
      <c r="J10" s="30">
        <v>6380</v>
      </c>
      <c r="K10" s="30">
        <v>3420</v>
      </c>
      <c r="L10" s="30">
        <v>1540</v>
      </c>
      <c r="M10" s="30">
        <v>1220</v>
      </c>
      <c r="P10" s="2" t="s">
        <v>16</v>
      </c>
      <c r="Q10" s="10"/>
      <c r="R10" s="3">
        <f aca="true" t="shared" si="1" ref="R10:R73">SUM(S10:T10)</f>
        <v>94</v>
      </c>
      <c r="S10" s="6">
        <v>46</v>
      </c>
      <c r="T10" s="6">
        <f>SUM(U10:W10)</f>
        <v>48</v>
      </c>
      <c r="U10" s="6">
        <v>22</v>
      </c>
      <c r="V10" s="6" t="s">
        <v>15</v>
      </c>
      <c r="W10" s="6">
        <v>26</v>
      </c>
      <c r="X10" s="6">
        <v>10</v>
      </c>
      <c r="Y10" s="6">
        <v>12</v>
      </c>
      <c r="Z10" s="6">
        <v>3</v>
      </c>
    </row>
    <row r="11" spans="2:26" ht="9.75" customHeight="1">
      <c r="B11" s="31" t="s">
        <v>136</v>
      </c>
      <c r="C11" s="32"/>
      <c r="D11" s="10"/>
      <c r="E11" s="29">
        <f>SUM(F11:G11)</f>
        <v>67900</v>
      </c>
      <c r="F11" s="30">
        <v>51400</v>
      </c>
      <c r="G11" s="30">
        <v>16500</v>
      </c>
      <c r="H11" s="30">
        <v>8860</v>
      </c>
      <c r="I11" s="30">
        <v>6290</v>
      </c>
      <c r="J11" s="30">
        <v>3390</v>
      </c>
      <c r="K11" s="30">
        <v>1470</v>
      </c>
      <c r="L11" s="30">
        <v>1220</v>
      </c>
      <c r="M11" s="30">
        <v>1370</v>
      </c>
      <c r="P11" s="2" t="s">
        <v>17</v>
      </c>
      <c r="Q11" s="10"/>
      <c r="R11" s="3">
        <f t="shared" si="1"/>
        <v>81</v>
      </c>
      <c r="S11" s="6">
        <v>42</v>
      </c>
      <c r="T11" s="6">
        <f aca="true" t="shared" si="2" ref="T11:T74">SUM(U11:W11)</f>
        <v>39</v>
      </c>
      <c r="U11" s="6">
        <v>28</v>
      </c>
      <c r="V11" s="6" t="s">
        <v>15</v>
      </c>
      <c r="W11" s="6">
        <f>SUM(X11:Z11)</f>
        <v>11</v>
      </c>
      <c r="X11" s="6">
        <v>9</v>
      </c>
      <c r="Y11" s="6">
        <v>0</v>
      </c>
      <c r="Z11" s="6">
        <v>2</v>
      </c>
    </row>
    <row r="12" spans="2:26" ht="9.75" customHeight="1">
      <c r="B12" s="31" t="s">
        <v>137</v>
      </c>
      <c r="C12" s="32"/>
      <c r="D12" s="10"/>
      <c r="E12" s="29">
        <v>67200</v>
      </c>
      <c r="F12" s="30">
        <v>50800</v>
      </c>
      <c r="G12" s="30">
        <v>16300</v>
      </c>
      <c r="H12" s="30">
        <v>8750</v>
      </c>
      <c r="I12" s="30">
        <v>1430</v>
      </c>
      <c r="J12" s="30">
        <v>6170</v>
      </c>
      <c r="K12" s="30">
        <v>3350</v>
      </c>
      <c r="L12" s="30">
        <v>1400</v>
      </c>
      <c r="M12" s="30">
        <v>1220</v>
      </c>
      <c r="O12" s="2"/>
      <c r="P12" s="2" t="s">
        <v>128</v>
      </c>
      <c r="Q12" s="10"/>
      <c r="R12" s="3">
        <f t="shared" si="1"/>
        <v>250</v>
      </c>
      <c r="S12" s="6">
        <v>221</v>
      </c>
      <c r="T12" s="6">
        <f t="shared" si="2"/>
        <v>29</v>
      </c>
      <c r="U12" s="6">
        <v>23</v>
      </c>
      <c r="V12" s="6" t="s">
        <v>15</v>
      </c>
      <c r="W12" s="6">
        <f>SUM(X12:Z12)</f>
        <v>6</v>
      </c>
      <c r="X12" s="6">
        <v>6</v>
      </c>
      <c r="Y12" s="6">
        <v>0</v>
      </c>
      <c r="Z12" s="6">
        <v>0</v>
      </c>
    </row>
    <row r="13" spans="2:26" ht="9.75" customHeight="1">
      <c r="B13" s="33" t="s">
        <v>138</v>
      </c>
      <c r="C13" s="34"/>
      <c r="D13" s="5"/>
      <c r="E13" s="35">
        <f>SUM(F13:G13)</f>
        <v>66400</v>
      </c>
      <c r="F13" s="36">
        <v>50200</v>
      </c>
      <c r="G13" s="36">
        <v>16200</v>
      </c>
      <c r="H13" s="36">
        <v>8640</v>
      </c>
      <c r="I13" s="36">
        <v>1550</v>
      </c>
      <c r="J13" s="36">
        <v>6030</v>
      </c>
      <c r="K13" s="36">
        <v>3300</v>
      </c>
      <c r="L13" s="36">
        <v>1340</v>
      </c>
      <c r="M13" s="36">
        <v>1210</v>
      </c>
      <c r="O13" s="2"/>
      <c r="P13" s="2" t="s">
        <v>129</v>
      </c>
      <c r="Q13" s="10"/>
      <c r="R13" s="3">
        <f t="shared" si="1"/>
        <v>262</v>
      </c>
      <c r="S13" s="6">
        <v>187</v>
      </c>
      <c r="T13" s="6">
        <f t="shared" si="2"/>
        <v>75</v>
      </c>
      <c r="U13" s="6">
        <v>45</v>
      </c>
      <c r="V13" s="6" t="s">
        <v>15</v>
      </c>
      <c r="W13" s="6">
        <v>30</v>
      </c>
      <c r="X13" s="6">
        <v>15</v>
      </c>
      <c r="Y13" s="6">
        <v>9</v>
      </c>
      <c r="Z13" s="6">
        <v>5</v>
      </c>
    </row>
    <row r="14" spans="2:26" ht="9.75" customHeight="1">
      <c r="B14" s="37"/>
      <c r="C14" s="37"/>
      <c r="E14" s="29"/>
      <c r="F14" s="30"/>
      <c r="G14" s="30"/>
      <c r="H14" s="30"/>
      <c r="I14" s="30"/>
      <c r="J14" s="30"/>
      <c r="K14" s="30"/>
      <c r="L14" s="30"/>
      <c r="M14" s="30"/>
      <c r="O14" s="2"/>
      <c r="P14" s="2" t="s">
        <v>18</v>
      </c>
      <c r="Q14" s="10"/>
      <c r="R14" s="3">
        <f t="shared" si="1"/>
        <v>171</v>
      </c>
      <c r="S14" s="6">
        <v>92</v>
      </c>
      <c r="T14" s="6">
        <f t="shared" si="2"/>
        <v>79</v>
      </c>
      <c r="U14" s="6">
        <v>24</v>
      </c>
      <c r="V14" s="6" t="s">
        <v>15</v>
      </c>
      <c r="W14" s="6">
        <v>55</v>
      </c>
      <c r="X14" s="6">
        <v>11</v>
      </c>
      <c r="Y14" s="6">
        <v>11</v>
      </c>
      <c r="Z14" s="6">
        <v>32</v>
      </c>
    </row>
    <row r="15" spans="1:23" ht="9.75" customHeight="1">
      <c r="A15" s="5"/>
      <c r="B15" s="9" t="s">
        <v>130</v>
      </c>
      <c r="C15" s="9"/>
      <c r="D15" s="5"/>
      <c r="E15" s="35">
        <f>SUM(E19:E32)</f>
        <v>24114</v>
      </c>
      <c r="F15" s="38">
        <f aca="true" t="shared" si="3" ref="F15:M15">SUM(F19:F32)</f>
        <v>18364</v>
      </c>
      <c r="G15" s="38">
        <f t="shared" si="3"/>
        <v>5755</v>
      </c>
      <c r="H15" s="38">
        <f t="shared" si="3"/>
        <v>3709</v>
      </c>
      <c r="I15" s="38">
        <f t="shared" si="3"/>
        <v>327</v>
      </c>
      <c r="J15" s="38">
        <f t="shared" si="3"/>
        <v>1719</v>
      </c>
      <c r="K15" s="38">
        <f t="shared" si="3"/>
        <v>1108</v>
      </c>
      <c r="L15" s="38">
        <f t="shared" si="3"/>
        <v>450</v>
      </c>
      <c r="M15" s="38">
        <f t="shared" si="3"/>
        <v>95</v>
      </c>
      <c r="O15" s="2"/>
      <c r="R15" s="7"/>
      <c r="T15" s="8"/>
      <c r="W15" s="8"/>
    </row>
    <row r="16" spans="1:26" ht="9.75" customHeight="1">
      <c r="A16" s="5"/>
      <c r="B16" s="5"/>
      <c r="C16" s="5"/>
      <c r="D16" s="5"/>
      <c r="E16" s="35"/>
      <c r="F16" s="36"/>
      <c r="G16" s="36"/>
      <c r="H16" s="36"/>
      <c r="I16" s="36"/>
      <c r="J16" s="36"/>
      <c r="K16" s="36"/>
      <c r="L16" s="36"/>
      <c r="M16" s="36"/>
      <c r="O16" s="9" t="s">
        <v>19</v>
      </c>
      <c r="P16" s="9"/>
      <c r="Q16" s="5"/>
      <c r="R16" s="7">
        <f aca="true" t="shared" si="4" ref="R16:Z16">SUM(R17:R23)</f>
        <v>3637</v>
      </c>
      <c r="S16" s="8">
        <f t="shared" si="4"/>
        <v>2557</v>
      </c>
      <c r="T16" s="8">
        <f t="shared" si="4"/>
        <v>1080</v>
      </c>
      <c r="U16" s="8">
        <f t="shared" si="4"/>
        <v>520</v>
      </c>
      <c r="V16" s="8">
        <f t="shared" si="4"/>
        <v>330</v>
      </c>
      <c r="W16" s="8">
        <f t="shared" si="4"/>
        <v>230</v>
      </c>
      <c r="X16" s="8">
        <f t="shared" si="4"/>
        <v>30</v>
      </c>
      <c r="Y16" s="8">
        <f t="shared" si="4"/>
        <v>152</v>
      </c>
      <c r="Z16" s="8">
        <f t="shared" si="4"/>
        <v>42</v>
      </c>
    </row>
    <row r="17" spans="2:26" ht="9.75" customHeight="1">
      <c r="B17" s="9" t="s">
        <v>131</v>
      </c>
      <c r="C17" s="9"/>
      <c r="D17" s="5"/>
      <c r="E17" s="35">
        <f>SUM(E34,E40,E45,E49,E53,E59,E69,E78,R9,R16,R25,R34,R38,R41,R54,R61,R71)</f>
        <v>42348</v>
      </c>
      <c r="F17" s="38">
        <f aca="true" t="shared" si="5" ref="F17:M17">SUM(F34,F40,F45,F49,F53,F59,F69,F78,S9,S16,S25,S34,S38,S41,S54,S61,S71)</f>
        <v>31877</v>
      </c>
      <c r="G17" s="38">
        <f t="shared" si="5"/>
        <v>10466</v>
      </c>
      <c r="H17" s="38">
        <f t="shared" si="5"/>
        <v>4928</v>
      </c>
      <c r="I17" s="38">
        <f t="shared" si="5"/>
        <v>1224</v>
      </c>
      <c r="J17" s="38">
        <f t="shared" si="5"/>
        <v>4314</v>
      </c>
      <c r="K17" s="38">
        <f t="shared" si="5"/>
        <v>2188</v>
      </c>
      <c r="L17" s="38">
        <f t="shared" si="5"/>
        <v>888</v>
      </c>
      <c r="M17" s="38">
        <f t="shared" si="5"/>
        <v>1113</v>
      </c>
      <c r="P17" s="2" t="s">
        <v>20</v>
      </c>
      <c r="Q17" s="10"/>
      <c r="R17" s="3">
        <f t="shared" si="1"/>
        <v>669</v>
      </c>
      <c r="S17" s="6">
        <v>469</v>
      </c>
      <c r="T17" s="6">
        <f t="shared" si="2"/>
        <v>200</v>
      </c>
      <c r="U17" s="6">
        <v>107</v>
      </c>
      <c r="V17" s="6">
        <v>15</v>
      </c>
      <c r="W17" s="6">
        <v>78</v>
      </c>
      <c r="X17" s="6">
        <v>9</v>
      </c>
      <c r="Y17" s="6">
        <v>39</v>
      </c>
      <c r="Z17" s="6">
        <v>29</v>
      </c>
    </row>
    <row r="18" spans="2:26" ht="9.75" customHeight="1">
      <c r="B18" s="2"/>
      <c r="C18" s="2"/>
      <c r="E18" s="29"/>
      <c r="F18" s="30"/>
      <c r="G18" s="30"/>
      <c r="H18" s="30"/>
      <c r="I18" s="30"/>
      <c r="J18" s="30"/>
      <c r="K18" s="30"/>
      <c r="L18" s="30"/>
      <c r="M18" s="30"/>
      <c r="P18" s="2" t="s">
        <v>21</v>
      </c>
      <c r="Q18" s="10"/>
      <c r="R18" s="3">
        <f t="shared" si="1"/>
        <v>586</v>
      </c>
      <c r="S18" s="6">
        <v>463</v>
      </c>
      <c r="T18" s="6">
        <f t="shared" si="2"/>
        <v>123</v>
      </c>
      <c r="U18" s="6">
        <v>87</v>
      </c>
      <c r="V18" s="6">
        <v>6</v>
      </c>
      <c r="W18" s="6">
        <v>30</v>
      </c>
      <c r="X18" s="6">
        <v>7</v>
      </c>
      <c r="Y18" s="6">
        <v>20</v>
      </c>
      <c r="Z18" s="6">
        <v>2</v>
      </c>
    </row>
    <row r="19" spans="3:26" ht="9.75" customHeight="1">
      <c r="C19" s="2" t="s">
        <v>22</v>
      </c>
      <c r="D19" s="10"/>
      <c r="E19" s="3">
        <v>4400</v>
      </c>
      <c r="F19" s="4">
        <v>3420</v>
      </c>
      <c r="G19" s="4">
        <f>SUM(H19:J19)</f>
        <v>987</v>
      </c>
      <c r="H19" s="4">
        <v>641</v>
      </c>
      <c r="I19" s="4" t="s">
        <v>132</v>
      </c>
      <c r="J19" s="4">
        <v>346</v>
      </c>
      <c r="K19" s="4">
        <v>338</v>
      </c>
      <c r="L19" s="4">
        <v>4</v>
      </c>
      <c r="M19" s="4">
        <v>0</v>
      </c>
      <c r="O19" s="2"/>
      <c r="P19" s="2" t="s">
        <v>23</v>
      </c>
      <c r="Q19" s="10"/>
      <c r="R19" s="3">
        <f t="shared" si="1"/>
        <v>879</v>
      </c>
      <c r="S19" s="6">
        <v>788</v>
      </c>
      <c r="T19" s="6">
        <f t="shared" si="2"/>
        <v>91</v>
      </c>
      <c r="U19" s="6">
        <v>59</v>
      </c>
      <c r="V19" s="6">
        <v>5</v>
      </c>
      <c r="W19" s="6">
        <v>27</v>
      </c>
      <c r="X19" s="6">
        <v>4</v>
      </c>
      <c r="Y19" s="6">
        <v>22</v>
      </c>
      <c r="Z19" s="6" t="s">
        <v>132</v>
      </c>
    </row>
    <row r="20" spans="3:26" ht="9.75" customHeight="1">
      <c r="C20" s="2" t="s">
        <v>24</v>
      </c>
      <c r="D20" s="10"/>
      <c r="E20" s="3">
        <v>2680</v>
      </c>
      <c r="F20" s="4">
        <v>2520</v>
      </c>
      <c r="G20" s="4">
        <f aca="true" t="shared" si="6" ref="G20:G81">SUM(H20:J20)</f>
        <v>167</v>
      </c>
      <c r="H20" s="4">
        <v>113</v>
      </c>
      <c r="I20" s="4" t="s">
        <v>132</v>
      </c>
      <c r="J20" s="4">
        <v>54</v>
      </c>
      <c r="K20" s="4">
        <v>48</v>
      </c>
      <c r="L20" s="4">
        <v>5</v>
      </c>
      <c r="M20" s="4" t="s">
        <v>132</v>
      </c>
      <c r="O20" s="2"/>
      <c r="P20" s="2" t="s">
        <v>25</v>
      </c>
      <c r="Q20" s="10"/>
      <c r="R20" s="3">
        <f t="shared" si="1"/>
        <v>642</v>
      </c>
      <c r="S20" s="6">
        <v>239</v>
      </c>
      <c r="T20" s="6">
        <f t="shared" si="2"/>
        <v>403</v>
      </c>
      <c r="U20" s="6">
        <v>210</v>
      </c>
      <c r="V20" s="6">
        <v>192</v>
      </c>
      <c r="W20" s="6">
        <v>1</v>
      </c>
      <c r="X20" s="6">
        <v>0</v>
      </c>
      <c r="Y20" s="6">
        <v>1</v>
      </c>
      <c r="Z20" s="6" t="s">
        <v>132</v>
      </c>
    </row>
    <row r="21" spans="3:26" ht="9.75" customHeight="1">
      <c r="C21" s="2" t="s">
        <v>26</v>
      </c>
      <c r="D21" s="10"/>
      <c r="E21" s="3">
        <v>1590</v>
      </c>
      <c r="F21" s="4">
        <v>1250</v>
      </c>
      <c r="G21" s="4">
        <f t="shared" si="6"/>
        <v>341</v>
      </c>
      <c r="H21" s="4">
        <v>199</v>
      </c>
      <c r="I21" s="4">
        <v>73</v>
      </c>
      <c r="J21" s="4">
        <v>69</v>
      </c>
      <c r="K21" s="4">
        <v>36</v>
      </c>
      <c r="L21" s="4">
        <v>31</v>
      </c>
      <c r="M21" s="4" t="s">
        <v>132</v>
      </c>
      <c r="O21" s="2"/>
      <c r="P21" s="2" t="s">
        <v>27</v>
      </c>
      <c r="Q21" s="10"/>
      <c r="R21" s="3">
        <f t="shared" si="1"/>
        <v>269</v>
      </c>
      <c r="S21" s="6">
        <v>208</v>
      </c>
      <c r="T21" s="6">
        <f t="shared" si="2"/>
        <v>61</v>
      </c>
      <c r="U21" s="6">
        <v>35</v>
      </c>
      <c r="V21" s="6">
        <v>10</v>
      </c>
      <c r="W21" s="6">
        <v>16</v>
      </c>
      <c r="X21" s="6">
        <v>3</v>
      </c>
      <c r="Y21" s="6">
        <v>4</v>
      </c>
      <c r="Z21" s="6">
        <v>8</v>
      </c>
    </row>
    <row r="22" spans="3:26" ht="9.75" customHeight="1">
      <c r="C22" s="2" t="s">
        <v>28</v>
      </c>
      <c r="D22" s="10"/>
      <c r="E22" s="3">
        <v>188</v>
      </c>
      <c r="F22" s="4">
        <v>159</v>
      </c>
      <c r="G22" s="4">
        <f t="shared" si="6"/>
        <v>29</v>
      </c>
      <c r="H22" s="4">
        <v>17</v>
      </c>
      <c r="I22" s="4">
        <v>1</v>
      </c>
      <c r="J22" s="4">
        <v>11</v>
      </c>
      <c r="K22" s="4">
        <v>9</v>
      </c>
      <c r="L22" s="4">
        <v>1</v>
      </c>
      <c r="M22" s="4">
        <v>1</v>
      </c>
      <c r="O22" s="2"/>
      <c r="P22" s="2" t="s">
        <v>29</v>
      </c>
      <c r="Q22" s="10"/>
      <c r="R22" s="3">
        <f t="shared" si="1"/>
        <v>311</v>
      </c>
      <c r="S22" s="6">
        <v>155</v>
      </c>
      <c r="T22" s="6">
        <f t="shared" si="2"/>
        <v>156</v>
      </c>
      <c r="U22" s="6">
        <v>15</v>
      </c>
      <c r="V22" s="6">
        <v>100</v>
      </c>
      <c r="W22" s="6">
        <v>41</v>
      </c>
      <c r="X22" s="6">
        <v>4</v>
      </c>
      <c r="Y22" s="6">
        <v>35</v>
      </c>
      <c r="Z22" s="6">
        <v>1</v>
      </c>
    </row>
    <row r="23" spans="3:26" ht="9.75" customHeight="1">
      <c r="C23" s="2" t="s">
        <v>30</v>
      </c>
      <c r="D23" s="10"/>
      <c r="E23" s="3">
        <v>2050</v>
      </c>
      <c r="F23" s="4">
        <v>1760</v>
      </c>
      <c r="G23" s="4">
        <f t="shared" si="6"/>
        <v>284</v>
      </c>
      <c r="H23" s="4">
        <v>215</v>
      </c>
      <c r="I23" s="4">
        <v>1</v>
      </c>
      <c r="J23" s="4">
        <v>68</v>
      </c>
      <c r="K23" s="4">
        <v>30</v>
      </c>
      <c r="L23" s="4">
        <v>34</v>
      </c>
      <c r="M23" s="4">
        <v>2</v>
      </c>
      <c r="O23" s="2"/>
      <c r="P23" s="2" t="s">
        <v>31</v>
      </c>
      <c r="Q23" s="10"/>
      <c r="R23" s="3">
        <f t="shared" si="1"/>
        <v>281</v>
      </c>
      <c r="S23" s="6">
        <v>235</v>
      </c>
      <c r="T23" s="6">
        <f t="shared" si="2"/>
        <v>46</v>
      </c>
      <c r="U23" s="6">
        <v>7</v>
      </c>
      <c r="V23" s="6">
        <v>2</v>
      </c>
      <c r="W23" s="6">
        <v>37</v>
      </c>
      <c r="X23" s="6">
        <v>3</v>
      </c>
      <c r="Y23" s="6">
        <v>31</v>
      </c>
      <c r="Z23" s="6">
        <v>2</v>
      </c>
    </row>
    <row r="24" spans="3:23" ht="9.75" customHeight="1">
      <c r="C24" s="2" t="s">
        <v>32</v>
      </c>
      <c r="D24" s="10"/>
      <c r="E24" s="3">
        <v>2540</v>
      </c>
      <c r="F24" s="4">
        <v>1960</v>
      </c>
      <c r="G24" s="4">
        <f t="shared" si="6"/>
        <v>587</v>
      </c>
      <c r="H24" s="4">
        <v>248</v>
      </c>
      <c r="I24" s="4">
        <v>39</v>
      </c>
      <c r="J24" s="4">
        <v>300</v>
      </c>
      <c r="K24" s="4">
        <v>145</v>
      </c>
      <c r="L24" s="4">
        <v>77</v>
      </c>
      <c r="M24" s="4">
        <v>47</v>
      </c>
      <c r="O24" s="2"/>
      <c r="R24" s="7"/>
      <c r="T24" s="8"/>
      <c r="W24" s="8"/>
    </row>
    <row r="25" spans="3:26" ht="9.75" customHeight="1">
      <c r="C25" s="2" t="s">
        <v>33</v>
      </c>
      <c r="D25" s="10"/>
      <c r="E25" s="3">
        <v>557</v>
      </c>
      <c r="F25" s="4">
        <v>396</v>
      </c>
      <c r="G25" s="4">
        <f t="shared" si="6"/>
        <v>161</v>
      </c>
      <c r="H25" s="4">
        <v>111</v>
      </c>
      <c r="I25" s="4">
        <v>0</v>
      </c>
      <c r="J25" s="4">
        <v>50</v>
      </c>
      <c r="K25" s="4">
        <v>25</v>
      </c>
      <c r="L25" s="4">
        <v>22</v>
      </c>
      <c r="M25" s="4">
        <v>1</v>
      </c>
      <c r="O25" s="9" t="s">
        <v>34</v>
      </c>
      <c r="P25" s="9"/>
      <c r="Q25" s="5"/>
      <c r="R25" s="7">
        <f aca="true" t="shared" si="7" ref="R25:Z25">SUM(R26:R32)</f>
        <v>3344</v>
      </c>
      <c r="S25" s="8">
        <f t="shared" si="7"/>
        <v>1966</v>
      </c>
      <c r="T25" s="8">
        <f t="shared" si="7"/>
        <v>1378</v>
      </c>
      <c r="U25" s="8">
        <f t="shared" si="7"/>
        <v>533</v>
      </c>
      <c r="V25" s="8">
        <f t="shared" si="7"/>
        <v>24</v>
      </c>
      <c r="W25" s="8">
        <f t="shared" si="7"/>
        <v>821</v>
      </c>
      <c r="X25" s="8">
        <f t="shared" si="7"/>
        <v>139</v>
      </c>
      <c r="Y25" s="8">
        <f t="shared" si="7"/>
        <v>197</v>
      </c>
      <c r="Z25" s="8">
        <f t="shared" si="7"/>
        <v>460</v>
      </c>
    </row>
    <row r="26" spans="3:26" ht="9.75" customHeight="1">
      <c r="C26" s="2" t="s">
        <v>35</v>
      </c>
      <c r="D26" s="10"/>
      <c r="E26" s="3">
        <v>1070</v>
      </c>
      <c r="F26" s="4">
        <v>813</v>
      </c>
      <c r="G26" s="4">
        <f t="shared" si="6"/>
        <v>253</v>
      </c>
      <c r="H26" s="4">
        <v>112</v>
      </c>
      <c r="I26" s="4">
        <v>79</v>
      </c>
      <c r="J26" s="4">
        <v>62</v>
      </c>
      <c r="K26" s="4">
        <v>21</v>
      </c>
      <c r="L26" s="4">
        <v>31</v>
      </c>
      <c r="M26" s="4">
        <v>8</v>
      </c>
      <c r="P26" s="2" t="s">
        <v>36</v>
      </c>
      <c r="Q26" s="10"/>
      <c r="R26" s="3">
        <f t="shared" si="1"/>
        <v>279</v>
      </c>
      <c r="S26" s="6">
        <v>143</v>
      </c>
      <c r="T26" s="6">
        <f t="shared" si="2"/>
        <v>136</v>
      </c>
      <c r="U26" s="6">
        <v>89</v>
      </c>
      <c r="V26" s="6">
        <v>0</v>
      </c>
      <c r="W26" s="6">
        <f>SUM(X26:Z26)</f>
        <v>47</v>
      </c>
      <c r="X26" s="6">
        <v>25</v>
      </c>
      <c r="Y26" s="6">
        <v>21</v>
      </c>
      <c r="Z26" s="6">
        <v>1</v>
      </c>
    </row>
    <row r="27" spans="3:26" ht="9.75" customHeight="1">
      <c r="C27" s="2" t="s">
        <v>37</v>
      </c>
      <c r="D27" s="10"/>
      <c r="E27" s="3">
        <v>2220</v>
      </c>
      <c r="F27" s="4">
        <v>1760</v>
      </c>
      <c r="G27" s="4">
        <f t="shared" si="6"/>
        <v>462</v>
      </c>
      <c r="H27" s="4">
        <v>428</v>
      </c>
      <c r="I27" s="4" t="s">
        <v>132</v>
      </c>
      <c r="J27" s="4">
        <v>34</v>
      </c>
      <c r="K27" s="4">
        <v>30</v>
      </c>
      <c r="L27" s="4">
        <v>3</v>
      </c>
      <c r="M27" s="4" t="s">
        <v>132</v>
      </c>
      <c r="P27" s="2" t="s">
        <v>38</v>
      </c>
      <c r="Q27" s="10"/>
      <c r="R27" s="3">
        <f t="shared" si="1"/>
        <v>422</v>
      </c>
      <c r="S27" s="6">
        <v>291</v>
      </c>
      <c r="T27" s="6">
        <f t="shared" si="2"/>
        <v>131</v>
      </c>
      <c r="U27" s="6">
        <v>99</v>
      </c>
      <c r="V27" s="6">
        <v>0</v>
      </c>
      <c r="W27" s="6">
        <f>SUM(X27:Z27)</f>
        <v>32</v>
      </c>
      <c r="X27" s="6">
        <v>19</v>
      </c>
      <c r="Y27" s="6">
        <v>13</v>
      </c>
      <c r="Z27" s="6">
        <v>0</v>
      </c>
    </row>
    <row r="28" spans="3:26" ht="9.75" customHeight="1">
      <c r="C28" s="2" t="s">
        <v>39</v>
      </c>
      <c r="D28" s="10"/>
      <c r="E28" s="3">
        <v>1960</v>
      </c>
      <c r="F28" s="4">
        <v>1440</v>
      </c>
      <c r="G28" s="4">
        <f t="shared" si="6"/>
        <v>520</v>
      </c>
      <c r="H28" s="4">
        <v>172</v>
      </c>
      <c r="I28" s="4">
        <v>123</v>
      </c>
      <c r="J28" s="4">
        <v>225</v>
      </c>
      <c r="K28" s="4">
        <v>130</v>
      </c>
      <c r="L28" s="4">
        <v>66</v>
      </c>
      <c r="M28" s="4">
        <v>21</v>
      </c>
      <c r="O28" s="2"/>
      <c r="P28" s="2" t="s">
        <v>40</v>
      </c>
      <c r="Q28" s="10"/>
      <c r="R28" s="3">
        <f t="shared" si="1"/>
        <v>349</v>
      </c>
      <c r="S28" s="6">
        <v>207</v>
      </c>
      <c r="T28" s="6">
        <f t="shared" si="2"/>
        <v>142</v>
      </c>
      <c r="U28" s="6">
        <v>94</v>
      </c>
      <c r="V28" s="6" t="s">
        <v>132</v>
      </c>
      <c r="W28" s="6">
        <v>48</v>
      </c>
      <c r="X28" s="6">
        <v>23</v>
      </c>
      <c r="Y28" s="6">
        <v>20</v>
      </c>
      <c r="Z28" s="6">
        <v>4</v>
      </c>
    </row>
    <row r="29" spans="3:26" ht="9.75" customHeight="1">
      <c r="C29" s="2" t="s">
        <v>41</v>
      </c>
      <c r="D29" s="10"/>
      <c r="E29" s="3">
        <v>1600</v>
      </c>
      <c r="F29" s="4">
        <v>943</v>
      </c>
      <c r="G29" s="4">
        <f t="shared" si="6"/>
        <v>656</v>
      </c>
      <c r="H29" s="4">
        <v>320</v>
      </c>
      <c r="I29" s="4">
        <v>5</v>
      </c>
      <c r="J29" s="4">
        <v>331</v>
      </c>
      <c r="K29" s="4">
        <v>188</v>
      </c>
      <c r="L29" s="4">
        <v>128</v>
      </c>
      <c r="M29" s="4">
        <v>9</v>
      </c>
      <c r="O29" s="2"/>
      <c r="P29" s="2" t="s">
        <v>42</v>
      </c>
      <c r="Q29" s="10"/>
      <c r="R29" s="3">
        <f t="shared" si="1"/>
        <v>278</v>
      </c>
      <c r="S29" s="6">
        <v>158</v>
      </c>
      <c r="T29" s="6">
        <f t="shared" si="2"/>
        <v>120</v>
      </c>
      <c r="U29" s="6">
        <v>42</v>
      </c>
      <c r="V29" s="6" t="s">
        <v>132</v>
      </c>
      <c r="W29" s="6">
        <v>78</v>
      </c>
      <c r="X29" s="6">
        <v>13</v>
      </c>
      <c r="Y29" s="6">
        <v>9</v>
      </c>
      <c r="Z29" s="6">
        <v>54</v>
      </c>
    </row>
    <row r="30" spans="3:26" ht="9.75" customHeight="1">
      <c r="C30" s="2" t="s">
        <v>43</v>
      </c>
      <c r="D30" s="10"/>
      <c r="E30" s="3">
        <v>359</v>
      </c>
      <c r="F30" s="4">
        <v>302</v>
      </c>
      <c r="G30" s="4">
        <f t="shared" si="6"/>
        <v>57</v>
      </c>
      <c r="H30" s="4">
        <v>47</v>
      </c>
      <c r="I30" s="4">
        <v>4</v>
      </c>
      <c r="J30" s="4">
        <v>6</v>
      </c>
      <c r="K30" s="4">
        <v>4</v>
      </c>
      <c r="L30" s="4">
        <v>2</v>
      </c>
      <c r="M30" s="4" t="s">
        <v>132</v>
      </c>
      <c r="O30" s="2"/>
      <c r="P30" s="2" t="s">
        <v>44</v>
      </c>
      <c r="Q30" s="10"/>
      <c r="R30" s="3">
        <f t="shared" si="1"/>
        <v>737</v>
      </c>
      <c r="S30" s="6">
        <v>457</v>
      </c>
      <c r="T30" s="6">
        <f t="shared" si="2"/>
        <v>280</v>
      </c>
      <c r="U30" s="6">
        <v>104</v>
      </c>
      <c r="V30" s="6">
        <v>23</v>
      </c>
      <c r="W30" s="6">
        <v>153</v>
      </c>
      <c r="X30" s="6">
        <v>46</v>
      </c>
      <c r="Y30" s="6">
        <v>48</v>
      </c>
      <c r="Z30" s="6">
        <v>53</v>
      </c>
    </row>
    <row r="31" spans="3:26" ht="9.75" customHeight="1">
      <c r="C31" s="2" t="s">
        <v>45</v>
      </c>
      <c r="D31" s="10"/>
      <c r="E31" s="3">
        <v>1650</v>
      </c>
      <c r="F31" s="4">
        <v>720</v>
      </c>
      <c r="G31" s="4">
        <f t="shared" si="6"/>
        <v>927</v>
      </c>
      <c r="H31" s="4">
        <v>838</v>
      </c>
      <c r="I31" s="4" t="s">
        <v>132</v>
      </c>
      <c r="J31" s="4">
        <v>89</v>
      </c>
      <c r="K31" s="4">
        <v>63</v>
      </c>
      <c r="L31" s="4">
        <v>24</v>
      </c>
      <c r="M31" s="4">
        <v>1</v>
      </c>
      <c r="O31" s="2"/>
      <c r="P31" s="2" t="s">
        <v>46</v>
      </c>
      <c r="Q31" s="10"/>
      <c r="R31" s="3">
        <f t="shared" si="1"/>
        <v>919</v>
      </c>
      <c r="S31" s="6">
        <v>561</v>
      </c>
      <c r="T31" s="6">
        <f t="shared" si="2"/>
        <v>358</v>
      </c>
      <c r="U31" s="6">
        <v>86</v>
      </c>
      <c r="V31" s="6">
        <v>1</v>
      </c>
      <c r="W31" s="6">
        <v>271</v>
      </c>
      <c r="X31" s="6">
        <v>10</v>
      </c>
      <c r="Y31" s="6">
        <v>51</v>
      </c>
      <c r="Z31" s="6">
        <v>200</v>
      </c>
    </row>
    <row r="32" spans="3:26" ht="9.75" customHeight="1">
      <c r="C32" s="2" t="s">
        <v>47</v>
      </c>
      <c r="D32" s="10"/>
      <c r="E32" s="3">
        <v>1250</v>
      </c>
      <c r="F32" s="4">
        <v>921</v>
      </c>
      <c r="G32" s="4">
        <f t="shared" si="6"/>
        <v>324</v>
      </c>
      <c r="H32" s="4">
        <v>248</v>
      </c>
      <c r="I32" s="4">
        <v>2</v>
      </c>
      <c r="J32" s="4">
        <v>74</v>
      </c>
      <c r="K32" s="4">
        <v>41</v>
      </c>
      <c r="L32" s="4">
        <v>22</v>
      </c>
      <c r="M32" s="4">
        <v>5</v>
      </c>
      <c r="O32" s="2"/>
      <c r="P32" s="2" t="s">
        <v>48</v>
      </c>
      <c r="Q32" s="10"/>
      <c r="R32" s="3">
        <f t="shared" si="1"/>
        <v>360</v>
      </c>
      <c r="S32" s="6">
        <v>149</v>
      </c>
      <c r="T32" s="6">
        <f t="shared" si="2"/>
        <v>211</v>
      </c>
      <c r="U32" s="6">
        <v>19</v>
      </c>
      <c r="V32" s="6" t="s">
        <v>132</v>
      </c>
      <c r="W32" s="6">
        <v>192</v>
      </c>
      <c r="X32" s="6">
        <v>3</v>
      </c>
      <c r="Y32" s="6">
        <v>35</v>
      </c>
      <c r="Z32" s="6">
        <v>148</v>
      </c>
    </row>
    <row r="33" spans="2:23" ht="9.75" customHeight="1">
      <c r="B33" s="2"/>
      <c r="C33" s="2"/>
      <c r="E33" s="3"/>
      <c r="F33" s="4"/>
      <c r="G33" s="4"/>
      <c r="H33" s="4"/>
      <c r="I33" s="4"/>
      <c r="J33" s="4"/>
      <c r="K33" s="4"/>
      <c r="L33" s="4"/>
      <c r="M33" s="4"/>
      <c r="O33" s="2"/>
      <c r="R33" s="7"/>
      <c r="T33" s="8"/>
      <c r="W33" s="8"/>
    </row>
    <row r="34" spans="2:26" ht="9.75" customHeight="1">
      <c r="B34" s="9" t="s">
        <v>49</v>
      </c>
      <c r="C34" s="9"/>
      <c r="D34" s="5"/>
      <c r="E34" s="7">
        <f>SUM(E35:E38)</f>
        <v>801</v>
      </c>
      <c r="F34" s="8">
        <f>SUM(F35:F38)</f>
        <v>595</v>
      </c>
      <c r="G34" s="8">
        <f>SUM(G35:G38)</f>
        <v>206</v>
      </c>
      <c r="H34" s="8">
        <f>SUM(H35:H38)</f>
        <v>202</v>
      </c>
      <c r="I34" s="8" t="s">
        <v>139</v>
      </c>
      <c r="J34" s="8">
        <f>SUM(J35:J38)</f>
        <v>4</v>
      </c>
      <c r="K34" s="8">
        <f>SUM(K35:K38)</f>
        <v>4</v>
      </c>
      <c r="L34" s="8" t="s">
        <v>139</v>
      </c>
      <c r="M34" s="8" t="s">
        <v>139</v>
      </c>
      <c r="O34" s="9" t="s">
        <v>50</v>
      </c>
      <c r="P34" s="9"/>
      <c r="Q34" s="5"/>
      <c r="R34" s="7">
        <f aca="true" t="shared" si="8" ref="R34:Z34">SUM(R35:R36)</f>
        <v>573</v>
      </c>
      <c r="S34" s="8">
        <f t="shared" si="8"/>
        <v>494</v>
      </c>
      <c r="T34" s="8">
        <f t="shared" si="8"/>
        <v>79</v>
      </c>
      <c r="U34" s="8">
        <f t="shared" si="8"/>
        <v>48</v>
      </c>
      <c r="V34" s="8">
        <f t="shared" si="8"/>
        <v>0</v>
      </c>
      <c r="W34" s="8">
        <f t="shared" si="8"/>
        <v>31</v>
      </c>
      <c r="X34" s="8">
        <f t="shared" si="8"/>
        <v>16</v>
      </c>
      <c r="Y34" s="8">
        <f t="shared" si="8"/>
        <v>11</v>
      </c>
      <c r="Z34" s="8">
        <f t="shared" si="8"/>
        <v>3</v>
      </c>
    </row>
    <row r="35" spans="2:26" ht="9.75" customHeight="1">
      <c r="B35" s="2"/>
      <c r="C35" s="2" t="s">
        <v>51</v>
      </c>
      <c r="D35" s="10"/>
      <c r="E35" s="3">
        <f>SUM(F35:G35)</f>
        <v>23</v>
      </c>
      <c r="F35" s="6" t="s">
        <v>132</v>
      </c>
      <c r="G35" s="4">
        <f t="shared" si="6"/>
        <v>23</v>
      </c>
      <c r="H35" s="6">
        <v>23</v>
      </c>
      <c r="I35" s="6" t="s">
        <v>15</v>
      </c>
      <c r="J35" s="4">
        <f>SUM(K35:M35)</f>
        <v>0</v>
      </c>
      <c r="K35" s="6">
        <v>0</v>
      </c>
      <c r="L35" s="6" t="s">
        <v>15</v>
      </c>
      <c r="M35" s="6" t="s">
        <v>15</v>
      </c>
      <c r="P35" s="2" t="s">
        <v>52</v>
      </c>
      <c r="Q35" s="10"/>
      <c r="R35" s="3">
        <f t="shared" si="1"/>
        <v>558</v>
      </c>
      <c r="S35" s="6">
        <v>485</v>
      </c>
      <c r="T35" s="6">
        <f t="shared" si="2"/>
        <v>73</v>
      </c>
      <c r="U35" s="6">
        <v>44</v>
      </c>
      <c r="V35" s="6">
        <v>0</v>
      </c>
      <c r="W35" s="6">
        <v>29</v>
      </c>
      <c r="X35" s="6">
        <v>15</v>
      </c>
      <c r="Y35" s="6">
        <v>10</v>
      </c>
      <c r="Z35" s="6">
        <v>3</v>
      </c>
    </row>
    <row r="36" spans="2:26" ht="9.75" customHeight="1">
      <c r="B36" s="2"/>
      <c r="C36" s="2" t="s">
        <v>53</v>
      </c>
      <c r="D36" s="10"/>
      <c r="E36" s="3">
        <f>SUM(F36:G36)</f>
        <v>236</v>
      </c>
      <c r="F36" s="6">
        <v>155</v>
      </c>
      <c r="G36" s="4">
        <f t="shared" si="6"/>
        <v>81</v>
      </c>
      <c r="H36" s="6">
        <v>80</v>
      </c>
      <c r="I36" s="6" t="s">
        <v>15</v>
      </c>
      <c r="J36" s="4">
        <f>SUM(K36:M36)</f>
        <v>1</v>
      </c>
      <c r="K36" s="6">
        <v>1</v>
      </c>
      <c r="L36" s="6" t="s">
        <v>15</v>
      </c>
      <c r="M36" s="6" t="s">
        <v>15</v>
      </c>
      <c r="P36" s="2" t="s">
        <v>54</v>
      </c>
      <c r="Q36" s="10"/>
      <c r="R36" s="3">
        <f t="shared" si="1"/>
        <v>15</v>
      </c>
      <c r="S36" s="6">
        <v>9</v>
      </c>
      <c r="T36" s="6">
        <f t="shared" si="2"/>
        <v>6</v>
      </c>
      <c r="U36" s="6">
        <v>4</v>
      </c>
      <c r="V36" s="6" t="s">
        <v>15</v>
      </c>
      <c r="W36" s="6">
        <f>SUM(X36:Z36)</f>
        <v>2</v>
      </c>
      <c r="X36" s="6">
        <v>1</v>
      </c>
      <c r="Y36" s="6">
        <v>1</v>
      </c>
      <c r="Z36" s="6">
        <v>0</v>
      </c>
    </row>
    <row r="37" spans="2:23" ht="9.75" customHeight="1">
      <c r="B37" s="2"/>
      <c r="C37" s="2" t="s">
        <v>55</v>
      </c>
      <c r="D37" s="10"/>
      <c r="E37" s="3">
        <f>SUM(F37:G37)</f>
        <v>244</v>
      </c>
      <c r="F37" s="6">
        <v>178</v>
      </c>
      <c r="G37" s="4">
        <f t="shared" si="6"/>
        <v>66</v>
      </c>
      <c r="H37" s="6">
        <v>64</v>
      </c>
      <c r="I37" s="6" t="s">
        <v>15</v>
      </c>
      <c r="J37" s="4">
        <f>SUM(K37:M37)</f>
        <v>2</v>
      </c>
      <c r="K37" s="6">
        <v>2</v>
      </c>
      <c r="L37" s="6" t="s">
        <v>15</v>
      </c>
      <c r="M37" s="6" t="s">
        <v>15</v>
      </c>
      <c r="O37" s="2"/>
      <c r="R37" s="7"/>
      <c r="T37" s="8"/>
      <c r="W37" s="8"/>
    </row>
    <row r="38" spans="2:26" ht="9.75" customHeight="1">
      <c r="B38" s="2"/>
      <c r="C38" s="2" t="s">
        <v>56</v>
      </c>
      <c r="D38" s="10"/>
      <c r="E38" s="3">
        <f>SUM(F38:G38)</f>
        <v>298</v>
      </c>
      <c r="F38" s="6">
        <v>262</v>
      </c>
      <c r="G38" s="4">
        <f t="shared" si="6"/>
        <v>36</v>
      </c>
      <c r="H38" s="6">
        <v>35</v>
      </c>
      <c r="I38" s="6" t="s">
        <v>15</v>
      </c>
      <c r="J38" s="4">
        <f>SUM(K38:M38)</f>
        <v>1</v>
      </c>
      <c r="K38" s="6">
        <v>1</v>
      </c>
      <c r="L38" s="6" t="s">
        <v>15</v>
      </c>
      <c r="M38" s="6" t="s">
        <v>15</v>
      </c>
      <c r="O38" s="9" t="s">
        <v>57</v>
      </c>
      <c r="P38" s="9"/>
      <c r="Q38" s="5"/>
      <c r="R38" s="7">
        <f aca="true" t="shared" si="9" ref="R38:Z38">R39</f>
        <v>34</v>
      </c>
      <c r="S38" s="8">
        <f t="shared" si="9"/>
        <v>32</v>
      </c>
      <c r="T38" s="8">
        <f t="shared" si="9"/>
        <v>2</v>
      </c>
      <c r="U38" s="8">
        <f t="shared" si="9"/>
        <v>2</v>
      </c>
      <c r="V38" s="8" t="str">
        <f t="shared" si="9"/>
        <v>-</v>
      </c>
      <c r="W38" s="8">
        <f t="shared" si="9"/>
        <v>0</v>
      </c>
      <c r="X38" s="8">
        <f t="shared" si="9"/>
        <v>0</v>
      </c>
      <c r="Y38" s="8" t="str">
        <f t="shared" si="9"/>
        <v>-</v>
      </c>
      <c r="Z38" s="8" t="str">
        <f t="shared" si="9"/>
        <v>-</v>
      </c>
    </row>
    <row r="39" spans="2:26" ht="9.75" customHeight="1">
      <c r="B39" s="2"/>
      <c r="C39" s="2"/>
      <c r="E39" s="3"/>
      <c r="F39" s="6"/>
      <c r="G39" s="4"/>
      <c r="H39" s="6"/>
      <c r="I39" s="6"/>
      <c r="J39" s="4"/>
      <c r="K39" s="6"/>
      <c r="L39" s="6"/>
      <c r="M39" s="6"/>
      <c r="P39" s="2" t="s">
        <v>58</v>
      </c>
      <c r="Q39" s="10"/>
      <c r="R39" s="3">
        <f t="shared" si="1"/>
        <v>34</v>
      </c>
      <c r="S39" s="6">
        <v>32</v>
      </c>
      <c r="T39" s="6">
        <f t="shared" si="2"/>
        <v>2</v>
      </c>
      <c r="U39" s="6">
        <v>2</v>
      </c>
      <c r="V39" s="6" t="s">
        <v>132</v>
      </c>
      <c r="W39" s="6">
        <f>SUM(X39:Z39)</f>
        <v>0</v>
      </c>
      <c r="X39" s="6">
        <v>0</v>
      </c>
      <c r="Y39" s="6" t="s">
        <v>132</v>
      </c>
      <c r="Z39" s="6" t="s">
        <v>132</v>
      </c>
    </row>
    <row r="40" spans="2:23" ht="9.75" customHeight="1">
      <c r="B40" s="9" t="s">
        <v>59</v>
      </c>
      <c r="C40" s="9"/>
      <c r="D40" s="5"/>
      <c r="E40" s="7">
        <f aca="true" t="shared" si="10" ref="E40:L40">SUM(E41:E43)</f>
        <v>3833</v>
      </c>
      <c r="F40" s="8">
        <f t="shared" si="10"/>
        <v>3162</v>
      </c>
      <c r="G40" s="8">
        <f t="shared" si="10"/>
        <v>666</v>
      </c>
      <c r="H40" s="8">
        <f t="shared" si="10"/>
        <v>353</v>
      </c>
      <c r="I40" s="8" t="s">
        <v>139</v>
      </c>
      <c r="J40" s="8">
        <f t="shared" si="10"/>
        <v>313</v>
      </c>
      <c r="K40" s="8">
        <f t="shared" si="10"/>
        <v>292</v>
      </c>
      <c r="L40" s="8">
        <f t="shared" si="10"/>
        <v>15</v>
      </c>
      <c r="M40" s="8">
        <f>SUM(M41:M43)</f>
        <v>4</v>
      </c>
      <c r="Q40" s="5"/>
      <c r="R40" s="7"/>
      <c r="T40" s="8"/>
      <c r="W40" s="8"/>
    </row>
    <row r="41" spans="2:26" ht="9.75" customHeight="1">
      <c r="B41" s="2"/>
      <c r="C41" s="2" t="s">
        <v>60</v>
      </c>
      <c r="D41" s="10"/>
      <c r="E41" s="3">
        <v>2010</v>
      </c>
      <c r="F41" s="6">
        <v>1830</v>
      </c>
      <c r="G41" s="4">
        <f t="shared" si="6"/>
        <v>175</v>
      </c>
      <c r="H41" s="6">
        <v>162</v>
      </c>
      <c r="I41" s="6" t="s">
        <v>15</v>
      </c>
      <c r="J41" s="4">
        <f>SUM(K41:M41)</f>
        <v>13</v>
      </c>
      <c r="K41" s="6">
        <v>13</v>
      </c>
      <c r="L41" s="6" t="s">
        <v>15</v>
      </c>
      <c r="M41" s="6" t="s">
        <v>15</v>
      </c>
      <c r="O41" s="9" t="s">
        <v>61</v>
      </c>
      <c r="P41" s="9"/>
      <c r="Q41" s="5"/>
      <c r="R41" s="7">
        <f aca="true" t="shared" si="11" ref="R41:Z41">SUM(R42:R52)</f>
        <v>4229</v>
      </c>
      <c r="S41" s="8">
        <f t="shared" si="11"/>
        <v>3158</v>
      </c>
      <c r="T41" s="8">
        <f t="shared" si="11"/>
        <v>1071</v>
      </c>
      <c r="U41" s="8">
        <f t="shared" si="11"/>
        <v>464</v>
      </c>
      <c r="V41" s="8">
        <f t="shared" si="11"/>
        <v>254</v>
      </c>
      <c r="W41" s="8">
        <f t="shared" si="11"/>
        <v>353</v>
      </c>
      <c r="X41" s="8">
        <f t="shared" si="11"/>
        <v>90</v>
      </c>
      <c r="Y41" s="8">
        <f t="shared" si="11"/>
        <v>163</v>
      </c>
      <c r="Z41" s="8">
        <f t="shared" si="11"/>
        <v>85</v>
      </c>
    </row>
    <row r="42" spans="2:26" ht="9.75" customHeight="1">
      <c r="B42" s="2"/>
      <c r="C42" s="2" t="s">
        <v>62</v>
      </c>
      <c r="D42" s="10"/>
      <c r="E42" s="3">
        <v>897</v>
      </c>
      <c r="F42" s="6">
        <v>758</v>
      </c>
      <c r="G42" s="4">
        <f t="shared" si="6"/>
        <v>139</v>
      </c>
      <c r="H42" s="6">
        <v>134</v>
      </c>
      <c r="I42" s="6" t="s">
        <v>15</v>
      </c>
      <c r="J42" s="4">
        <f>SUM(K42:M42)</f>
        <v>5</v>
      </c>
      <c r="K42" s="6">
        <v>4</v>
      </c>
      <c r="L42" s="6">
        <v>1</v>
      </c>
      <c r="M42" s="6" t="s">
        <v>15</v>
      </c>
      <c r="P42" s="2" t="s">
        <v>63</v>
      </c>
      <c r="Q42" s="10"/>
      <c r="R42" s="3">
        <f t="shared" si="1"/>
        <v>270</v>
      </c>
      <c r="S42" s="6">
        <v>209</v>
      </c>
      <c r="T42" s="6">
        <f t="shared" si="2"/>
        <v>61</v>
      </c>
      <c r="U42" s="6">
        <v>20</v>
      </c>
      <c r="V42" s="6">
        <v>3</v>
      </c>
      <c r="W42" s="6">
        <v>38</v>
      </c>
      <c r="X42" s="6">
        <v>11</v>
      </c>
      <c r="Y42" s="6">
        <v>13</v>
      </c>
      <c r="Z42" s="6">
        <v>12</v>
      </c>
    </row>
    <row r="43" spans="2:26" ht="9.75" customHeight="1">
      <c r="B43" s="2"/>
      <c r="C43" s="2" t="s">
        <v>140</v>
      </c>
      <c r="D43" s="10"/>
      <c r="E43" s="3">
        <v>926</v>
      </c>
      <c r="F43" s="6">
        <v>574</v>
      </c>
      <c r="G43" s="4">
        <f t="shared" si="6"/>
        <v>352</v>
      </c>
      <c r="H43" s="6">
        <v>57</v>
      </c>
      <c r="I43" s="6" t="s">
        <v>15</v>
      </c>
      <c r="J43" s="4">
        <v>295</v>
      </c>
      <c r="K43" s="6">
        <v>275</v>
      </c>
      <c r="L43" s="6">
        <v>14</v>
      </c>
      <c r="M43" s="6">
        <v>4</v>
      </c>
      <c r="P43" s="2" t="s">
        <v>64</v>
      </c>
      <c r="Q43" s="10"/>
      <c r="R43" s="3">
        <f t="shared" si="1"/>
        <v>75</v>
      </c>
      <c r="S43" s="6">
        <v>60</v>
      </c>
      <c r="T43" s="6">
        <f t="shared" si="2"/>
        <v>15</v>
      </c>
      <c r="U43" s="6">
        <v>11</v>
      </c>
      <c r="V43" s="6">
        <v>0</v>
      </c>
      <c r="W43" s="6">
        <v>4</v>
      </c>
      <c r="X43" s="6">
        <v>1</v>
      </c>
      <c r="Y43" s="6">
        <v>1</v>
      </c>
      <c r="Z43" s="6">
        <v>2</v>
      </c>
    </row>
    <row r="44" spans="2:26" ht="9.75" customHeight="1">
      <c r="B44" s="2"/>
      <c r="C44" s="2"/>
      <c r="E44" s="3"/>
      <c r="F44" s="6"/>
      <c r="G44" s="4"/>
      <c r="H44" s="6"/>
      <c r="I44" s="6"/>
      <c r="J44" s="4"/>
      <c r="K44" s="6"/>
      <c r="L44" s="6"/>
      <c r="M44" s="6"/>
      <c r="O44" s="2"/>
      <c r="P44" s="2" t="s">
        <v>65</v>
      </c>
      <c r="Q44" s="10"/>
      <c r="R44" s="3">
        <f t="shared" si="1"/>
        <v>316</v>
      </c>
      <c r="S44" s="6">
        <v>232</v>
      </c>
      <c r="T44" s="6">
        <f t="shared" si="2"/>
        <v>84</v>
      </c>
      <c r="U44" s="6">
        <v>49</v>
      </c>
      <c r="V44" s="6">
        <v>11</v>
      </c>
      <c r="W44" s="6">
        <v>24</v>
      </c>
      <c r="X44" s="6">
        <v>0</v>
      </c>
      <c r="Y44" s="6">
        <v>3</v>
      </c>
      <c r="Z44" s="6">
        <v>21</v>
      </c>
    </row>
    <row r="45" spans="2:26" ht="9.75" customHeight="1">
      <c r="B45" s="9" t="s">
        <v>66</v>
      </c>
      <c r="C45" s="9"/>
      <c r="D45" s="5"/>
      <c r="E45" s="7">
        <f aca="true" t="shared" si="12" ref="E45:L45">SUM(E46:E47)</f>
        <v>3535</v>
      </c>
      <c r="F45" s="8">
        <f t="shared" si="12"/>
        <v>3167</v>
      </c>
      <c r="G45" s="8">
        <f t="shared" si="12"/>
        <v>367</v>
      </c>
      <c r="H45" s="8">
        <f t="shared" si="12"/>
        <v>192</v>
      </c>
      <c r="I45" s="8" t="s">
        <v>139</v>
      </c>
      <c r="J45" s="8">
        <f t="shared" si="12"/>
        <v>175</v>
      </c>
      <c r="K45" s="8">
        <f t="shared" si="12"/>
        <v>65</v>
      </c>
      <c r="L45" s="8">
        <f t="shared" si="12"/>
        <v>53</v>
      </c>
      <c r="M45" s="8">
        <f>SUM(M46:M47)</f>
        <v>55</v>
      </c>
      <c r="O45" s="2"/>
      <c r="P45" s="2" t="s">
        <v>67</v>
      </c>
      <c r="Q45" s="10"/>
      <c r="R45" s="3">
        <f t="shared" si="1"/>
        <v>280</v>
      </c>
      <c r="S45" s="6">
        <v>215</v>
      </c>
      <c r="T45" s="6">
        <f t="shared" si="2"/>
        <v>65</v>
      </c>
      <c r="U45" s="6">
        <v>32</v>
      </c>
      <c r="V45" s="6">
        <v>2</v>
      </c>
      <c r="W45" s="6">
        <v>31</v>
      </c>
      <c r="X45" s="6">
        <v>4</v>
      </c>
      <c r="Y45" s="6">
        <v>4</v>
      </c>
      <c r="Z45" s="6">
        <v>22</v>
      </c>
    </row>
    <row r="46" spans="2:26" ht="9.75" customHeight="1">
      <c r="B46" s="2"/>
      <c r="C46" s="2" t="s">
        <v>68</v>
      </c>
      <c r="D46" s="10"/>
      <c r="E46" s="3">
        <v>2870</v>
      </c>
      <c r="F46" s="6">
        <v>2640</v>
      </c>
      <c r="G46" s="4">
        <f t="shared" si="6"/>
        <v>229</v>
      </c>
      <c r="H46" s="6">
        <v>154</v>
      </c>
      <c r="I46" s="6" t="s">
        <v>15</v>
      </c>
      <c r="J46" s="4">
        <v>75</v>
      </c>
      <c r="K46" s="6">
        <v>43</v>
      </c>
      <c r="L46" s="6">
        <v>26</v>
      </c>
      <c r="M46" s="6">
        <v>4</v>
      </c>
      <c r="O46" s="2"/>
      <c r="P46" s="2" t="s">
        <v>69</v>
      </c>
      <c r="Q46" s="10"/>
      <c r="R46" s="3">
        <f t="shared" si="1"/>
        <v>881</v>
      </c>
      <c r="S46" s="6">
        <v>707</v>
      </c>
      <c r="T46" s="6">
        <f t="shared" si="2"/>
        <v>174</v>
      </c>
      <c r="U46" s="6">
        <v>85</v>
      </c>
      <c r="V46" s="6">
        <v>18</v>
      </c>
      <c r="W46" s="6">
        <v>71</v>
      </c>
      <c r="X46" s="6">
        <v>14</v>
      </c>
      <c r="Y46" s="6">
        <v>40</v>
      </c>
      <c r="Z46" s="6">
        <v>14</v>
      </c>
    </row>
    <row r="47" spans="2:26" ht="9.75" customHeight="1">
      <c r="B47" s="2"/>
      <c r="C47" s="2" t="s">
        <v>70</v>
      </c>
      <c r="D47" s="10"/>
      <c r="E47" s="3">
        <v>665</v>
      </c>
      <c r="F47" s="6">
        <v>527</v>
      </c>
      <c r="G47" s="4">
        <f t="shared" si="6"/>
        <v>138</v>
      </c>
      <c r="H47" s="6">
        <v>38</v>
      </c>
      <c r="I47" s="6" t="s">
        <v>15</v>
      </c>
      <c r="J47" s="4">
        <v>100</v>
      </c>
      <c r="K47" s="6">
        <v>22</v>
      </c>
      <c r="L47" s="6">
        <v>27</v>
      </c>
      <c r="M47" s="6">
        <v>51</v>
      </c>
      <c r="O47" s="2"/>
      <c r="P47" s="2" t="s">
        <v>71</v>
      </c>
      <c r="Q47" s="10"/>
      <c r="R47" s="3">
        <f t="shared" si="1"/>
        <v>372</v>
      </c>
      <c r="S47" s="6">
        <v>274</v>
      </c>
      <c r="T47" s="6">
        <f t="shared" si="2"/>
        <v>98</v>
      </c>
      <c r="U47" s="6">
        <v>42</v>
      </c>
      <c r="V47" s="6">
        <v>11</v>
      </c>
      <c r="W47" s="6">
        <v>45</v>
      </c>
      <c r="X47" s="6">
        <v>22</v>
      </c>
      <c r="Y47" s="6">
        <v>17</v>
      </c>
      <c r="Z47" s="6">
        <v>4</v>
      </c>
    </row>
    <row r="48" spans="2:26" ht="9.75" customHeight="1">
      <c r="B48" s="2"/>
      <c r="C48" s="2"/>
      <c r="E48" s="3"/>
      <c r="F48" s="6"/>
      <c r="G48" s="4"/>
      <c r="H48" s="6"/>
      <c r="I48" s="6"/>
      <c r="J48" s="4"/>
      <c r="K48" s="6"/>
      <c r="L48" s="6"/>
      <c r="M48" s="6"/>
      <c r="O48" s="2"/>
      <c r="P48" s="2" t="s">
        <v>72</v>
      </c>
      <c r="Q48" s="10"/>
      <c r="R48" s="3">
        <f t="shared" si="1"/>
        <v>549</v>
      </c>
      <c r="S48" s="6">
        <v>406</v>
      </c>
      <c r="T48" s="6">
        <f t="shared" si="2"/>
        <v>143</v>
      </c>
      <c r="U48" s="6">
        <v>61</v>
      </c>
      <c r="V48" s="6">
        <v>68</v>
      </c>
      <c r="W48" s="6">
        <v>14</v>
      </c>
      <c r="X48" s="6">
        <v>2</v>
      </c>
      <c r="Y48" s="6">
        <v>8</v>
      </c>
      <c r="Z48" s="6">
        <v>3</v>
      </c>
    </row>
    <row r="49" spans="2:26" ht="10.5" customHeight="1">
      <c r="B49" s="9" t="s">
        <v>73</v>
      </c>
      <c r="C49" s="9"/>
      <c r="D49" s="5"/>
      <c r="E49" s="7">
        <f aca="true" t="shared" si="13" ref="E49:L49">SUM(E50:E51)</f>
        <v>1558</v>
      </c>
      <c r="F49" s="8">
        <f t="shared" si="13"/>
        <v>1353</v>
      </c>
      <c r="G49" s="8">
        <f t="shared" si="13"/>
        <v>204</v>
      </c>
      <c r="H49" s="8">
        <f t="shared" si="13"/>
        <v>108</v>
      </c>
      <c r="I49" s="8" t="s">
        <v>132</v>
      </c>
      <c r="J49" s="8">
        <f t="shared" si="13"/>
        <v>96</v>
      </c>
      <c r="K49" s="8">
        <f t="shared" si="13"/>
        <v>40</v>
      </c>
      <c r="L49" s="8">
        <f t="shared" si="13"/>
        <v>2</v>
      </c>
      <c r="M49" s="8">
        <f>SUM(M50:M51)</f>
        <v>53</v>
      </c>
      <c r="O49" s="2"/>
      <c r="P49" s="2" t="s">
        <v>74</v>
      </c>
      <c r="Q49" s="10"/>
      <c r="R49" s="3">
        <f t="shared" si="1"/>
        <v>708</v>
      </c>
      <c r="S49" s="6">
        <v>539</v>
      </c>
      <c r="T49" s="6">
        <f t="shared" si="2"/>
        <v>169</v>
      </c>
      <c r="U49" s="6">
        <v>46</v>
      </c>
      <c r="V49" s="6">
        <v>77</v>
      </c>
      <c r="W49" s="6">
        <v>46</v>
      </c>
      <c r="X49" s="6">
        <v>9</v>
      </c>
      <c r="Y49" s="6">
        <v>34</v>
      </c>
      <c r="Z49" s="6">
        <v>1</v>
      </c>
    </row>
    <row r="50" spans="2:26" ht="9.75" customHeight="1">
      <c r="B50" s="2"/>
      <c r="C50" s="2" t="s">
        <v>75</v>
      </c>
      <c r="D50" s="10"/>
      <c r="E50" s="3">
        <v>1210</v>
      </c>
      <c r="F50" s="6">
        <v>1060</v>
      </c>
      <c r="G50" s="4">
        <f t="shared" si="6"/>
        <v>149</v>
      </c>
      <c r="H50" s="6">
        <v>88</v>
      </c>
      <c r="I50" s="6" t="s">
        <v>132</v>
      </c>
      <c r="J50" s="4">
        <v>61</v>
      </c>
      <c r="K50" s="6">
        <v>25</v>
      </c>
      <c r="L50" s="6">
        <v>1</v>
      </c>
      <c r="M50" s="6">
        <v>34</v>
      </c>
      <c r="O50" s="2"/>
      <c r="P50" s="2" t="s">
        <v>76</v>
      </c>
      <c r="Q50" s="10"/>
      <c r="R50" s="3">
        <f t="shared" si="1"/>
        <v>382</v>
      </c>
      <c r="S50" s="6">
        <v>301</v>
      </c>
      <c r="T50" s="6">
        <f t="shared" si="2"/>
        <v>81</v>
      </c>
      <c r="U50" s="6">
        <v>35</v>
      </c>
      <c r="V50" s="6">
        <v>1</v>
      </c>
      <c r="W50" s="6">
        <v>45</v>
      </c>
      <c r="X50" s="6">
        <v>11</v>
      </c>
      <c r="Y50" s="6">
        <v>28</v>
      </c>
      <c r="Z50" s="6">
        <v>4</v>
      </c>
    </row>
    <row r="51" spans="2:26" ht="9.75" customHeight="1">
      <c r="B51" s="2"/>
      <c r="C51" s="2" t="s">
        <v>77</v>
      </c>
      <c r="D51" s="10"/>
      <c r="E51" s="3">
        <v>348</v>
      </c>
      <c r="F51" s="6">
        <v>293</v>
      </c>
      <c r="G51" s="4">
        <f t="shared" si="6"/>
        <v>55</v>
      </c>
      <c r="H51" s="6">
        <v>20</v>
      </c>
      <c r="I51" s="6" t="s">
        <v>132</v>
      </c>
      <c r="J51" s="4">
        <f>SUM(K51:M51)</f>
        <v>35</v>
      </c>
      <c r="K51" s="6">
        <v>15</v>
      </c>
      <c r="L51" s="6">
        <v>1</v>
      </c>
      <c r="M51" s="6">
        <v>19</v>
      </c>
      <c r="O51" s="2"/>
      <c r="P51" s="2" t="s">
        <v>78</v>
      </c>
      <c r="Q51" s="10"/>
      <c r="R51" s="3">
        <f t="shared" si="1"/>
        <v>109</v>
      </c>
      <c r="S51" s="6">
        <v>65</v>
      </c>
      <c r="T51" s="6">
        <f t="shared" si="2"/>
        <v>44</v>
      </c>
      <c r="U51" s="6">
        <v>28</v>
      </c>
      <c r="V51" s="6" t="s">
        <v>132</v>
      </c>
      <c r="W51" s="6">
        <v>16</v>
      </c>
      <c r="X51" s="6">
        <v>4</v>
      </c>
      <c r="Y51" s="6">
        <v>10</v>
      </c>
      <c r="Z51" s="6">
        <v>1</v>
      </c>
    </row>
    <row r="52" spans="2:26" ht="9.75" customHeight="1">
      <c r="B52" s="2"/>
      <c r="C52" s="2"/>
      <c r="E52" s="3"/>
      <c r="F52" s="6"/>
      <c r="G52" s="4"/>
      <c r="H52" s="6"/>
      <c r="I52" s="8"/>
      <c r="J52" s="4"/>
      <c r="K52" s="6"/>
      <c r="L52" s="6"/>
      <c r="M52" s="6"/>
      <c r="O52" s="2"/>
      <c r="P52" s="2" t="s">
        <v>79</v>
      </c>
      <c r="Q52" s="10"/>
      <c r="R52" s="3">
        <f t="shared" si="1"/>
        <v>287</v>
      </c>
      <c r="S52" s="6">
        <v>150</v>
      </c>
      <c r="T52" s="6">
        <f t="shared" si="2"/>
        <v>137</v>
      </c>
      <c r="U52" s="6">
        <v>55</v>
      </c>
      <c r="V52" s="6">
        <v>63</v>
      </c>
      <c r="W52" s="6">
        <v>19</v>
      </c>
      <c r="X52" s="6">
        <v>12</v>
      </c>
      <c r="Y52" s="6">
        <v>5</v>
      </c>
      <c r="Z52" s="6">
        <v>1</v>
      </c>
    </row>
    <row r="53" spans="2:23" ht="9.75" customHeight="1">
      <c r="B53" s="9" t="s">
        <v>80</v>
      </c>
      <c r="C53" s="9"/>
      <c r="D53" s="5"/>
      <c r="E53" s="7">
        <f aca="true" t="shared" si="14" ref="E53:L53">SUM(E54:E57)</f>
        <v>3085</v>
      </c>
      <c r="F53" s="8">
        <f t="shared" si="14"/>
        <v>2659</v>
      </c>
      <c r="G53" s="8">
        <f t="shared" si="14"/>
        <v>423</v>
      </c>
      <c r="H53" s="8">
        <f t="shared" si="14"/>
        <v>389</v>
      </c>
      <c r="I53" s="8" t="s">
        <v>139</v>
      </c>
      <c r="J53" s="8">
        <f t="shared" si="14"/>
        <v>34</v>
      </c>
      <c r="K53" s="8">
        <f t="shared" si="14"/>
        <v>29</v>
      </c>
      <c r="L53" s="8">
        <f t="shared" si="14"/>
        <v>3</v>
      </c>
      <c r="M53" s="8" t="s">
        <v>139</v>
      </c>
      <c r="O53" s="2"/>
      <c r="R53" s="7"/>
      <c r="T53" s="8"/>
      <c r="W53" s="8"/>
    </row>
    <row r="54" spans="2:26" ht="9.75" customHeight="1">
      <c r="B54" s="2"/>
      <c r="C54" s="2" t="s">
        <v>81</v>
      </c>
      <c r="D54" s="10"/>
      <c r="E54" s="3">
        <f>SUM(F54:G54)</f>
        <v>880</v>
      </c>
      <c r="F54" s="6">
        <v>786</v>
      </c>
      <c r="G54" s="4">
        <v>94</v>
      </c>
      <c r="H54" s="6">
        <v>78</v>
      </c>
      <c r="I54" s="6" t="s">
        <v>132</v>
      </c>
      <c r="J54" s="4">
        <f>SUM(K54:M54)</f>
        <v>16</v>
      </c>
      <c r="K54" s="6">
        <v>16</v>
      </c>
      <c r="L54" s="6" t="s">
        <v>15</v>
      </c>
      <c r="M54" s="6" t="s">
        <v>15</v>
      </c>
      <c r="O54" s="9" t="s">
        <v>82</v>
      </c>
      <c r="P54" s="9"/>
      <c r="Q54" s="5"/>
      <c r="R54" s="7">
        <f aca="true" t="shared" si="15" ref="R54:Z54">SUM(R55:R59)</f>
        <v>1603</v>
      </c>
      <c r="S54" s="8">
        <f t="shared" si="15"/>
        <v>1063</v>
      </c>
      <c r="T54" s="8">
        <f t="shared" si="15"/>
        <v>540</v>
      </c>
      <c r="U54" s="8">
        <f t="shared" si="15"/>
        <v>305</v>
      </c>
      <c r="V54" s="8">
        <f t="shared" si="15"/>
        <v>35</v>
      </c>
      <c r="W54" s="8">
        <f t="shared" si="15"/>
        <v>200</v>
      </c>
      <c r="X54" s="8">
        <f t="shared" si="15"/>
        <v>24</v>
      </c>
      <c r="Y54" s="8">
        <f t="shared" si="15"/>
        <v>109</v>
      </c>
      <c r="Z54" s="8">
        <f t="shared" si="15"/>
        <v>62</v>
      </c>
    </row>
    <row r="55" spans="2:26" ht="9.75" customHeight="1">
      <c r="B55" s="2"/>
      <c r="C55" s="2" t="s">
        <v>83</v>
      </c>
      <c r="D55" s="10"/>
      <c r="E55" s="3">
        <v>1230</v>
      </c>
      <c r="F55" s="6">
        <v>1080</v>
      </c>
      <c r="G55" s="4">
        <v>147</v>
      </c>
      <c r="H55" s="6">
        <v>139</v>
      </c>
      <c r="I55" s="6" t="s">
        <v>132</v>
      </c>
      <c r="J55" s="4">
        <v>8</v>
      </c>
      <c r="K55" s="6">
        <v>5</v>
      </c>
      <c r="L55" s="6">
        <v>2</v>
      </c>
      <c r="M55" s="6" t="s">
        <v>15</v>
      </c>
      <c r="P55" s="2" t="s">
        <v>84</v>
      </c>
      <c r="Q55" s="10"/>
      <c r="R55" s="3">
        <f t="shared" si="1"/>
        <v>474</v>
      </c>
      <c r="S55" s="6">
        <v>357</v>
      </c>
      <c r="T55" s="6">
        <f t="shared" si="2"/>
        <v>117</v>
      </c>
      <c r="U55" s="6">
        <v>69</v>
      </c>
      <c r="V55" s="6">
        <v>6</v>
      </c>
      <c r="W55" s="6">
        <v>42</v>
      </c>
      <c r="X55" s="6">
        <v>11</v>
      </c>
      <c r="Y55" s="6">
        <v>27</v>
      </c>
      <c r="Z55" s="6">
        <v>3</v>
      </c>
    </row>
    <row r="56" spans="2:26" ht="9.75" customHeight="1">
      <c r="B56" s="2"/>
      <c r="C56" s="2" t="s">
        <v>85</v>
      </c>
      <c r="D56" s="10"/>
      <c r="E56" s="3">
        <f>SUM(F56:G56)</f>
        <v>848</v>
      </c>
      <c r="F56" s="6">
        <v>682</v>
      </c>
      <c r="G56" s="4">
        <v>166</v>
      </c>
      <c r="H56" s="6">
        <v>157</v>
      </c>
      <c r="I56" s="6" t="s">
        <v>132</v>
      </c>
      <c r="J56" s="4">
        <v>9</v>
      </c>
      <c r="K56" s="6">
        <v>7</v>
      </c>
      <c r="L56" s="6">
        <v>1</v>
      </c>
      <c r="M56" s="6" t="s">
        <v>15</v>
      </c>
      <c r="P56" s="2" t="s">
        <v>86</v>
      </c>
      <c r="Q56" s="10"/>
      <c r="R56" s="3">
        <f t="shared" si="1"/>
        <v>141</v>
      </c>
      <c r="S56" s="6">
        <v>85</v>
      </c>
      <c r="T56" s="6">
        <f t="shared" si="2"/>
        <v>56</v>
      </c>
      <c r="U56" s="6">
        <v>36</v>
      </c>
      <c r="V56" s="6">
        <v>2</v>
      </c>
      <c r="W56" s="6">
        <v>18</v>
      </c>
      <c r="X56" s="6">
        <v>1</v>
      </c>
      <c r="Y56" s="6">
        <v>17</v>
      </c>
      <c r="Z56" s="6" t="s">
        <v>132</v>
      </c>
    </row>
    <row r="57" spans="2:26" ht="9.75" customHeight="1">
      <c r="B57" s="2"/>
      <c r="C57" s="2" t="s">
        <v>87</v>
      </c>
      <c r="D57" s="10"/>
      <c r="E57" s="3">
        <f>SUM(F57:G57)</f>
        <v>127</v>
      </c>
      <c r="F57" s="6">
        <v>111</v>
      </c>
      <c r="G57" s="4">
        <v>16</v>
      </c>
      <c r="H57" s="6">
        <v>15</v>
      </c>
      <c r="I57" s="6" t="s">
        <v>132</v>
      </c>
      <c r="J57" s="4">
        <v>1</v>
      </c>
      <c r="K57" s="6">
        <v>1</v>
      </c>
      <c r="L57" s="6" t="s">
        <v>15</v>
      </c>
      <c r="M57" s="6" t="s">
        <v>15</v>
      </c>
      <c r="O57" s="2"/>
      <c r="P57" s="2" t="s">
        <v>88</v>
      </c>
      <c r="Q57" s="10"/>
      <c r="R57" s="3">
        <f t="shared" si="1"/>
        <v>491</v>
      </c>
      <c r="S57" s="6">
        <v>315</v>
      </c>
      <c r="T57" s="6">
        <f t="shared" si="2"/>
        <v>176</v>
      </c>
      <c r="U57" s="6">
        <v>101</v>
      </c>
      <c r="V57" s="6">
        <v>24</v>
      </c>
      <c r="W57" s="6">
        <v>51</v>
      </c>
      <c r="X57" s="6">
        <v>6</v>
      </c>
      <c r="Y57" s="6">
        <v>25</v>
      </c>
      <c r="Z57" s="6">
        <v>19</v>
      </c>
    </row>
    <row r="58" spans="2:26" ht="9.75" customHeight="1">
      <c r="B58" s="2"/>
      <c r="C58" s="2"/>
      <c r="E58" s="3"/>
      <c r="F58" s="6"/>
      <c r="G58" s="4"/>
      <c r="H58" s="6"/>
      <c r="I58" s="8"/>
      <c r="J58" s="4"/>
      <c r="K58" s="6"/>
      <c r="L58" s="6"/>
      <c r="M58" s="6"/>
      <c r="O58" s="2"/>
      <c r="P58" s="2" t="s">
        <v>89</v>
      </c>
      <c r="Q58" s="10"/>
      <c r="R58" s="3">
        <f t="shared" si="1"/>
        <v>373</v>
      </c>
      <c r="S58" s="6">
        <v>223</v>
      </c>
      <c r="T58" s="6">
        <f t="shared" si="2"/>
        <v>150</v>
      </c>
      <c r="U58" s="6">
        <v>72</v>
      </c>
      <c r="V58" s="6">
        <v>2</v>
      </c>
      <c r="W58" s="6">
        <v>76</v>
      </c>
      <c r="X58" s="6">
        <v>4</v>
      </c>
      <c r="Y58" s="6">
        <v>30</v>
      </c>
      <c r="Z58" s="6">
        <v>40</v>
      </c>
    </row>
    <row r="59" spans="2:26" ht="9.75" customHeight="1">
      <c r="B59" s="9" t="s">
        <v>90</v>
      </c>
      <c r="C59" s="9"/>
      <c r="D59" s="5"/>
      <c r="E59" s="7">
        <f aca="true" t="shared" si="16" ref="E59:L59">SUM(E60:E67)</f>
        <v>4526</v>
      </c>
      <c r="F59" s="8">
        <f t="shared" si="16"/>
        <v>3517</v>
      </c>
      <c r="G59" s="8">
        <f t="shared" si="16"/>
        <v>1014</v>
      </c>
      <c r="H59" s="8">
        <f t="shared" si="16"/>
        <v>318</v>
      </c>
      <c r="I59" s="8" t="s">
        <v>139</v>
      </c>
      <c r="J59" s="8">
        <f t="shared" si="16"/>
        <v>696</v>
      </c>
      <c r="K59" s="8">
        <f t="shared" si="16"/>
        <v>379</v>
      </c>
      <c r="L59" s="8">
        <f t="shared" si="16"/>
        <v>15</v>
      </c>
      <c r="M59" s="8">
        <f>SUM(M60:M67)</f>
        <v>298</v>
      </c>
      <c r="O59" s="2"/>
      <c r="P59" s="2" t="s">
        <v>91</v>
      </c>
      <c r="Q59" s="10"/>
      <c r="R59" s="3">
        <f t="shared" si="1"/>
        <v>124</v>
      </c>
      <c r="S59" s="6">
        <v>83</v>
      </c>
      <c r="T59" s="6">
        <f t="shared" si="2"/>
        <v>41</v>
      </c>
      <c r="U59" s="6">
        <v>27</v>
      </c>
      <c r="V59" s="6">
        <v>1</v>
      </c>
      <c r="W59" s="6">
        <v>13</v>
      </c>
      <c r="X59" s="6">
        <v>2</v>
      </c>
      <c r="Y59" s="6">
        <v>10</v>
      </c>
      <c r="Z59" s="6" t="s">
        <v>132</v>
      </c>
    </row>
    <row r="60" spans="2:23" ht="9.75" customHeight="1">
      <c r="B60" s="2"/>
      <c r="C60" s="2" t="s">
        <v>92</v>
      </c>
      <c r="D60" s="10"/>
      <c r="E60" s="3">
        <v>1050</v>
      </c>
      <c r="F60" s="6">
        <v>892</v>
      </c>
      <c r="G60" s="4">
        <f t="shared" si="6"/>
        <v>161</v>
      </c>
      <c r="H60" s="6">
        <v>50</v>
      </c>
      <c r="I60" s="6" t="s">
        <v>132</v>
      </c>
      <c r="J60" s="4">
        <f>SUM(K60:M60)</f>
        <v>111</v>
      </c>
      <c r="K60" s="6">
        <v>29</v>
      </c>
      <c r="L60" s="6">
        <v>1</v>
      </c>
      <c r="M60" s="6">
        <v>81</v>
      </c>
      <c r="O60" s="2"/>
      <c r="R60" s="7"/>
      <c r="T60" s="8"/>
      <c r="W60" s="8"/>
    </row>
    <row r="61" spans="2:26" ht="9.75" customHeight="1">
      <c r="B61" s="2"/>
      <c r="C61" s="2" t="s">
        <v>93</v>
      </c>
      <c r="D61" s="10"/>
      <c r="E61" s="3">
        <v>518</v>
      </c>
      <c r="F61" s="6">
        <v>400</v>
      </c>
      <c r="G61" s="4">
        <f t="shared" si="6"/>
        <v>118</v>
      </c>
      <c r="H61" s="6">
        <v>46</v>
      </c>
      <c r="I61" s="6" t="s">
        <v>132</v>
      </c>
      <c r="J61" s="4">
        <v>72</v>
      </c>
      <c r="K61" s="6">
        <v>44</v>
      </c>
      <c r="L61" s="6">
        <v>11</v>
      </c>
      <c r="M61" s="6">
        <v>16</v>
      </c>
      <c r="O61" s="9" t="s">
        <v>94</v>
      </c>
      <c r="P61" s="9"/>
      <c r="Q61" s="5"/>
      <c r="R61" s="7">
        <f aca="true" t="shared" si="17" ref="R61:Y61">SUM(R62:R69)</f>
        <v>3043</v>
      </c>
      <c r="S61" s="8">
        <f t="shared" si="17"/>
        <v>1913</v>
      </c>
      <c r="T61" s="8">
        <f t="shared" si="17"/>
        <v>1130</v>
      </c>
      <c r="U61" s="8">
        <f t="shared" si="17"/>
        <v>502</v>
      </c>
      <c r="V61" s="8">
        <f t="shared" si="17"/>
        <v>465</v>
      </c>
      <c r="W61" s="8">
        <f t="shared" si="17"/>
        <v>163</v>
      </c>
      <c r="X61" s="8">
        <f t="shared" si="17"/>
        <v>79</v>
      </c>
      <c r="Y61" s="8">
        <f t="shared" si="17"/>
        <v>74</v>
      </c>
      <c r="Z61" s="8" t="s">
        <v>139</v>
      </c>
    </row>
    <row r="62" spans="2:26" ht="9.75" customHeight="1">
      <c r="B62" s="2"/>
      <c r="C62" s="2" t="s">
        <v>95</v>
      </c>
      <c r="D62" s="10"/>
      <c r="E62" s="3">
        <v>1370</v>
      </c>
      <c r="F62" s="6">
        <v>991</v>
      </c>
      <c r="G62" s="4">
        <f t="shared" si="6"/>
        <v>375</v>
      </c>
      <c r="H62" s="6">
        <v>96</v>
      </c>
      <c r="I62" s="6" t="s">
        <v>132</v>
      </c>
      <c r="J62" s="4">
        <v>279</v>
      </c>
      <c r="K62" s="6">
        <v>278</v>
      </c>
      <c r="L62" s="6" t="s">
        <v>15</v>
      </c>
      <c r="M62" s="6" t="s">
        <v>132</v>
      </c>
      <c r="O62" s="5"/>
      <c r="P62" s="2" t="s">
        <v>96</v>
      </c>
      <c r="Q62" s="10"/>
      <c r="R62" s="3">
        <f t="shared" si="1"/>
        <v>979</v>
      </c>
      <c r="S62" s="6">
        <v>728</v>
      </c>
      <c r="T62" s="6">
        <f t="shared" si="2"/>
        <v>251</v>
      </c>
      <c r="U62" s="6">
        <v>202</v>
      </c>
      <c r="V62" s="6">
        <v>16</v>
      </c>
      <c r="W62" s="6">
        <v>33</v>
      </c>
      <c r="X62" s="6">
        <v>0</v>
      </c>
      <c r="Y62" s="6">
        <v>30</v>
      </c>
      <c r="Z62" s="6" t="s">
        <v>15</v>
      </c>
    </row>
    <row r="63" spans="2:26" ht="9.75" customHeight="1">
      <c r="B63" s="2"/>
      <c r="C63" s="2" t="s">
        <v>97</v>
      </c>
      <c r="D63" s="10"/>
      <c r="E63" s="3">
        <v>1160</v>
      </c>
      <c r="F63" s="6">
        <v>1010</v>
      </c>
      <c r="G63" s="4">
        <f t="shared" si="6"/>
        <v>156</v>
      </c>
      <c r="H63" s="6">
        <v>22</v>
      </c>
      <c r="I63" s="6" t="s">
        <v>132</v>
      </c>
      <c r="J63" s="4">
        <v>134</v>
      </c>
      <c r="K63" s="6">
        <v>17</v>
      </c>
      <c r="L63" s="6" t="s">
        <v>15</v>
      </c>
      <c r="M63" s="6">
        <v>116</v>
      </c>
      <c r="P63" s="2" t="s">
        <v>98</v>
      </c>
      <c r="Q63" s="10"/>
      <c r="R63" s="3">
        <f t="shared" si="1"/>
        <v>654</v>
      </c>
      <c r="S63" s="6">
        <v>368</v>
      </c>
      <c r="T63" s="6">
        <f t="shared" si="2"/>
        <v>286</v>
      </c>
      <c r="U63" s="6">
        <v>57</v>
      </c>
      <c r="V63" s="6">
        <v>228</v>
      </c>
      <c r="W63" s="6">
        <v>1</v>
      </c>
      <c r="X63" s="6">
        <v>1</v>
      </c>
      <c r="Y63" s="6">
        <v>0</v>
      </c>
      <c r="Z63" s="6" t="s">
        <v>15</v>
      </c>
    </row>
    <row r="64" spans="2:26" ht="9.75" customHeight="1">
      <c r="B64" s="2"/>
      <c r="C64" s="2" t="s">
        <v>99</v>
      </c>
      <c r="D64" s="10"/>
      <c r="E64" s="3">
        <v>159</v>
      </c>
      <c r="F64" s="6">
        <v>47</v>
      </c>
      <c r="G64" s="4">
        <f t="shared" si="6"/>
        <v>112</v>
      </c>
      <c r="H64" s="6">
        <v>36</v>
      </c>
      <c r="I64" s="6" t="s">
        <v>132</v>
      </c>
      <c r="J64" s="4">
        <f>SUM(K64:M64)</f>
        <v>76</v>
      </c>
      <c r="K64" s="6">
        <v>4</v>
      </c>
      <c r="L64" s="6" t="s">
        <v>15</v>
      </c>
      <c r="M64" s="6">
        <v>72</v>
      </c>
      <c r="O64" s="2"/>
      <c r="P64" s="2" t="s">
        <v>100</v>
      </c>
      <c r="Q64" s="10"/>
      <c r="R64" s="3">
        <f t="shared" si="1"/>
        <v>195</v>
      </c>
      <c r="S64" s="6">
        <v>103</v>
      </c>
      <c r="T64" s="6">
        <f t="shared" si="2"/>
        <v>92</v>
      </c>
      <c r="U64" s="6">
        <v>76</v>
      </c>
      <c r="V64" s="6">
        <v>16</v>
      </c>
      <c r="W64" s="6" t="s">
        <v>132</v>
      </c>
      <c r="X64" s="6" t="s">
        <v>132</v>
      </c>
      <c r="Y64" s="6" t="s">
        <v>132</v>
      </c>
      <c r="Z64" s="6" t="s">
        <v>15</v>
      </c>
    </row>
    <row r="65" spans="2:26" ht="9.75" customHeight="1">
      <c r="B65" s="2"/>
      <c r="C65" s="2" t="s">
        <v>101</v>
      </c>
      <c r="D65" s="10"/>
      <c r="E65" s="3">
        <f>SUM(F65:G65)</f>
        <v>148</v>
      </c>
      <c r="F65" s="6">
        <v>81</v>
      </c>
      <c r="G65" s="4">
        <f t="shared" si="6"/>
        <v>67</v>
      </c>
      <c r="H65" s="6">
        <v>47</v>
      </c>
      <c r="I65" s="6" t="s">
        <v>132</v>
      </c>
      <c r="J65" s="4">
        <v>20</v>
      </c>
      <c r="K65" s="6">
        <v>4</v>
      </c>
      <c r="L65" s="6">
        <v>2</v>
      </c>
      <c r="M65" s="6">
        <v>13</v>
      </c>
      <c r="O65" s="2"/>
      <c r="P65" s="2" t="s">
        <v>102</v>
      </c>
      <c r="Q65" s="10"/>
      <c r="R65" s="3">
        <f t="shared" si="1"/>
        <v>130</v>
      </c>
      <c r="S65" s="6">
        <v>110</v>
      </c>
      <c r="T65" s="6">
        <f t="shared" si="2"/>
        <v>20</v>
      </c>
      <c r="U65" s="6">
        <v>17</v>
      </c>
      <c r="V65" s="6">
        <v>3</v>
      </c>
      <c r="W65" s="6">
        <v>0</v>
      </c>
      <c r="X65" s="6">
        <v>0</v>
      </c>
      <c r="Y65" s="6">
        <v>0</v>
      </c>
      <c r="Z65" s="6" t="s">
        <v>15</v>
      </c>
    </row>
    <row r="66" spans="2:26" ht="9.75" customHeight="1">
      <c r="B66" s="2"/>
      <c r="C66" s="2" t="s">
        <v>103</v>
      </c>
      <c r="D66" s="10"/>
      <c r="E66" s="3">
        <v>17</v>
      </c>
      <c r="F66" s="6">
        <v>13</v>
      </c>
      <c r="G66" s="4">
        <f t="shared" si="6"/>
        <v>4</v>
      </c>
      <c r="H66" s="6">
        <v>4</v>
      </c>
      <c r="I66" s="6" t="s">
        <v>132</v>
      </c>
      <c r="J66" s="4" t="s">
        <v>132</v>
      </c>
      <c r="K66" s="6" t="s">
        <v>132</v>
      </c>
      <c r="L66" s="6" t="s">
        <v>15</v>
      </c>
      <c r="M66" s="6" t="s">
        <v>15</v>
      </c>
      <c r="O66" s="2"/>
      <c r="P66" s="2" t="s">
        <v>104</v>
      </c>
      <c r="Q66" s="10"/>
      <c r="R66" s="3">
        <f t="shared" si="1"/>
        <v>183</v>
      </c>
      <c r="S66" s="6">
        <v>147</v>
      </c>
      <c r="T66" s="6">
        <f t="shared" si="2"/>
        <v>36</v>
      </c>
      <c r="U66" s="6">
        <v>16</v>
      </c>
      <c r="V66" s="6">
        <v>18</v>
      </c>
      <c r="W66" s="6">
        <v>2</v>
      </c>
      <c r="X66" s="6">
        <v>1</v>
      </c>
      <c r="Y66" s="6">
        <v>1</v>
      </c>
      <c r="Z66" s="6" t="s">
        <v>15</v>
      </c>
    </row>
    <row r="67" spans="2:26" ht="9.75" customHeight="1">
      <c r="B67" s="2"/>
      <c r="C67" s="2" t="s">
        <v>105</v>
      </c>
      <c r="D67" s="10"/>
      <c r="E67" s="3">
        <v>104</v>
      </c>
      <c r="F67" s="6">
        <v>83</v>
      </c>
      <c r="G67" s="4">
        <f t="shared" si="6"/>
        <v>21</v>
      </c>
      <c r="H67" s="6">
        <v>17</v>
      </c>
      <c r="I67" s="6" t="s">
        <v>132</v>
      </c>
      <c r="J67" s="4">
        <f>SUM(K67:M67)</f>
        <v>4</v>
      </c>
      <c r="K67" s="6">
        <v>3</v>
      </c>
      <c r="L67" s="6">
        <v>1</v>
      </c>
      <c r="M67" s="6" t="s">
        <v>15</v>
      </c>
      <c r="O67" s="2"/>
      <c r="P67" s="2" t="s">
        <v>106</v>
      </c>
      <c r="Q67" s="10"/>
      <c r="R67" s="3">
        <f t="shared" si="1"/>
        <v>404</v>
      </c>
      <c r="S67" s="6">
        <v>228</v>
      </c>
      <c r="T67" s="6">
        <f t="shared" si="2"/>
        <v>176</v>
      </c>
      <c r="U67" s="6">
        <v>63</v>
      </c>
      <c r="V67" s="6">
        <v>10</v>
      </c>
      <c r="W67" s="6">
        <v>103</v>
      </c>
      <c r="X67" s="6">
        <v>77</v>
      </c>
      <c r="Y67" s="6">
        <v>21</v>
      </c>
      <c r="Z67" s="6" t="s">
        <v>15</v>
      </c>
    </row>
    <row r="68" spans="2:26" ht="9.75" customHeight="1">
      <c r="B68" s="2"/>
      <c r="C68" s="2"/>
      <c r="E68" s="3"/>
      <c r="F68" s="6"/>
      <c r="G68" s="4"/>
      <c r="H68" s="6"/>
      <c r="I68" s="8"/>
      <c r="J68" s="4"/>
      <c r="K68" s="6"/>
      <c r="L68" s="6"/>
      <c r="M68" s="6"/>
      <c r="O68" s="2"/>
      <c r="P68" s="2" t="s">
        <v>107</v>
      </c>
      <c r="Q68" s="10"/>
      <c r="R68" s="3">
        <f t="shared" si="1"/>
        <v>326</v>
      </c>
      <c r="S68" s="6">
        <v>204</v>
      </c>
      <c r="T68" s="6">
        <f t="shared" si="2"/>
        <v>122</v>
      </c>
      <c r="U68" s="6">
        <v>41</v>
      </c>
      <c r="V68" s="6">
        <v>57</v>
      </c>
      <c r="W68" s="6">
        <v>24</v>
      </c>
      <c r="X68" s="6" t="s">
        <v>132</v>
      </c>
      <c r="Y68" s="6">
        <v>22</v>
      </c>
      <c r="Z68" s="6" t="s">
        <v>15</v>
      </c>
    </row>
    <row r="69" spans="2:26" ht="9.75" customHeight="1">
      <c r="B69" s="9" t="s">
        <v>108</v>
      </c>
      <c r="C69" s="9"/>
      <c r="D69" s="5"/>
      <c r="E69" s="7">
        <f aca="true" t="shared" si="18" ref="E69:L69">SUM(E70:E76)</f>
        <v>3409</v>
      </c>
      <c r="F69" s="8">
        <f t="shared" si="18"/>
        <v>2376</v>
      </c>
      <c r="G69" s="8">
        <f t="shared" si="18"/>
        <v>1033</v>
      </c>
      <c r="H69" s="8">
        <f t="shared" si="18"/>
        <v>257</v>
      </c>
      <c r="I69" s="8" t="s">
        <v>139</v>
      </c>
      <c r="J69" s="8">
        <f t="shared" si="18"/>
        <v>776</v>
      </c>
      <c r="K69" s="8">
        <f t="shared" si="18"/>
        <v>755</v>
      </c>
      <c r="L69" s="8">
        <f t="shared" si="18"/>
        <v>12</v>
      </c>
      <c r="M69" s="8">
        <f>SUM(M70:M76)</f>
        <v>4</v>
      </c>
      <c r="O69" s="2"/>
      <c r="P69" s="2" t="s">
        <v>109</v>
      </c>
      <c r="Q69" s="10"/>
      <c r="R69" s="3">
        <f t="shared" si="1"/>
        <v>172</v>
      </c>
      <c r="S69" s="6">
        <v>25</v>
      </c>
      <c r="T69" s="6">
        <f t="shared" si="2"/>
        <v>147</v>
      </c>
      <c r="U69" s="6">
        <v>30</v>
      </c>
      <c r="V69" s="6">
        <v>117</v>
      </c>
      <c r="W69" s="6" t="s">
        <v>132</v>
      </c>
      <c r="X69" s="6" t="s">
        <v>15</v>
      </c>
      <c r="Y69" s="6" t="s">
        <v>132</v>
      </c>
      <c r="Z69" s="6" t="s">
        <v>15</v>
      </c>
    </row>
    <row r="70" spans="2:23" ht="9.75" customHeight="1">
      <c r="B70" s="2"/>
      <c r="C70" s="2" t="s">
        <v>110</v>
      </c>
      <c r="D70" s="10"/>
      <c r="E70" s="3">
        <f>SUM(F70:G70)</f>
        <v>150</v>
      </c>
      <c r="F70" s="6">
        <v>112</v>
      </c>
      <c r="G70" s="4">
        <v>38</v>
      </c>
      <c r="H70" s="6">
        <v>9</v>
      </c>
      <c r="I70" s="6" t="s">
        <v>132</v>
      </c>
      <c r="J70" s="4">
        <v>29</v>
      </c>
      <c r="K70" s="6">
        <v>28</v>
      </c>
      <c r="L70" s="6">
        <v>1</v>
      </c>
      <c r="M70" s="6" t="s">
        <v>15</v>
      </c>
      <c r="O70" s="2"/>
      <c r="R70" s="7"/>
      <c r="T70" s="8"/>
      <c r="W70" s="8"/>
    </row>
    <row r="71" spans="2:26" ht="9.75" customHeight="1">
      <c r="B71" s="2"/>
      <c r="C71" s="2" t="s">
        <v>111</v>
      </c>
      <c r="D71" s="10"/>
      <c r="E71" s="3">
        <f>SUM(F71:G71)</f>
        <v>483</v>
      </c>
      <c r="F71" s="6">
        <v>391</v>
      </c>
      <c r="G71" s="4">
        <f t="shared" si="6"/>
        <v>92</v>
      </c>
      <c r="H71" s="6">
        <v>28</v>
      </c>
      <c r="I71" s="6" t="s">
        <v>132</v>
      </c>
      <c r="J71" s="4">
        <v>64</v>
      </c>
      <c r="K71" s="6">
        <v>60</v>
      </c>
      <c r="L71" s="6">
        <v>1</v>
      </c>
      <c r="M71" s="6">
        <v>3</v>
      </c>
      <c r="O71" s="9" t="s">
        <v>112</v>
      </c>
      <c r="P71" s="9"/>
      <c r="Q71" s="5"/>
      <c r="R71" s="7">
        <f aca="true" t="shared" si="19" ref="R71:Y71">SUM(R72:R77)</f>
        <v>2954</v>
      </c>
      <c r="S71" s="8">
        <f t="shared" si="19"/>
        <v>2328</v>
      </c>
      <c r="T71" s="8">
        <f t="shared" si="19"/>
        <v>626</v>
      </c>
      <c r="U71" s="8">
        <f t="shared" si="19"/>
        <v>357</v>
      </c>
      <c r="V71" s="8">
        <f t="shared" si="19"/>
        <v>116</v>
      </c>
      <c r="W71" s="8">
        <f t="shared" si="19"/>
        <v>153</v>
      </c>
      <c r="X71" s="8">
        <f t="shared" si="19"/>
        <v>87</v>
      </c>
      <c r="Y71" s="8">
        <f t="shared" si="19"/>
        <v>23</v>
      </c>
      <c r="Z71" s="8" t="s">
        <v>139</v>
      </c>
    </row>
    <row r="72" spans="2:26" ht="9.75" customHeight="1">
      <c r="B72" s="2"/>
      <c r="C72" s="2" t="s">
        <v>113</v>
      </c>
      <c r="D72" s="10"/>
      <c r="E72" s="3">
        <f>SUM(F72:G72)</f>
        <v>530</v>
      </c>
      <c r="F72" s="6">
        <v>451</v>
      </c>
      <c r="G72" s="4">
        <f t="shared" si="6"/>
        <v>79</v>
      </c>
      <c r="H72" s="6">
        <v>66</v>
      </c>
      <c r="I72" s="6" t="s">
        <v>132</v>
      </c>
      <c r="J72" s="4">
        <v>13</v>
      </c>
      <c r="K72" s="6">
        <v>12</v>
      </c>
      <c r="L72" s="6" t="s">
        <v>15</v>
      </c>
      <c r="M72" s="6" t="s">
        <v>15</v>
      </c>
      <c r="O72" s="2"/>
      <c r="P72" s="2" t="s">
        <v>114</v>
      </c>
      <c r="Q72" s="10"/>
      <c r="R72" s="3">
        <f t="shared" si="1"/>
        <v>933</v>
      </c>
      <c r="S72" s="6">
        <v>775</v>
      </c>
      <c r="T72" s="6">
        <v>158</v>
      </c>
      <c r="U72" s="6">
        <v>102</v>
      </c>
      <c r="V72" s="6">
        <v>14</v>
      </c>
      <c r="W72" s="6">
        <v>42</v>
      </c>
      <c r="X72" s="6">
        <v>30</v>
      </c>
      <c r="Y72" s="6">
        <v>10</v>
      </c>
      <c r="Z72" s="6" t="s">
        <v>15</v>
      </c>
    </row>
    <row r="73" spans="2:26" ht="9.75" customHeight="1">
      <c r="B73" s="2"/>
      <c r="C73" s="2" t="s">
        <v>115</v>
      </c>
      <c r="D73" s="10"/>
      <c r="E73" s="3">
        <f>SUM(F73:G73)</f>
        <v>588</v>
      </c>
      <c r="F73" s="6">
        <v>403</v>
      </c>
      <c r="G73" s="4">
        <f t="shared" si="6"/>
        <v>185</v>
      </c>
      <c r="H73" s="6">
        <v>52</v>
      </c>
      <c r="I73" s="6" t="s">
        <v>132</v>
      </c>
      <c r="J73" s="4">
        <v>133</v>
      </c>
      <c r="K73" s="6">
        <v>132</v>
      </c>
      <c r="L73" s="6" t="s">
        <v>15</v>
      </c>
      <c r="M73" s="6" t="s">
        <v>15</v>
      </c>
      <c r="P73" s="2" t="s">
        <v>116</v>
      </c>
      <c r="Q73" s="10"/>
      <c r="R73" s="3">
        <f t="shared" si="1"/>
        <v>807</v>
      </c>
      <c r="S73" s="4">
        <v>672</v>
      </c>
      <c r="T73" s="6">
        <f t="shared" si="2"/>
        <v>135</v>
      </c>
      <c r="U73" s="4">
        <v>79</v>
      </c>
      <c r="V73" s="4">
        <v>3</v>
      </c>
      <c r="W73" s="6">
        <v>53</v>
      </c>
      <c r="X73" s="4">
        <v>46</v>
      </c>
      <c r="Y73" s="4">
        <v>2</v>
      </c>
      <c r="Z73" s="4" t="s">
        <v>15</v>
      </c>
    </row>
    <row r="74" spans="2:26" ht="9.75" customHeight="1">
      <c r="B74" s="2"/>
      <c r="C74" s="2" t="s">
        <v>117</v>
      </c>
      <c r="D74" s="10"/>
      <c r="E74" s="3">
        <f>SUM(F74:G74)</f>
        <v>619</v>
      </c>
      <c r="F74" s="6">
        <v>404</v>
      </c>
      <c r="G74" s="4">
        <f t="shared" si="6"/>
        <v>215</v>
      </c>
      <c r="H74" s="6">
        <v>52</v>
      </c>
      <c r="I74" s="6" t="s">
        <v>132</v>
      </c>
      <c r="J74" s="4">
        <v>163</v>
      </c>
      <c r="K74" s="6">
        <v>162</v>
      </c>
      <c r="L74" s="6" t="s">
        <v>15</v>
      </c>
      <c r="M74" s="6" t="s">
        <v>15</v>
      </c>
      <c r="O74" s="2"/>
      <c r="P74" s="2" t="s">
        <v>118</v>
      </c>
      <c r="Q74" s="10"/>
      <c r="R74" s="3">
        <f>SUM(S74:T74)</f>
        <v>146</v>
      </c>
      <c r="S74" s="4">
        <v>99</v>
      </c>
      <c r="T74" s="6">
        <v>47</v>
      </c>
      <c r="U74" s="4">
        <v>21</v>
      </c>
      <c r="V74" s="4">
        <v>20</v>
      </c>
      <c r="W74" s="6">
        <v>6</v>
      </c>
      <c r="X74" s="4" t="s">
        <v>132</v>
      </c>
      <c r="Y74" s="4">
        <v>2</v>
      </c>
      <c r="Z74" s="4" t="s">
        <v>15</v>
      </c>
    </row>
    <row r="75" spans="2:26" ht="9.75" customHeight="1">
      <c r="B75" s="2"/>
      <c r="C75" s="2" t="s">
        <v>119</v>
      </c>
      <c r="D75" s="10"/>
      <c r="E75" s="3">
        <f>SUM(F75:G75)</f>
        <v>851</v>
      </c>
      <c r="F75" s="6">
        <v>493</v>
      </c>
      <c r="G75" s="4">
        <f t="shared" si="6"/>
        <v>358</v>
      </c>
      <c r="H75" s="6">
        <v>11</v>
      </c>
      <c r="I75" s="6" t="s">
        <v>132</v>
      </c>
      <c r="J75" s="4">
        <v>347</v>
      </c>
      <c r="K75" s="6">
        <v>346</v>
      </c>
      <c r="L75" s="6" t="s">
        <v>15</v>
      </c>
      <c r="M75" s="6" t="s">
        <v>15</v>
      </c>
      <c r="O75" s="2"/>
      <c r="P75" s="2" t="s">
        <v>120</v>
      </c>
      <c r="Q75" s="10"/>
      <c r="R75" s="3">
        <f>SUM(S75:T75)</f>
        <v>141</v>
      </c>
      <c r="S75" s="4">
        <v>98</v>
      </c>
      <c r="T75" s="6">
        <v>43</v>
      </c>
      <c r="U75" s="4">
        <v>29</v>
      </c>
      <c r="V75" s="4">
        <v>3</v>
      </c>
      <c r="W75" s="6">
        <v>11</v>
      </c>
      <c r="X75" s="4">
        <v>3</v>
      </c>
      <c r="Y75" s="4">
        <v>4</v>
      </c>
      <c r="Z75" s="4" t="s">
        <v>15</v>
      </c>
    </row>
    <row r="76" spans="2:26" ht="9.75" customHeight="1">
      <c r="B76" s="2"/>
      <c r="C76" s="2" t="s">
        <v>121</v>
      </c>
      <c r="D76" s="10"/>
      <c r="E76" s="3">
        <f>SUM(F76:G76)</f>
        <v>188</v>
      </c>
      <c r="F76" s="6">
        <v>122</v>
      </c>
      <c r="G76" s="4">
        <f t="shared" si="6"/>
        <v>66</v>
      </c>
      <c r="H76" s="6">
        <v>39</v>
      </c>
      <c r="I76" s="6" t="s">
        <v>132</v>
      </c>
      <c r="J76" s="4">
        <v>27</v>
      </c>
      <c r="K76" s="6">
        <v>15</v>
      </c>
      <c r="L76" s="6">
        <v>10</v>
      </c>
      <c r="M76" s="6">
        <v>1</v>
      </c>
      <c r="O76" s="2"/>
      <c r="P76" s="2" t="s">
        <v>122</v>
      </c>
      <c r="Q76" s="10"/>
      <c r="R76" s="3">
        <f>SUM(S76:T76)</f>
        <v>539</v>
      </c>
      <c r="S76" s="4">
        <v>393</v>
      </c>
      <c r="T76" s="6">
        <v>146</v>
      </c>
      <c r="U76" s="4">
        <v>81</v>
      </c>
      <c r="V76" s="4">
        <v>58</v>
      </c>
      <c r="W76" s="6">
        <v>7</v>
      </c>
      <c r="X76" s="4">
        <v>1</v>
      </c>
      <c r="Y76" s="4">
        <v>3</v>
      </c>
      <c r="Z76" s="4" t="s">
        <v>15</v>
      </c>
    </row>
    <row r="77" spans="2:26" ht="9.75" customHeight="1">
      <c r="B77" s="2"/>
      <c r="C77" s="2"/>
      <c r="E77" s="3"/>
      <c r="F77" s="6"/>
      <c r="G77" s="4"/>
      <c r="H77" s="6"/>
      <c r="I77" s="8"/>
      <c r="J77" s="4"/>
      <c r="K77" s="6"/>
      <c r="L77" s="6"/>
      <c r="M77" s="6"/>
      <c r="O77" s="2"/>
      <c r="P77" s="2" t="s">
        <v>123</v>
      </c>
      <c r="Q77" s="10"/>
      <c r="R77" s="3">
        <f>SUM(S77:T77)</f>
        <v>388</v>
      </c>
      <c r="S77" s="4">
        <v>291</v>
      </c>
      <c r="T77" s="6">
        <f>SUM(U77:W77)</f>
        <v>97</v>
      </c>
      <c r="U77" s="4">
        <v>45</v>
      </c>
      <c r="V77" s="4">
        <v>18</v>
      </c>
      <c r="W77" s="6">
        <v>34</v>
      </c>
      <c r="X77" s="4">
        <v>7</v>
      </c>
      <c r="Y77" s="4">
        <v>2</v>
      </c>
      <c r="Z77" s="4" t="s">
        <v>15</v>
      </c>
    </row>
    <row r="78" spans="2:26" ht="9.75" customHeight="1">
      <c r="B78" s="9" t="s">
        <v>124</v>
      </c>
      <c r="C78" s="9"/>
      <c r="D78" s="5"/>
      <c r="E78" s="7">
        <f aca="true" t="shared" si="20" ref="E78:L78">SUM(E79:E81)</f>
        <v>1326</v>
      </c>
      <c r="F78" s="8">
        <f t="shared" si="20"/>
        <v>949</v>
      </c>
      <c r="G78" s="8">
        <f t="shared" si="20"/>
        <v>377</v>
      </c>
      <c r="H78" s="8">
        <f t="shared" si="20"/>
        <v>236</v>
      </c>
      <c r="I78" s="8" t="s">
        <v>139</v>
      </c>
      <c r="J78" s="8">
        <f t="shared" si="20"/>
        <v>141</v>
      </c>
      <c r="K78" s="8">
        <f t="shared" si="20"/>
        <v>108</v>
      </c>
      <c r="L78" s="8">
        <f t="shared" si="20"/>
        <v>27</v>
      </c>
      <c r="M78" s="8">
        <f>SUM(M79:M81)</f>
        <v>5</v>
      </c>
      <c r="P78" s="10"/>
      <c r="Q78" s="10"/>
      <c r="R78" s="39"/>
      <c r="S78" s="10"/>
      <c r="T78" s="10"/>
      <c r="U78" s="10"/>
      <c r="V78" s="10"/>
      <c r="W78" s="10"/>
      <c r="X78" s="10"/>
      <c r="Y78" s="10"/>
      <c r="Z78" s="10"/>
    </row>
    <row r="79" spans="2:18" ht="9.75" customHeight="1">
      <c r="B79" s="2"/>
      <c r="C79" s="2" t="s">
        <v>125</v>
      </c>
      <c r="D79" s="10"/>
      <c r="E79" s="3">
        <f>SUM(F79:G79)</f>
        <v>688</v>
      </c>
      <c r="F79" s="4">
        <v>576</v>
      </c>
      <c r="G79" s="4">
        <f t="shared" si="6"/>
        <v>112</v>
      </c>
      <c r="H79" s="4">
        <v>48</v>
      </c>
      <c r="I79" s="6" t="s">
        <v>132</v>
      </c>
      <c r="J79" s="4">
        <v>64</v>
      </c>
      <c r="K79" s="4">
        <v>56</v>
      </c>
      <c r="L79" s="4">
        <v>7</v>
      </c>
      <c r="M79" s="4" t="s">
        <v>15</v>
      </c>
      <c r="R79" s="40"/>
    </row>
    <row r="80" spans="2:26" ht="9.75" customHeight="1">
      <c r="B80" s="2"/>
      <c r="C80" s="2" t="s">
        <v>126</v>
      </c>
      <c r="D80" s="10"/>
      <c r="E80" s="3">
        <f>SUM(F80:G80)</f>
        <v>344</v>
      </c>
      <c r="F80" s="4">
        <v>199</v>
      </c>
      <c r="G80" s="4">
        <f t="shared" si="6"/>
        <v>145</v>
      </c>
      <c r="H80" s="4">
        <v>107</v>
      </c>
      <c r="I80" s="6" t="s">
        <v>132</v>
      </c>
      <c r="J80" s="4">
        <v>38</v>
      </c>
      <c r="K80" s="4">
        <v>38</v>
      </c>
      <c r="L80" s="4" t="s">
        <v>15</v>
      </c>
      <c r="M80" s="4" t="s">
        <v>15</v>
      </c>
      <c r="R80" s="29"/>
      <c r="S80" s="30"/>
      <c r="T80" s="30"/>
      <c r="U80" s="30"/>
      <c r="V80" s="30"/>
      <c r="W80" s="30"/>
      <c r="X80" s="30"/>
      <c r="Y80" s="30"/>
      <c r="Z80" s="30"/>
    </row>
    <row r="81" spans="2:26" ht="9.75" customHeight="1">
      <c r="B81" s="2"/>
      <c r="C81" s="2" t="s">
        <v>127</v>
      </c>
      <c r="D81" s="10"/>
      <c r="E81" s="3">
        <f>SUM(F81:G81)</f>
        <v>294</v>
      </c>
      <c r="F81" s="4">
        <v>174</v>
      </c>
      <c r="G81" s="4">
        <f t="shared" si="6"/>
        <v>120</v>
      </c>
      <c r="H81" s="4">
        <v>81</v>
      </c>
      <c r="I81" s="6" t="s">
        <v>132</v>
      </c>
      <c r="J81" s="4">
        <v>39</v>
      </c>
      <c r="K81" s="4">
        <v>14</v>
      </c>
      <c r="L81" s="4">
        <v>20</v>
      </c>
      <c r="M81" s="4">
        <v>5</v>
      </c>
      <c r="R81" s="29"/>
      <c r="S81" s="30"/>
      <c r="T81" s="30"/>
      <c r="U81" s="30"/>
      <c r="V81" s="30"/>
      <c r="W81" s="30"/>
      <c r="X81" s="30"/>
      <c r="Y81" s="30"/>
      <c r="Z81" s="30"/>
    </row>
    <row r="82" spans="5:18" ht="5.25" customHeight="1" thickBot="1">
      <c r="E82" s="40"/>
      <c r="I82" s="41"/>
      <c r="R82" s="40"/>
    </row>
    <row r="83" spans="1:26" ht="11.25" customHeight="1">
      <c r="A83" s="42" t="s">
        <v>133</v>
      </c>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sheetData>
  <mergeCells count="38">
    <mergeCell ref="G5:G7"/>
    <mergeCell ref="W6:W7"/>
    <mergeCell ref="N5:Q7"/>
    <mergeCell ref="R5:R7"/>
    <mergeCell ref="S5:S7"/>
    <mergeCell ref="T5:T7"/>
    <mergeCell ref="U6:U7"/>
    <mergeCell ref="B17:C17"/>
    <mergeCell ref="V6:V7"/>
    <mergeCell ref="H6:H7"/>
    <mergeCell ref="I6:I7"/>
    <mergeCell ref="J6:J7"/>
    <mergeCell ref="A5:D7"/>
    <mergeCell ref="E5:E7"/>
    <mergeCell ref="F5:F7"/>
    <mergeCell ref="B15:C15"/>
    <mergeCell ref="O9:P9"/>
    <mergeCell ref="B34:C34"/>
    <mergeCell ref="B40:C40"/>
    <mergeCell ref="B45:C45"/>
    <mergeCell ref="B49:C49"/>
    <mergeCell ref="B53:C53"/>
    <mergeCell ref="B59:C59"/>
    <mergeCell ref="B69:C69"/>
    <mergeCell ref="B78:C78"/>
    <mergeCell ref="O71:P71"/>
    <mergeCell ref="O61:P61"/>
    <mergeCell ref="O54:P54"/>
    <mergeCell ref="O16:P16"/>
    <mergeCell ref="O41:P41"/>
    <mergeCell ref="O38:P38"/>
    <mergeCell ref="O34:P34"/>
    <mergeCell ref="O25:P25"/>
    <mergeCell ref="B13:C13"/>
    <mergeCell ref="B10:C10"/>
    <mergeCell ref="B11:C11"/>
    <mergeCell ref="B12:C12"/>
    <mergeCell ref="B9:C9"/>
  </mergeCells>
  <printOptions horizontalCentered="1"/>
  <pageMargins left="0.7874015748031497" right="0.7874015748031497" top="0.6692913385826772" bottom="0.6692913385826772" header="0.5118110236220472" footer="0.5118110236220472"/>
  <pageSetup horizontalDpi="600" verticalDpi="600" orientation="portrait" paperSize="9" scale="99" r:id="rId1"/>
  <colBreaks count="1" manualBreakCount="1">
    <brk id="13"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2009-11-09T01:05:39Z</cp:lastPrinted>
  <dcterms:created xsi:type="dcterms:W3CDTF">2001-03-27T07:47:38Z</dcterms:created>
  <dcterms:modified xsi:type="dcterms:W3CDTF">2009-11-09T02:00:18Z</dcterms:modified>
  <cp:category/>
  <cp:version/>
  <cp:contentType/>
  <cp:contentStatus/>
</cp:coreProperties>
</file>