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2.市町村回答（２回目）\40東白川村\"/>
    </mc:Choice>
  </mc:AlternateContent>
  <xr:revisionPtr revIDLastSave="0" documentId="13_ncr:1_{DC20B64C-8130-433A-8E81-A3E632CFBE15}" xr6:coauthVersionLast="47" xr6:coauthVersionMax="47" xr10:uidLastSave="{00000000-0000-0000-0000-000000000000}"/>
  <bookViews>
    <workbookView xWindow="22932" yWindow="-4368" windowWidth="30936" windowHeight="16776" tabRatio="900" firstSheet="9"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3" i="12" l="1"/>
  <c r="AA23" i="12"/>
  <c r="AF23" i="12"/>
  <c r="AP23" i="12"/>
  <c r="Q23" i="12"/>
  <c r="AP63" i="12"/>
  <c r="AU63" i="12"/>
  <c r="AF63" i="12"/>
  <c r="AP88" i="12"/>
  <c r="AF88" i="12"/>
  <c r="CW102" i="12"/>
  <c r="DB102" i="12"/>
  <c r="DG102" i="12"/>
  <c r="DL102" i="12"/>
  <c r="CR102" i="12"/>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BE37" i="10"/>
  <c r="AM37" i="10"/>
  <c r="C37" i="10"/>
  <c r="BE36" i="10"/>
  <c r="AM36" i="10"/>
  <c r="C36" i="10"/>
  <c r="BE35" i="10"/>
  <c r="C35" i="10"/>
  <c r="BE34" i="10"/>
  <c r="U34" i="10"/>
  <c r="U35" i="10" s="1"/>
  <c r="U36" i="10" s="1"/>
  <c r="U37"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CO34" i="10" l="1"/>
  <c r="CO35" i="10" s="1"/>
  <c r="CO36" i="10" s="1"/>
  <c r="CO37" i="10" s="1"/>
</calcChain>
</file>

<file path=xl/sharedStrings.xml><?xml version="1.0" encoding="utf-8"?>
<sst xmlns="http://schemas.openxmlformats.org/spreadsheetml/2006/main" count="1147" uniqueCount="576">
  <si>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</si>
  <si>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</si>
  <si>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</si>
  <si>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</si>
  <si>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</si>
  <si>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</si>
  <si>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</si>
  <si>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</si>
  <si>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</si>
  <si>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</si>
  <si>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</si>
  <si>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</si>
  <si>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</si>
  <si>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</si>
  <si>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</si>
  <si>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</si>
  <si>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</si>
  <si>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</si>
  <si>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</si>
  <si>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</si>
  <si>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</si>
  <si>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</si>
  <si>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</si>
  <si>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</si>
  <si>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</si>
  <si>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</si>
  <si>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</si>
  <si>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</si>
  <si>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</si>
  <si>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</si>
  <si>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</si>
  <si>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</si>
  <si>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</si>
  <si>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</si>
  <si>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</si>
  <si>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</si>
  <si>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</si>
  <si>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</si>
  <si>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</si>
  <si>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</si>
  <si>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</si>
  <si>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</si>
  <si>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</si>
  <si>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</si>
  <si>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</si>
  <si>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</si>
  <si>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</si>
  <si>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</si>
  <si>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</si>
  <si>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</si>
  <si>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</si>
  <si>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</si>
  <si>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</si>
  <si>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</si>
  <si>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</si>
  <si>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</si>
  <si>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</si>
  <si>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</si>
  <si>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</si>
  <si>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</si>
  <si>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</si>
  <si>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</si>
  <si>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</si>
  <si>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</si>
  <si>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</si>
  <si>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</si>
  <si>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</si>
  <si>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</si>
  <si>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</si>
  <si>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</si>
  <si>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</si>
  <si>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</si>
  <si>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</si>
  <si>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</si>
  <si>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</si>
  <si>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</si>
  <si>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</si>
  <si>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</si>
  <si>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</si>
  <si>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</si>
  <si>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</si>
  <si>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</si>
  <si>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</si>
  <si>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</si>
  <si>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</si>
  <si>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</si>
  <si>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</si>
  <si>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</si>
  <si>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</si>
  <si>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</si>
  <si>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</si>
  <si>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</si>
  <si>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</si>
  <si>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</si>
  <si>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東白川村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</si>
  <si>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</si>
  <si>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</si>
  <si>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</si>
  <si>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</si>
  <si>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</si>
  <si>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</si>
  <si>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</si>
  <si>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</si>
  <si>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</si>
  <si>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</si>
  <si>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</si>
  <si>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</si>
  <si>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</si>
  <si>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</si>
  <si>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</si>
  <si>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</si>
  <si>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</si>
  <si>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</si>
  <si>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</si>
  <si>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</si>
  <si>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</si>
  <si>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</si>
  <si>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</si>
  <si>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</si>
  <si>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</si>
  <si>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</si>
  <si>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</si>
  <si>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</si>
  <si>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</si>
  <si>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</si>
  <si>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</si>
  <si>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</si>
  <si>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</si>
  <si>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</si>
  <si>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</si>
  <si>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</si>
  <si>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</si>
  <si>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</si>
  <si>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</si>
  <si>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</si>
  <si>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</si>
  <si>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</si>
  <si>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</si>
  <si>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</si>
  <si>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</si>
  <si>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</si>
  <si>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</si>
  <si>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</si>
  <si>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</si>
  <si>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</si>
  <si>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</si>
  <si>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</si>
  <si>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</si>
  <si>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</si>
  <si>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</si>
  <si>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</si>
  <si>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</si>
  <si>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</si>
  <si>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</si>
  <si>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</si>
  <si>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</si>
  <si>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</si>
  <si>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</si>
  <si>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</si>
  <si>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</si>
  <si>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</si>
  <si>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</si>
  <si>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</si>
  <si>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</si>
  <si>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</si>
  <si>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</si>
  <si>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</si>
  <si>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</si>
  <si>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</si>
  <si>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</si>
  <si>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</si>
  <si>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</si>
  <si>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</si>
  <si>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</si>
  <si>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</si>
  <si>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</si>
  <si>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</si>
  <si>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</si>
  <si>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</si>
  <si>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</si>
  <si>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</si>
  <si>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</si>
  <si>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</si>
  <si>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</si>
  <si>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</si>
  <si>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</si>
  <si>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</si>
  <si>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</si>
  <si>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</si>
  <si>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</si>
  <si>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</si>
  <si>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</si>
  <si>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</si>
  <si>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</si>
  <si>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</si>
  <si>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</si>
  <si>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</si>
  <si>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</si>
  <si>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</si>
  <si>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</si>
  <si>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</si>
  <si>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</si>
  <si>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</si>
  <si>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</si>
  <si>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岐阜県東白川村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</si>
  <si>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</si>
  <si>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</si>
  <si>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</si>
  <si>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</si>
  <si>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</si>
  <si>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</si>
  <si>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</si>
  <si>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</si>
  <si>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</si>
  <si>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</si>
  <si>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</si>
  <si>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</si>
  <si>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</si>
  <si>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</si>
  <si>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</si>
  <si>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</si>
  <si>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</si>
  <si>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</si>
  <si>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</si>
  <si>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</si>
  <si>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</si>
  <si>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</si>
  <si>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</si>
  <si>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</si>
  <si>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</si>
  <si>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</si>
  <si>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</si>
  <si>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</si>
  <si>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</si>
  <si>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</si>
  <si>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</si>
  <si>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</si>
  <si>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</si>
  <si>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</si>
  <si>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</si>
  <si>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</si>
  <si>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</si>
  <si>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</si>
  <si>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</si>
  <si>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</si>
  <si>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</si>
  <si>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</si>
  <si>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</si>
  <si>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</si>
  <si>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</si>
  <si>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</si>
  <si>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</si>
  <si>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</si>
  <si>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</si>
  <si>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</si>
  <si>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</si>
  <si>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</si>
  <si>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</si>
  <si>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</si>
  <si>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</si>
  <si>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</si>
  <si>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</si>
  <si>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</si>
  <si>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</si>
  <si>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</si>
  <si>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</si>
  <si>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</si>
  <si>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</si>
  <si>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</si>
  <si>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</si>
  <si>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</si>
  <si>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</si>
  <si>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</si>
  <si>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</si>
  <si>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</si>
  <si>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</si>
  <si>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</si>
  <si>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</si>
  <si>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</si>
  <si>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</si>
  <si>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</si>
  <si>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</si>
  <si>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</si>
  <si>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</si>
  <si>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</si>
  <si>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</si>
  <si>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</si>
  <si>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</si>
  <si>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</si>
  <si>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</si>
  <si>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</si>
  <si>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</si>
  <si>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</si>
  <si>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</si>
  <si>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</si>
  <si>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</si>
  <si>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</si>
  <si>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</si>
  <si>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</si>
  <si>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</si>
  <si>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</si>
  <si>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</si>
  <si>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</si>
  <si>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</si>
  <si>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</si>
  <si>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</si>
  <si>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</si>
  <si>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</si>
  <si>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</si>
  <si>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</si>
  <si>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</si>
  <si>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</si>
  <si>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</si>
  <si>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</si>
  <si>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</si>
  <si>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</si>
  <si>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</si>
  <si>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</si>
  <si>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</si>
  <si>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</si>
  <si>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</si>
  <si>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</si>
  <si>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</si>
  <si>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</si>
  <si>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</si>
  <si>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</si>
  <si>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</si>
  <si>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</si>
  <si>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</si>
  <si>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</si>
  <si>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</si>
  <si>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</si>
  <si>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</si>
  <si>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</si>
  <si>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</si>
  <si>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</si>
  <si>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</si>
  <si>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</si>
  <si>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</si>
  <si>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</si>
  <si>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</si>
  <si>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</si>
  <si>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</si>
  <si>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</si>
  <si>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</si>
  <si>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</si>
  <si>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</si>
  <si>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</si>
  <si>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</si>
  <si>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</si>
  <si>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</si>
  <si>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</si>
  <si>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</si>
  <si>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</si>
  <si>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</si>
  <si>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岐阜県東白川村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</si>
  <si>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</si>
  <si>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</si>
  <si>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</si>
  <si>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</si>
  <si>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</si>
  <si>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</si>
  <si>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</si>
  <si>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</si>
  <si>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</si>
  <si>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</si>
  <si>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</si>
  <si>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</si>
  <si>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</si>
  <si>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</si>
  <si>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</si>
  <si>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</si>
  <si>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</si>
  <si>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</si>
  <si>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</si>
  <si>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</si>
  <si>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</si>
  <si>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</si>
  <si>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</si>
  <si>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</si>
  <si>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</si>
  <si>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</si>
  <si>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</si>
  <si>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</si>
  <si>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</si>
  <si>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</si>
  <si>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</si>
  <si>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</si>
  <si>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</si>
  <si>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</si>
  <si>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</si>
  <si>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国保診療所特別会計</t>
    <phoneticPr fontId="5"/>
  </si>
  <si>
    <t>後期高齢者医療特別会計</t>
    <phoneticPr fontId="5"/>
  </si>
  <si>
    <t>簡易水道事業会計</t>
    <phoneticPr fontId="5"/>
  </si>
  <si>
    <t>法適用企業</t>
    <phoneticPr fontId="5"/>
  </si>
  <si>
    <t>小規模集合排水処理事業会計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</si>
  <si>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</si>
  <si>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</si>
  <si>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</si>
  <si>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</si>
  <si>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</si>
  <si>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</si>
  <si>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</si>
  <si>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</si>
  <si>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</si>
  <si>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</si>
  <si>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</si>
  <si>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</si>
  <si>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</si>
  <si>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</si>
  <si>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</si>
  <si>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</si>
  <si>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</si>
  <si>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</si>
  <si>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</si>
  <si>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</si>
  <si>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</si>
  <si>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</si>
  <si>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</si>
  <si>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</si>
  <si>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</si>
  <si>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</si>
  <si>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</si>
  <si>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</si>
  <si>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</si>
  <si>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</si>
  <si>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</si>
  <si>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</si>
  <si>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</si>
  <si>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</si>
  <si>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</si>
  <si>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</si>
  <si>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</si>
  <si>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</si>
  <si>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</si>
  <si>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</si>
  <si>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</si>
  <si>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</si>
  <si>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</si>
  <si>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</si>
  <si>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</si>
  <si>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</si>
  <si>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</si>
  <si>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</si>
  <si>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</si>
  <si>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</si>
  <si>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</si>
  <si>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</si>
  <si>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</si>
  <si>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</si>
  <si>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</si>
  <si>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</si>
  <si>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</si>
  <si>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</si>
  <si>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</si>
  <si>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</si>
  <si>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</si>
  <si>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</si>
  <si>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</si>
  <si>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</si>
  <si>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</si>
  <si>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</si>
  <si>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</si>
  <si>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</si>
  <si>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</si>
  <si>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</si>
  <si>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</si>
  <si>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</si>
  <si>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</si>
  <si>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</si>
  <si>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</si>
  <si>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</si>
  <si>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</si>
  <si>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</si>
  <si>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</si>
  <si>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</si>
  <si>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</si>
  <si>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</si>
  <si>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</si>
  <si>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</si>
  <si>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</si>
  <si>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</si>
  <si>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</si>
  <si>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</si>
  <si>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</si>
  <si>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</si>
  <si>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</si>
  <si>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</si>
  <si>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</si>
  <si>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</si>
  <si>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</si>
  <si>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</si>
  <si>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</si>
  <si>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</si>
  <si>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</si>
  <si>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</si>
  <si>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</si>
  <si>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</si>
  <si>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</si>
  <si>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</si>
  <si>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</si>
  <si>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</si>
  <si>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</si>
  <si>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</si>
  <si>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</si>
  <si>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</si>
  <si>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</si>
  <si>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</si>
  <si>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</si>
  <si>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</si>
  <si>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</si>
  <si>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</si>
  <si>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</si>
  <si>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</si>
  <si>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</si>
  <si>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</si>
  <si>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</si>
  <si>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</si>
  <si>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</si>
  <si>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</si>
  <si>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</si>
  <si>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</si>
  <si>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</si>
  <si>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</si>
  <si>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</si>
  <si>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</si>
  <si>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</si>
  <si>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</si>
  <si>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</si>
  <si>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</si>
  <si>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</si>
  <si>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1.74</t>
  </si>
  <si>
    <t>▲ 10.69</t>
  </si>
  <si>
    <t>▲ 5.04</t>
  </si>
  <si>
    <t>一般会計</t>
  </si>
  <si>
    <t>介護保険特別会計</t>
  </si>
  <si>
    <t>簡易水道事業会計</t>
  </si>
  <si>
    <t>国保診療所特別会計</t>
  </si>
  <si>
    <t>国民健康保険特別会計</t>
  </si>
  <si>
    <t>後期高齢者医療特別会計</t>
  </si>
  <si>
    <t>小規模集合排水処理事業会計</t>
  </si>
  <si>
    <t>その他会計（赤字）</t>
  </si>
  <si>
    <t>その他会計（黒字）</t>
  </si>
  <si>
    <t>R02</t>
    <phoneticPr fontId="5"/>
  </si>
  <si>
    <t>R03</t>
    <phoneticPr fontId="5"/>
  </si>
  <si>
    <t>R04</t>
    <phoneticPr fontId="5"/>
  </si>
  <si>
    <t>R05</t>
    <phoneticPr fontId="5"/>
  </si>
  <si>
    <t>R06</t>
    <phoneticPr fontId="5"/>
  </si>
  <si>
    <t>-</t>
    <phoneticPr fontId="2"/>
  </si>
  <si>
    <t>(株)東白川</t>
    <rPh sb="0" eb="3">
      <t>カブ</t>
    </rPh>
    <rPh sb="3" eb="6">
      <t>ヒガシシラカワ</t>
    </rPh>
    <phoneticPr fontId="2"/>
  </si>
  <si>
    <t>(有)新世紀工房</t>
    <rPh sb="0" eb="3">
      <t>ユウ</t>
    </rPh>
    <rPh sb="3" eb="8">
      <t>シンセイキコウボウ</t>
    </rPh>
    <phoneticPr fontId="2"/>
  </si>
  <si>
    <t>みのりの郷東白川(株)</t>
    <rPh sb="4" eb="5">
      <t>サト</t>
    </rPh>
    <rPh sb="5" eb="8">
      <t>ヒガシシラカワ</t>
    </rPh>
    <rPh sb="8" eb="11">
      <t>カブ</t>
    </rPh>
    <phoneticPr fontId="2"/>
  </si>
  <si>
    <t>(株)ふるさと企画</t>
    <rPh sb="0" eb="3">
      <t>カブ</t>
    </rPh>
    <rPh sb="7" eb="9">
      <t>キカク</t>
    </rPh>
    <phoneticPr fontId="2"/>
  </si>
  <si>
    <t>可茂衛生施設利用組合</t>
    <rPh sb="0" eb="10">
      <t>カモエイセイシセツリヨウクミアイ</t>
    </rPh>
    <phoneticPr fontId="2"/>
  </si>
  <si>
    <t>岐阜県市町村会館組合</t>
    <rPh sb="0" eb="3">
      <t>ギフケン</t>
    </rPh>
    <rPh sb="3" eb="6">
      <t>シチョウソン</t>
    </rPh>
    <rPh sb="6" eb="10">
      <t>カイカンクミアイ</t>
    </rPh>
    <phoneticPr fontId="2"/>
  </si>
  <si>
    <t>岐阜県市町村職員退職手当組合</t>
    <rPh sb="0" eb="3">
      <t>ギフケン</t>
    </rPh>
    <rPh sb="3" eb="6">
      <t>シチョウソン</t>
    </rPh>
    <rPh sb="6" eb="8">
      <t>ショクイン</t>
    </rPh>
    <rPh sb="8" eb="14">
      <t>タイショクテアテクミアイ</t>
    </rPh>
    <phoneticPr fontId="2"/>
  </si>
  <si>
    <t>可茂消防事務組合</t>
    <rPh sb="0" eb="4">
      <t>カモショウボウ</t>
    </rPh>
    <rPh sb="4" eb="8">
      <t>ジムクミアイ</t>
    </rPh>
    <phoneticPr fontId="2"/>
  </si>
  <si>
    <t>後期高齢者医療連合（一般会計分）</t>
    <rPh sb="0" eb="7">
      <t>コウキコウレイシャイリョウ</t>
    </rPh>
    <rPh sb="7" eb="9">
      <t>レンゴウ</t>
    </rPh>
    <rPh sb="10" eb="15">
      <t>イッパンカイケイブン</t>
    </rPh>
    <phoneticPr fontId="2"/>
  </si>
  <si>
    <t>後期高齢者医療連合（特別会計分）</t>
    <rPh sb="0" eb="7">
      <t>コウキコウレイシャイリョウ</t>
    </rPh>
    <rPh sb="7" eb="9">
      <t>レンゴウ</t>
    </rPh>
    <rPh sb="10" eb="15">
      <t>トクベツカイケイブン</t>
    </rPh>
    <phoneticPr fontId="2"/>
  </si>
  <si>
    <t>可茂公設地方卸売市場組合</t>
    <rPh sb="0" eb="4">
      <t>カモコウセツ</t>
    </rPh>
    <rPh sb="4" eb="6">
      <t>チホウ</t>
    </rPh>
    <rPh sb="6" eb="8">
      <t>オロシウリ</t>
    </rPh>
    <rPh sb="8" eb="12">
      <t>シジョウクミアイ</t>
    </rPh>
    <phoneticPr fontId="2"/>
  </si>
  <si>
    <t>ふるさと思いやり基金</t>
    <rPh sb="4" eb="5">
      <t>オモ</t>
    </rPh>
    <rPh sb="8" eb="10">
      <t>キキン</t>
    </rPh>
    <phoneticPr fontId="5"/>
  </si>
  <si>
    <t>地域福祉基金</t>
    <rPh sb="0" eb="6">
      <t>チイキフクシキキン</t>
    </rPh>
    <phoneticPr fontId="2"/>
  </si>
  <si>
    <t>保育園及び学校施設整備基金</t>
    <rPh sb="0" eb="3">
      <t>ホイクエン</t>
    </rPh>
    <rPh sb="3" eb="4">
      <t>オヨ</t>
    </rPh>
    <rPh sb="5" eb="11">
      <t>ガッコウシセツセイビ</t>
    </rPh>
    <rPh sb="11" eb="13">
      <t>キキン</t>
    </rPh>
    <phoneticPr fontId="5"/>
  </si>
  <si>
    <t>社会福祉施設整備基金</t>
    <rPh sb="0" eb="10">
      <t>シャカイフクシシセツセイビキキン</t>
    </rPh>
    <phoneticPr fontId="5"/>
  </si>
  <si>
    <t>東白川村役場等太陽光発電設備維持管理基金</t>
    <rPh sb="0" eb="4">
      <t>ヒガシシラカワムラ</t>
    </rPh>
    <rPh sb="4" eb="6">
      <t>ヤクバ</t>
    </rPh>
    <rPh sb="6" eb="7">
      <t>トウ</t>
    </rPh>
    <rPh sb="7" eb="14">
      <t>タイヨウコウハツデンセツビ</t>
    </rPh>
    <rPh sb="14" eb="20">
      <t>イジカンリキキン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</si>
  <si>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</si>
  <si>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</si>
  <si>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</si>
  <si>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</si>
  <si>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</si>
  <si>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</si>
  <si>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</si>
  <si>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</si>
  <si>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</si>
  <si>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有形固定資産減価償却率ともに、類似団体を大きく上回っている状況である。普通交付税の増加等による標準財政規模の増加や繰上償還等の実施により、将来負担比率は改善傾向にあるものの、財政事情により施設の長寿命化や更新に取り組むことが難しく、老朽化はかなり進行している。財政の立て直しと併せて、公共施設等総合管理計画等に基づき、計画的な更新や長寿命化を進める必要がある。</t>
    <rPh sb="0" eb="6">
      <t>ショウライフタンヒリツ</t>
    </rPh>
    <rPh sb="7" eb="13">
      <t>ユウケイコテイシサン</t>
    </rPh>
    <rPh sb="13" eb="18">
      <t>ゲンカショウキャクリツ</t>
    </rPh>
    <rPh sb="22" eb="26">
      <t>ルイジダンタイ</t>
    </rPh>
    <rPh sb="27" eb="28">
      <t>オオ</t>
    </rPh>
    <rPh sb="30" eb="32">
      <t>ウワマワ</t>
    </rPh>
    <rPh sb="36" eb="38">
      <t>ジョウキョウ</t>
    </rPh>
    <rPh sb="42" eb="47">
      <t>フツウコウフゼイ</t>
    </rPh>
    <rPh sb="48" eb="51">
      <t>ゾウカトウ</t>
    </rPh>
    <rPh sb="54" eb="60">
      <t>ヒョウジュンザイセイキボ</t>
    </rPh>
    <rPh sb="61" eb="63">
      <t>ゾウカ</t>
    </rPh>
    <rPh sb="64" eb="69">
      <t>クリアゲショウカントウ</t>
    </rPh>
    <rPh sb="70" eb="72">
      <t>ジッシ</t>
    </rPh>
    <rPh sb="76" eb="82">
      <t>ショウライフタンヒリツ</t>
    </rPh>
    <rPh sb="83" eb="87">
      <t>カイゼンケイコウ</t>
    </rPh>
    <rPh sb="94" eb="98">
      <t>ザイセイジジョウ</t>
    </rPh>
    <rPh sb="101" eb="103">
      <t>シセツ</t>
    </rPh>
    <rPh sb="104" eb="108">
      <t>チョウジュミョウカ</t>
    </rPh>
    <rPh sb="109" eb="111">
      <t>コウシン</t>
    </rPh>
    <rPh sb="112" eb="113">
      <t>ト</t>
    </rPh>
    <rPh sb="123" eb="126">
      <t>ロウキュウカ</t>
    </rPh>
    <rPh sb="130" eb="132">
      <t>シンコウ</t>
    </rPh>
    <rPh sb="137" eb="139">
      <t>ザイセイ</t>
    </rPh>
    <rPh sb="140" eb="141">
      <t>タ</t>
    </rPh>
    <rPh sb="142" eb="143">
      <t>ナオ</t>
    </rPh>
    <rPh sb="145" eb="146">
      <t>アワ</t>
    </rPh>
    <rPh sb="149" eb="154">
      <t>コウキョウシセツトウ</t>
    </rPh>
    <rPh sb="154" eb="161">
      <t>ソウゴウカンリケイカクトウ</t>
    </rPh>
    <rPh sb="162" eb="163">
      <t>モト</t>
    </rPh>
    <rPh sb="166" eb="169">
      <t>ケイカクテキ</t>
    </rPh>
    <rPh sb="170" eb="172">
      <t>コウシン</t>
    </rPh>
    <rPh sb="173" eb="177">
      <t>チョウジュミョウカ</t>
    </rPh>
    <rPh sb="178" eb="179">
      <t>スス</t>
    </rPh>
    <rPh sb="181" eb="183">
      <t>ヒツヨウ</t>
    </rPh>
    <phoneticPr fontId="5"/>
  </si>
  <si>
    <t>診療所の移転事業やCATVのFTTｈ化などの大型事業の実施に伴う借入金の償還が本格化したことで、実質公債費比率、将来負担比率ともに悪化し、類似団体比較でも大幅に上回っている。標準財政規模の増加や繰上償還の実施によって、将来負担比率は改善傾向に向かっているが、大型事業の地方債元利償還が本格化しており、実質公債費比率は悪化を続けている。各種事業の精査や効果検証による事業の見直し等を進め、起債に頼らない行財政運営に努める。</t>
    <rPh sb="0" eb="3">
      <t>シンリョウショ</t>
    </rPh>
    <rPh sb="4" eb="8">
      <t>イテンジギョウ</t>
    </rPh>
    <rPh sb="18" eb="19">
      <t>カ</t>
    </rPh>
    <rPh sb="22" eb="26">
      <t>オオガタジギョウ</t>
    </rPh>
    <rPh sb="27" eb="29">
      <t>ジッシ</t>
    </rPh>
    <rPh sb="30" eb="31">
      <t>トモナ</t>
    </rPh>
    <rPh sb="32" eb="35">
      <t>カリイレキン</t>
    </rPh>
    <rPh sb="36" eb="38">
      <t>ショウカン</t>
    </rPh>
    <rPh sb="39" eb="42">
      <t>ホンカクカ</t>
    </rPh>
    <rPh sb="48" eb="55">
      <t>ジッシツコウサイヒヒリツ</t>
    </rPh>
    <rPh sb="56" eb="62">
      <t>ショウライフタンヒリツ</t>
    </rPh>
    <rPh sb="65" eb="67">
      <t>アッカ</t>
    </rPh>
    <rPh sb="69" eb="75">
      <t>ルイジダンタイヒカク</t>
    </rPh>
    <rPh sb="77" eb="79">
      <t>オオハバ</t>
    </rPh>
    <rPh sb="80" eb="82">
      <t>ウワマワ</t>
    </rPh>
    <rPh sb="87" eb="93">
      <t>ヒョウジュンザイセイキボ</t>
    </rPh>
    <rPh sb="94" eb="96">
      <t>ゾウカ</t>
    </rPh>
    <rPh sb="97" eb="101">
      <t>クリアゲショウカン</t>
    </rPh>
    <rPh sb="102" eb="104">
      <t>ジッシ</t>
    </rPh>
    <rPh sb="109" eb="115">
      <t>ショウライフタンヒリツ</t>
    </rPh>
    <rPh sb="116" eb="120">
      <t>カイゼンケイコウ</t>
    </rPh>
    <rPh sb="121" eb="122">
      <t>ム</t>
    </rPh>
    <rPh sb="129" eb="133">
      <t>オオガタジギョウ</t>
    </rPh>
    <rPh sb="134" eb="137">
      <t>チホウサイ</t>
    </rPh>
    <rPh sb="137" eb="141">
      <t>ガンリショウカン</t>
    </rPh>
    <rPh sb="142" eb="145">
      <t>ホンカクカ</t>
    </rPh>
    <rPh sb="150" eb="157">
      <t>ジッシツコウサイヒヒリツ</t>
    </rPh>
    <rPh sb="158" eb="160">
      <t>アッカ</t>
    </rPh>
    <rPh sb="161" eb="162">
      <t>ツヅ</t>
    </rPh>
    <rPh sb="167" eb="171">
      <t>カクシュジギョウ</t>
    </rPh>
    <rPh sb="172" eb="174">
      <t>セイサ</t>
    </rPh>
    <rPh sb="175" eb="179">
      <t>コウカケンショウ</t>
    </rPh>
    <rPh sb="182" eb="184">
      <t>ジギョウ</t>
    </rPh>
    <rPh sb="185" eb="187">
      <t>ミナオ</t>
    </rPh>
    <rPh sb="188" eb="189">
      <t>トウ</t>
    </rPh>
    <rPh sb="190" eb="191">
      <t>スス</t>
    </rPh>
    <rPh sb="193" eb="195">
      <t>キサイ</t>
    </rPh>
    <rPh sb="196" eb="197">
      <t>タヨ</t>
    </rPh>
    <rPh sb="200" eb="205">
      <t>ギョウザイセイウンエイ</t>
    </rPh>
    <rPh sb="206" eb="207">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</si>
</sst>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9575200-B100-433C-A415-F472EE7A344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4C2A-4482-94B3-0638817FC82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155511</c:v>
                </c:pt>
                <c:pt idx="1">
                  <c:v>117852</c:v>
                </c:pt>
                <c:pt idx="2">
                  <c:v>131904</c:v>
                </c:pt>
                <c:pt idx="3">
                  <c:v>146711</c:v>
                </c:pt>
                <c:pt idx="4">
                  <c:v>97509</c:v>
                </c:pt>
              </c:numCache>
            </c:numRef>
          </c:val>
          <c:smooth val="0"/>
          <c:extLst>
            <c:ext xmlns:c16="http://schemas.microsoft.com/office/drawing/2014/chart" uri="{C3380CC4-5D6E-409C-BE32-E72D297353CC}">
              <c16:uniqueId val="{00000001-4C2A-4482-94B3-0638817FC82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21.24</c:v>
                </c:pt>
                <c:pt idx="1">
                  <c:v>21.49</c:v>
                </c:pt>
                <c:pt idx="2">
                  <c:v>20.43</c:v>
                </c:pt>
                <c:pt idx="3">
                  <c:v>17.399999999999999</c:v>
                </c:pt>
                <c:pt idx="4">
                  <c:v>14.63</c:v>
                </c:pt>
              </c:numCache>
            </c:numRef>
          </c:val>
          <c:extLst>
            <c:ext xmlns:c16="http://schemas.microsoft.com/office/drawing/2014/chart" uri="{C3380CC4-5D6E-409C-BE32-E72D297353CC}">
              <c16:uniqueId val="{00000000-C19A-48A5-8E0E-72EF17A53F0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55.04</c:v>
                </c:pt>
                <c:pt idx="1">
                  <c:v>56.28</c:v>
                </c:pt>
                <c:pt idx="2">
                  <c:v>58.12</c:v>
                </c:pt>
                <c:pt idx="3">
                  <c:v>48.55</c:v>
                </c:pt>
                <c:pt idx="4">
                  <c:v>41.83</c:v>
                </c:pt>
              </c:numCache>
            </c:numRef>
          </c:val>
          <c:extLst>
            <c:ext xmlns:c16="http://schemas.microsoft.com/office/drawing/2014/chart" uri="{C3380CC4-5D6E-409C-BE32-E72D297353CC}">
              <c16:uniqueId val="{00000001-C19A-48A5-8E0E-72EF17A53F0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1.18</c:v>
                </c:pt>
                <c:pt idx="1">
                  <c:v>9.83</c:v>
                </c:pt>
                <c:pt idx="2">
                  <c:v>-1.74</c:v>
                </c:pt>
                <c:pt idx="3">
                  <c:v>-10.69</c:v>
                </c:pt>
                <c:pt idx="4">
                  <c:v>-5.04</c:v>
                </c:pt>
              </c:numCache>
            </c:numRef>
          </c:val>
          <c:smooth val="0"/>
          <c:extLst>
            <c:ext xmlns:c16="http://schemas.microsoft.com/office/drawing/2014/chart" uri="{C3380CC4-5D6E-409C-BE32-E72D297353CC}">
              <c16:uniqueId val="{00000002-C19A-48A5-8E0E-72EF17A53F0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0.48</c:v>
                </c:pt>
                <c:pt idx="2">
                  <c:v>#N/A</c:v>
                </c:pt>
                <c:pt idx="3">
                  <c:v>0.34</c:v>
                </c:pt>
                <c:pt idx="4">
                  <c:v>#N/A</c:v>
                </c:pt>
                <c:pt idx="5">
                  <c:v>2.93</c:v>
                </c:pt>
                <c:pt idx="6">
                  <c:v>0</c:v>
                </c:pt>
                <c:pt idx="7">
                  <c:v>0</c:v>
                </c:pt>
                <c:pt idx="8">
                  <c:v>0</c:v>
                </c:pt>
                <c:pt idx="9">
                  <c:v>0</c:v>
                </c:pt>
              </c:numCache>
            </c:numRef>
          </c:val>
          <c:extLst>
            <c:ext xmlns:c16="http://schemas.microsoft.com/office/drawing/2014/chart" uri="{C3380CC4-5D6E-409C-BE32-E72D297353CC}">
              <c16:uniqueId val="{00000000-EB57-48CD-8417-3BE95496F30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57-48CD-8417-3BE95496F30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B57-48CD-8417-3BE95496F309}"/>
            </c:ext>
          </c:extLst>
        </c:ser>
        <c:ser>
          <c:idx val="3"/>
          <c:order val="3"/>
          <c:tx>
            <c:strRef>
              <c:f>データシート!$A$30</c:f>
              <c:strCache>
                <c:ptCount val="1"/>
                <c:pt idx="0">
                  <c:v>小規模集合排水処理事業会計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0.06</c:v>
                </c:pt>
                <c:pt idx="8">
                  <c:v>#N/A</c:v>
                </c:pt>
                <c:pt idx="9">
                  <c:v>7.0000000000000007E-2</c:v>
                </c:pt>
              </c:numCache>
            </c:numRef>
          </c:val>
          <c:extLst>
            <c:ext xmlns:c16="http://schemas.microsoft.com/office/drawing/2014/chart" uri="{C3380CC4-5D6E-409C-BE32-E72D297353CC}">
              <c16:uniqueId val="{00000003-EB57-48CD-8417-3BE95496F30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0.48</c:v>
                </c:pt>
                <c:pt idx="2">
                  <c:v>#N/A</c:v>
                </c:pt>
                <c:pt idx="3">
                  <c:v>0.46</c:v>
                </c:pt>
                <c:pt idx="4">
                  <c:v>#N/A</c:v>
                </c:pt>
                <c:pt idx="5">
                  <c:v>0.49</c:v>
                </c:pt>
                <c:pt idx="6">
                  <c:v>#N/A</c:v>
                </c:pt>
                <c:pt idx="7">
                  <c:v>0.49</c:v>
                </c:pt>
                <c:pt idx="8">
                  <c:v>#N/A</c:v>
                </c:pt>
                <c:pt idx="9">
                  <c:v>0.42</c:v>
                </c:pt>
              </c:numCache>
            </c:numRef>
          </c:val>
          <c:extLst>
            <c:ext xmlns:c16="http://schemas.microsoft.com/office/drawing/2014/chart" uri="{C3380CC4-5D6E-409C-BE32-E72D297353CC}">
              <c16:uniqueId val="{00000004-EB57-48CD-8417-3BE95496F30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0.36</c:v>
                </c:pt>
                <c:pt idx="2">
                  <c:v>#N/A</c:v>
                </c:pt>
                <c:pt idx="3">
                  <c:v>0.68</c:v>
                </c:pt>
                <c:pt idx="4">
                  <c:v>#N/A</c:v>
                </c:pt>
                <c:pt idx="5">
                  <c:v>0.65</c:v>
                </c:pt>
                <c:pt idx="6">
                  <c:v>#N/A</c:v>
                </c:pt>
                <c:pt idx="7">
                  <c:v>1.4</c:v>
                </c:pt>
                <c:pt idx="8">
                  <c:v>#N/A</c:v>
                </c:pt>
                <c:pt idx="9">
                  <c:v>0.99</c:v>
                </c:pt>
              </c:numCache>
            </c:numRef>
          </c:val>
          <c:extLst>
            <c:ext xmlns:c16="http://schemas.microsoft.com/office/drawing/2014/chart" uri="{C3380CC4-5D6E-409C-BE32-E72D297353CC}">
              <c16:uniqueId val="{00000005-EB57-48CD-8417-3BE95496F309}"/>
            </c:ext>
          </c:extLst>
        </c:ser>
        <c:ser>
          <c:idx val="6"/>
          <c:order val="6"/>
          <c:tx>
            <c:strRef>
              <c:f>データシート!$A$33</c:f>
              <c:strCache>
                <c:ptCount val="1"/>
                <c:pt idx="0">
                  <c:v>国保診療所特別会計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0.98</c:v>
                </c:pt>
                <c:pt idx="2">
                  <c:v>#N/A</c:v>
                </c:pt>
                <c:pt idx="3">
                  <c:v>0.59</c:v>
                </c:pt>
                <c:pt idx="4">
                  <c:v>#N/A</c:v>
                </c:pt>
                <c:pt idx="5">
                  <c:v>1.08</c:v>
                </c:pt>
                <c:pt idx="6">
                  <c:v>#N/A</c:v>
                </c:pt>
                <c:pt idx="7">
                  <c:v>1.04</c:v>
                </c:pt>
                <c:pt idx="8">
                  <c:v>#N/A</c:v>
                </c:pt>
                <c:pt idx="9">
                  <c:v>1.07</c:v>
                </c:pt>
              </c:numCache>
            </c:numRef>
          </c:val>
          <c:extLst>
            <c:ext xmlns:c16="http://schemas.microsoft.com/office/drawing/2014/chart" uri="{C3380CC4-5D6E-409C-BE32-E72D297353CC}">
              <c16:uniqueId val="{00000006-EB57-48CD-8417-3BE95496F309}"/>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1.35</c:v>
                </c:pt>
                <c:pt idx="8">
                  <c:v>#N/A</c:v>
                </c:pt>
                <c:pt idx="9">
                  <c:v>1.49</c:v>
                </c:pt>
              </c:numCache>
            </c:numRef>
          </c:val>
          <c:extLst>
            <c:ext xmlns:c16="http://schemas.microsoft.com/office/drawing/2014/chart" uri="{C3380CC4-5D6E-409C-BE32-E72D297353CC}">
              <c16:uniqueId val="{00000007-EB57-48CD-8417-3BE95496F309}"/>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2.4700000000000002</c:v>
                </c:pt>
                <c:pt idx="2">
                  <c:v>#N/A</c:v>
                </c:pt>
                <c:pt idx="3">
                  <c:v>1.75</c:v>
                </c:pt>
                <c:pt idx="4">
                  <c:v>#N/A</c:v>
                </c:pt>
                <c:pt idx="5">
                  <c:v>1.91</c:v>
                </c:pt>
                <c:pt idx="6">
                  <c:v>#N/A</c:v>
                </c:pt>
                <c:pt idx="7">
                  <c:v>2.21</c:v>
                </c:pt>
                <c:pt idx="8">
                  <c:v>#N/A</c:v>
                </c:pt>
                <c:pt idx="9">
                  <c:v>1.76</c:v>
                </c:pt>
              </c:numCache>
            </c:numRef>
          </c:val>
          <c:extLst>
            <c:ext xmlns:c16="http://schemas.microsoft.com/office/drawing/2014/chart" uri="{C3380CC4-5D6E-409C-BE32-E72D297353CC}">
              <c16:uniqueId val="{00000008-EB57-48CD-8417-3BE95496F30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21.23</c:v>
                </c:pt>
                <c:pt idx="2">
                  <c:v>#N/A</c:v>
                </c:pt>
                <c:pt idx="3">
                  <c:v>21.49</c:v>
                </c:pt>
                <c:pt idx="4">
                  <c:v>#N/A</c:v>
                </c:pt>
                <c:pt idx="5">
                  <c:v>20.420000000000002</c:v>
                </c:pt>
                <c:pt idx="6">
                  <c:v>#N/A</c:v>
                </c:pt>
                <c:pt idx="7">
                  <c:v>17.39</c:v>
                </c:pt>
                <c:pt idx="8">
                  <c:v>#N/A</c:v>
                </c:pt>
                <c:pt idx="9">
                  <c:v>14.63</c:v>
                </c:pt>
              </c:numCache>
            </c:numRef>
          </c:val>
          <c:extLst>
            <c:ext xmlns:c16="http://schemas.microsoft.com/office/drawing/2014/chart" uri="{C3380CC4-5D6E-409C-BE32-E72D297353CC}">
              <c16:uniqueId val="{00000009-EB57-48CD-8417-3BE95496F30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254</c:v>
                </c:pt>
                <c:pt idx="5">
                  <c:v>265</c:v>
                </c:pt>
                <c:pt idx="8">
                  <c:v>261</c:v>
                </c:pt>
                <c:pt idx="11">
                  <c:v>292</c:v>
                </c:pt>
                <c:pt idx="14">
                  <c:v>288</c:v>
                </c:pt>
              </c:numCache>
            </c:numRef>
          </c:val>
          <c:extLst>
            <c:ext xmlns:c16="http://schemas.microsoft.com/office/drawing/2014/chart" uri="{C3380CC4-5D6E-409C-BE32-E72D297353CC}">
              <c16:uniqueId val="{00000000-6182-4F0A-983B-F913C1716B0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182-4F0A-983B-F913C1716B0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182-4F0A-983B-F913C1716B0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6</c:v>
                </c:pt>
                <c:pt idx="6">
                  <c:v>7</c:v>
                </c:pt>
                <c:pt idx="9">
                  <c:v>8</c:v>
                </c:pt>
                <c:pt idx="12">
                  <c:v>10</c:v>
                </c:pt>
              </c:numCache>
            </c:numRef>
          </c:val>
          <c:extLst>
            <c:ext xmlns:c16="http://schemas.microsoft.com/office/drawing/2014/chart" uri="{C3380CC4-5D6E-409C-BE32-E72D297353CC}">
              <c16:uniqueId val="{00000003-6182-4F0A-983B-F913C1716B0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150</c:v>
                </c:pt>
                <c:pt idx="3">
                  <c:v>161</c:v>
                </c:pt>
                <c:pt idx="6">
                  <c:v>168</c:v>
                </c:pt>
                <c:pt idx="9">
                  <c:v>169</c:v>
                </c:pt>
                <c:pt idx="12">
                  <c:v>150</c:v>
                </c:pt>
              </c:numCache>
            </c:numRef>
          </c:val>
          <c:extLst>
            <c:ext xmlns:c16="http://schemas.microsoft.com/office/drawing/2014/chart" uri="{C3380CC4-5D6E-409C-BE32-E72D297353CC}">
              <c16:uniqueId val="{00000004-6182-4F0A-983B-F913C1716B0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182-4F0A-983B-F913C1716B0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182-4F0A-983B-F913C1716B0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296</c:v>
                </c:pt>
                <c:pt idx="3">
                  <c:v>318</c:v>
                </c:pt>
                <c:pt idx="6">
                  <c:v>318</c:v>
                </c:pt>
                <c:pt idx="9">
                  <c:v>374</c:v>
                </c:pt>
                <c:pt idx="12">
                  <c:v>382</c:v>
                </c:pt>
              </c:numCache>
            </c:numRef>
          </c:val>
          <c:extLst>
            <c:ext xmlns:c16="http://schemas.microsoft.com/office/drawing/2014/chart" uri="{C3380CC4-5D6E-409C-BE32-E72D297353CC}">
              <c16:uniqueId val="{00000007-6182-4F0A-983B-F913C1716B0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196</c:v>
                </c:pt>
                <c:pt idx="2">
                  <c:v>#N/A</c:v>
                </c:pt>
                <c:pt idx="3">
                  <c:v>#N/A</c:v>
                </c:pt>
                <c:pt idx="4">
                  <c:v>220</c:v>
                </c:pt>
                <c:pt idx="5">
                  <c:v>#N/A</c:v>
                </c:pt>
                <c:pt idx="6">
                  <c:v>#N/A</c:v>
                </c:pt>
                <c:pt idx="7">
                  <c:v>232</c:v>
                </c:pt>
                <c:pt idx="8">
                  <c:v>#N/A</c:v>
                </c:pt>
                <c:pt idx="9">
                  <c:v>#N/A</c:v>
                </c:pt>
                <c:pt idx="10">
                  <c:v>259</c:v>
                </c:pt>
                <c:pt idx="11">
                  <c:v>#N/A</c:v>
                </c:pt>
                <c:pt idx="12">
                  <c:v>#N/A</c:v>
                </c:pt>
                <c:pt idx="13">
                  <c:v>254</c:v>
                </c:pt>
                <c:pt idx="14">
                  <c:v>#N/A</c:v>
                </c:pt>
              </c:numCache>
            </c:numRef>
          </c:val>
          <c:smooth val="0"/>
          <c:extLst>
            <c:ext xmlns:c16="http://schemas.microsoft.com/office/drawing/2014/chart" uri="{C3380CC4-5D6E-409C-BE32-E72D297353CC}">
              <c16:uniqueId val="{00000008-6182-4F0A-983B-F913C1716B0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2764</c:v>
                </c:pt>
                <c:pt idx="5">
                  <c:v>2646</c:v>
                </c:pt>
                <c:pt idx="8">
                  <c:v>2527</c:v>
                </c:pt>
                <c:pt idx="11">
                  <c:v>2360</c:v>
                </c:pt>
                <c:pt idx="14">
                  <c:v>2148</c:v>
                </c:pt>
              </c:numCache>
            </c:numRef>
          </c:val>
          <c:extLst>
            <c:ext xmlns:c16="http://schemas.microsoft.com/office/drawing/2014/chart" uri="{C3380CC4-5D6E-409C-BE32-E72D297353CC}">
              <c16:uniqueId val="{00000000-F807-4973-B8C2-9E357F3F2AB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c:v>
                </c:pt>
                <c:pt idx="5">
                  <c:v>0</c:v>
                </c:pt>
                <c:pt idx="8">
                  <c:v>0</c:v>
                </c:pt>
                <c:pt idx="11">
                  <c:v>0</c:v>
                </c:pt>
                <c:pt idx="14">
                  <c:v>0</c:v>
                </c:pt>
              </c:numCache>
            </c:numRef>
          </c:val>
          <c:extLst>
            <c:ext xmlns:c16="http://schemas.microsoft.com/office/drawing/2014/chart" uri="{C3380CC4-5D6E-409C-BE32-E72D297353CC}">
              <c16:uniqueId val="{00000001-F807-4973-B8C2-9E357F3F2AB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1178</c:v>
                </c:pt>
                <c:pt idx="5">
                  <c:v>1290</c:v>
                </c:pt>
                <c:pt idx="8">
                  <c:v>1296</c:v>
                </c:pt>
                <c:pt idx="11">
                  <c:v>1206</c:v>
                </c:pt>
                <c:pt idx="14">
                  <c:v>1203</c:v>
                </c:pt>
              </c:numCache>
            </c:numRef>
          </c:val>
          <c:extLst>
            <c:ext xmlns:c16="http://schemas.microsoft.com/office/drawing/2014/chart" uri="{C3380CC4-5D6E-409C-BE32-E72D297353CC}">
              <c16:uniqueId val="{00000002-F807-4973-B8C2-9E357F3F2AB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807-4973-B8C2-9E357F3F2AB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807-4973-B8C2-9E357F3F2AB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07-4973-B8C2-9E357F3F2AB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203</c:v>
                </c:pt>
                <c:pt idx="3">
                  <c:v>157</c:v>
                </c:pt>
                <c:pt idx="6">
                  <c:v>163</c:v>
                </c:pt>
                <c:pt idx="9">
                  <c:v>198</c:v>
                </c:pt>
                <c:pt idx="12">
                  <c:v>195</c:v>
                </c:pt>
              </c:numCache>
            </c:numRef>
          </c:val>
          <c:extLst>
            <c:ext xmlns:c16="http://schemas.microsoft.com/office/drawing/2014/chart" uri="{C3380CC4-5D6E-409C-BE32-E72D297353CC}">
              <c16:uniqueId val="{00000006-F807-4973-B8C2-9E357F3F2AB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c:v>
                </c:pt>
                <c:pt idx="3">
                  <c:v>30</c:v>
                </c:pt>
                <c:pt idx="6">
                  <c:v>35</c:v>
                </c:pt>
                <c:pt idx="9">
                  <c:v>33</c:v>
                </c:pt>
                <c:pt idx="12">
                  <c:v>38</c:v>
                </c:pt>
              </c:numCache>
            </c:numRef>
          </c:val>
          <c:extLst>
            <c:ext xmlns:c16="http://schemas.microsoft.com/office/drawing/2014/chart" uri="{C3380CC4-5D6E-409C-BE32-E72D297353CC}">
              <c16:uniqueId val="{00000007-F807-4973-B8C2-9E357F3F2AB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964</c:v>
                </c:pt>
                <c:pt idx="3">
                  <c:v>854</c:v>
                </c:pt>
                <c:pt idx="6">
                  <c:v>738</c:v>
                </c:pt>
                <c:pt idx="9">
                  <c:v>842</c:v>
                </c:pt>
                <c:pt idx="12">
                  <c:v>525</c:v>
                </c:pt>
              </c:numCache>
            </c:numRef>
          </c:val>
          <c:extLst>
            <c:ext xmlns:c16="http://schemas.microsoft.com/office/drawing/2014/chart" uri="{C3380CC4-5D6E-409C-BE32-E72D297353CC}">
              <c16:uniqueId val="{00000008-F807-4973-B8C2-9E357F3F2AB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1</c:v>
                </c:pt>
                <c:pt idx="9">
                  <c:v>1</c:v>
                </c:pt>
                <c:pt idx="12">
                  <c:v>0</c:v>
                </c:pt>
              </c:numCache>
            </c:numRef>
          </c:val>
          <c:extLst>
            <c:ext xmlns:c16="http://schemas.microsoft.com/office/drawing/2014/chart" uri="{C3380CC4-5D6E-409C-BE32-E72D297353CC}">
              <c16:uniqueId val="{00000009-F807-4973-B8C2-9E357F3F2AB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3398</c:v>
                </c:pt>
                <c:pt idx="3">
                  <c:v>3299</c:v>
                </c:pt>
                <c:pt idx="6">
                  <c:v>3170</c:v>
                </c:pt>
                <c:pt idx="9">
                  <c:v>2979</c:v>
                </c:pt>
                <c:pt idx="12">
                  <c:v>2724</c:v>
                </c:pt>
              </c:numCache>
            </c:numRef>
          </c:val>
          <c:extLst>
            <c:ext xmlns:c16="http://schemas.microsoft.com/office/drawing/2014/chart" uri="{C3380CC4-5D6E-409C-BE32-E72D297353CC}">
              <c16:uniqueId val="{0000000A-F807-4973-B8C2-9E357F3F2AB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651</c:v>
                </c:pt>
                <c:pt idx="2">
                  <c:v>#N/A</c:v>
                </c:pt>
                <c:pt idx="3">
                  <c:v>#N/A</c:v>
                </c:pt>
                <c:pt idx="4">
                  <c:v>405</c:v>
                </c:pt>
                <c:pt idx="5">
                  <c:v>#N/A</c:v>
                </c:pt>
                <c:pt idx="6">
                  <c:v>#N/A</c:v>
                </c:pt>
                <c:pt idx="7">
                  <c:v>284</c:v>
                </c:pt>
                <c:pt idx="8">
                  <c:v>#N/A</c:v>
                </c:pt>
                <c:pt idx="9">
                  <c:v>#N/A</c:v>
                </c:pt>
                <c:pt idx="10">
                  <c:v>486</c:v>
                </c:pt>
                <c:pt idx="11">
                  <c:v>#N/A</c:v>
                </c:pt>
                <c:pt idx="12">
                  <c:v>#N/A</c:v>
                </c:pt>
                <c:pt idx="13">
                  <c:v>132</c:v>
                </c:pt>
                <c:pt idx="14">
                  <c:v>#N/A</c:v>
                </c:pt>
              </c:numCache>
            </c:numRef>
          </c:val>
          <c:smooth val="0"/>
          <c:extLst>
            <c:ext xmlns:c16="http://schemas.microsoft.com/office/drawing/2014/chart" uri="{C3380CC4-5D6E-409C-BE32-E72D297353CC}">
              <c16:uniqueId val="{0000000B-F807-4973-B8C2-9E357F3F2AB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1008</c:v>
                </c:pt>
                <c:pt idx="1">
                  <c:v>863</c:v>
                </c:pt>
                <c:pt idx="2">
                  <c:v>763</c:v>
                </c:pt>
              </c:numCache>
            </c:numRef>
          </c:val>
          <c:extLst>
            <c:ext xmlns:c16="http://schemas.microsoft.com/office/drawing/2014/chart" uri="{C3380CC4-5D6E-409C-BE32-E72D297353CC}">
              <c16:uniqueId val="{00000000-17DE-42D7-8615-312D703E1DC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c:v>
                </c:pt>
                <c:pt idx="2">
                  <c:v>1</c:v>
                </c:pt>
              </c:numCache>
            </c:numRef>
          </c:val>
          <c:extLst>
            <c:ext xmlns:c16="http://schemas.microsoft.com/office/drawing/2014/chart" uri="{C3380CC4-5D6E-409C-BE32-E72D297353CC}">
              <c16:uniqueId val="{00000001-17DE-42D7-8615-312D703E1DC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170</c:v>
                </c:pt>
                <c:pt idx="1">
                  <c:v>247</c:v>
                </c:pt>
                <c:pt idx="2">
                  <c:v>388</c:v>
                </c:pt>
              </c:numCache>
            </c:numRef>
          </c:val>
          <c:extLst>
            <c:ext xmlns:c16="http://schemas.microsoft.com/office/drawing/2014/chart" uri="{C3380CC4-5D6E-409C-BE32-E72D297353CC}">
              <c16:uniqueId val="{00000002-17DE-42D7-8615-312D703E1DC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{04674D9B-3DA3-4F10-B786-F0B12D6CFB68}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940-4248-B8AF-2B735D5677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{23CA0C6A-574F-44EA-80D4-26B590D0BE41}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40-4248-B8AF-2B735D5677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{42928D57-62BE-4CAE-979D-87898C3567E4}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40-4248-B8AF-2B735D5677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{FCD0C4F4-62DC-4139-8733-53EFB7C27BAC}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40-4248-B8AF-2B735D5677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{CA8839A1-8185-4D42-97CF-584345BE3410}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40-4248-B8AF-2B735D5677A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{1C215961-CA03-4071-883F-D0CD18DA29ED}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940-4248-B8AF-2B735D5677A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{48ACD737-81A4-4627-ADD1-7E8D5B941B7E}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940-4248-B8AF-2B735D5677A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{26340B60-8B37-486B-8D3F-4353F496E3E1}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940-4248-B8AF-2B735D5677A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{034511C9-F4B5-4200-A8B5-37E9FB07CF6F}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940-4248-B8AF-2B735D5677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89.9</c:v>
                </c:pt>
                <c:pt idx="8">
                  <c:v>89.6</c:v>
                </c:pt>
                <c:pt idx="16">
                  <c:v>90.5</c:v>
                </c:pt>
                <c:pt idx="24">
                  <c:v>91.7</c:v>
                </c:pt>
                <c:pt idx="32">
                  <c:v>92</c:v>
                </c:pt>
              </c:numCache>
            </c:numRef>
          </c:xVal>
          <c:yVal>
            <c:numRef>
              <c:f>公会計指標分析・財政指標組合せ分析表!$BP$51:$DC$51</c:f>
              <c:numCache>
                <c:formatCode>#,##0.0;"▲ "#,##0.0</c:formatCode>
                <c:ptCount val="40"/>
                <c:pt idx="0">
                  <c:v>48.1</c:v>
                </c:pt>
                <c:pt idx="8">
                  <c:v>26.5</c:v>
                </c:pt>
                <c:pt idx="16">
                  <c:v>19.2</c:v>
                </c:pt>
                <c:pt idx="24">
                  <c:v>32.6</c:v>
                </c:pt>
                <c:pt idx="32">
                  <c:v>8.6</c:v>
                </c:pt>
              </c:numCache>
            </c:numRef>
          </c:yVal>
          <c:smooth val="0"/>
          <c:extLst>
            <c:ext xmlns:c16="http://schemas.microsoft.com/office/drawing/2014/chart" uri="{C3380CC4-5D6E-409C-BE32-E72D297353CC}">
              <c16:uniqueId val="{00000009-7940-4248-B8AF-2B735D5677A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4497177003771218E-2"/>
                  <c:y val="-8.43637691553783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{ABFD4524-DDBD-415E-8CDC-AD116B98D6B8}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940-4248-B8AF-2B735D5677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{69B4841C-C74A-4313-A666-FC20BA0B9322}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40-4248-B8AF-2B735D5677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{3F3E531E-EABC-4E97-B5A7-9415132F3701}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40-4248-B8AF-2B735D5677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{715A15E8-F1D0-476D-A3DE-CA165B4BC6C9}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40-4248-B8AF-2B735D5677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{751F1DDC-41A2-467E-B4AD-BA0A9AC21644}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40-4248-B8AF-2B735D5677A8}"/>
                </c:ext>
              </c:extLst>
            </c:dLbl>
            <c:dLbl>
              <c:idx val="8"/>
              <c:layout>
                <c:manualLayout>
                  <c:x val="-3.9534324296697239E-2"/>
                  <c:y val="-9.540274472650955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{0D579A07-52A2-4D1A-825A-C1947A79DC03}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940-4248-B8AF-2B735D5677A8}"/>
                </c:ext>
              </c:extLst>
            </c:dLbl>
            <c:dLbl>
              <c:idx val="16"/>
              <c:layout>
                <c:manualLayout>
                  <c:x val="-3.2015750650234161E-2"/>
                  <c:y val="-1.1537542037128016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{85C34C09-6BB7-485B-82B0-41F774DC0C4C}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940-4248-B8AF-2B735D5677A8}"/>
                </c:ext>
              </c:extLst>
            </c:dLbl>
            <c:dLbl>
              <c:idx val="24"/>
              <c:layout>
                <c:manualLayout>
                  <c:x val="-3.2015750650234161E-2"/>
                  <c:y val="-4.657076144793505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{7358F168-3291-475A-BFAB-03B4295EB8BC}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940-4248-B8AF-2B735D5677A8}"/>
                </c:ext>
              </c:extLst>
            </c:dLbl>
            <c:dLbl>
              <c:idx val="32"/>
              <c:layout>
                <c:manualLayout>
                  <c:x val="-3.2015750650234161E-2"/>
                  <c:y val="-8.582021554696134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{5980AD28-A27C-482E-A25D-0522082AE4A0}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940-4248-B8AF-2B735D5677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940-4248-B8AF-2B735D5677A8}"/>
            </c:ext>
          </c:extLst>
        </c:ser>
        <c:dLbls>
          <c:showLegendKey val="0"/>
          <c:showVal val="1"/>
          <c:showCatName val="0"/>
          <c:showSerName val="0"/>
          <c:showPercent val="0"/>
          <c:showBubbleSize val="0"/>
        </c:dLbls>
        <c:axId val="46179840"/>
        <c:axId val="46181760"/>
      </c:scatterChart>
      <c:valAx>
        <c:axId val="46179840"/>
        <c:scaling>
          <c:orientation val="maxMin"/>
          <c:max val="10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{954EBF87-1ED6-456C-B1B4-88D0C81FD3CB}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016-4F2D-9559-58000A30CB6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{282FD25D-F9B0-4A83-9AC1-568E09CAE4B4}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16-4F2D-9559-58000A30CB6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{2489038E-A9E9-4359-AB41-EFD58E74A901}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16-4F2D-9559-58000A30CB6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{C317B60D-913C-44BB-9FED-342BCAEC7D1E}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16-4F2D-9559-58000A30CB6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{1A4CD667-92E4-4D7E-BD5C-6461EE4DBB99}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16-4F2D-9559-58000A30CB6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{76EF8ADF-AD10-4E60-AE0D-3A3C22EEA46A}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016-4F2D-9559-58000A30CB6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{E1D56730-A608-4848-99DD-9CE9175A2A66}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016-4F2D-9559-58000A30CB6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{D6278271-6E00-4733-A6D4-569C0EF2D90C}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016-4F2D-9559-58000A30CB6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{0931D54F-3D1A-4C8C-B09F-DC48D2AA8CDC}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016-4F2D-9559-58000A30CB6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13.2</c:v>
                </c:pt>
                <c:pt idx="8">
                  <c:v>14.1</c:v>
                </c:pt>
                <c:pt idx="16">
                  <c:v>14.8</c:v>
                </c:pt>
                <c:pt idx="24">
                  <c:v>15.8</c:v>
                </c:pt>
                <c:pt idx="32">
                  <c:v>16.5</c:v>
                </c:pt>
              </c:numCache>
            </c:numRef>
          </c:xVal>
          <c:yVal>
            <c:numRef>
              <c:f>公会計指標分析・財政指標組合せ分析表!$BP$73:$DC$73</c:f>
              <c:numCache>
                <c:formatCode>#,##0.0;"▲ "#,##0.0</c:formatCode>
                <c:ptCount val="40"/>
                <c:pt idx="0">
                  <c:v>48.1</c:v>
                </c:pt>
                <c:pt idx="8">
                  <c:v>26.5</c:v>
                </c:pt>
                <c:pt idx="16">
                  <c:v>19.2</c:v>
                </c:pt>
                <c:pt idx="24">
                  <c:v>32.6</c:v>
                </c:pt>
                <c:pt idx="32">
                  <c:v>8.6</c:v>
                </c:pt>
              </c:numCache>
            </c:numRef>
          </c:yVal>
          <c:smooth val="0"/>
          <c:extLst>
            <c:ext xmlns:c16="http://schemas.microsoft.com/office/drawing/2014/chart" uri="{C3380CC4-5D6E-409C-BE32-E72D297353CC}">
              <c16:uniqueId val="{00000009-1016-4F2D-9559-58000A30CB6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4592155322140433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{EE85F45F-1AC3-455E-8642-2B1DE9647165}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016-4F2D-9559-58000A30CB6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{DE5BD180-8027-4399-AA26-B4C444AFC7AE}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16-4F2D-9559-58000A30CB6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{903BFD07-0F60-4187-B12C-5CBFAB5B16CE}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16-4F2D-9559-58000A30CB6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{007E541B-AF91-459D-9CC2-0016ED667D9F}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16-4F2D-9559-58000A30CB6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{565BF79C-CE08-4CA5-B60A-F3449A792E1B}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16-4F2D-9559-58000A30CB66}"/>
                </c:ext>
              </c:extLst>
            </c:dLbl>
            <c:dLbl>
              <c:idx val="8"/>
              <c:layout>
                <c:manualLayout>
                  <c:x val="-3.8548530128010731E-2"/>
                  <c:y val="-0.11681360525019745"/>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{484041AF-B782-42F3-ADB2-02EFC3008843}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016-4F2D-9559-58000A30CB66}"/>
                </c:ext>
              </c:extLst>
            </c:dLbl>
            <c:dLbl>
              <c:idx val="16"/>
              <c:layout>
                <c:manualLayout>
                  <c:x val="-3.1570342725075584E-2"/>
                  <c:y val="-1.393222307996335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{FC249E81-9AB6-4562-85DD-B385F025E5F5}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016-4F2D-9559-58000A30CB66}"/>
                </c:ext>
              </c:extLst>
            </c:dLbl>
            <c:dLbl>
              <c:idx val="24"/>
              <c:layout>
                <c:manualLayout>
                  <c:x val="-3.1570342725075584E-2"/>
                  <c:y val="-8.78413830470023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{795C5AF8-0267-4FEE-A598-A5505B7C84F0}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016-4F2D-9559-58000A30CB66}"/>
                </c:ext>
              </c:extLst>
            </c:dLbl>
            <c:dLbl>
              <c:idx val="32"/>
              <c:layout>
                <c:manualLayout>
                  <c:x val="-3.1570342725075584E-2"/>
                  <c:y val="-4.99999315024861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{F8E38E68-C8C7-40C3-A494-42F479AB4F0E}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016-4F2D-9559-58000A30CB6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016-4F2D-9559-58000A30CB66}"/>
            </c:ext>
          </c:extLst>
        </c:ser>
        <c:dLbls>
          <c:showLegendKey val="0"/>
          <c:showVal val="1"/>
          <c:showCatName val="0"/>
          <c:showSerName val="0"/>
          <c:showPercent val="0"/>
          <c:showBubbleSize val="0"/>
        </c:dLbls>
        <c:axId val="84219776"/>
        <c:axId val="84234240"/>
      </c:scatterChart>
      <c:valAx>
        <c:axId val="84219776"/>
        <c:scaling>
          <c:orientation val="maxMin"/>
          <c:max val="20"/>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類似団体平均を下回っており、財政力も横ばいの状況が続いている。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人口減少に伴う少子化・高齢化により、農林業や建築業といった村の基幹産業の低迷が続き、後継者不足も深刻な状態となっていることは、財政基盤の弱体化要因の一つともなっている。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近年の物価高・エネルギー価格の高騰、賃金の上昇等も基幹産業をはじめとする産業全体の低迷にもつながっている。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このため、第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次総合計画や総合戦略等に基づいた活力ある村づくりを推進しつつ、行政の効率化に努めることで、財政の健全化を図っていく。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124883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66064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116840</xdr:rowOff>
    </xdr:from>
    <xdr:to>
      <xdr:col>19</xdr:col>
      <xdr:colOff>133350</xdr:colOff>
      <xdr:row>44</xdr:row>
      <xdr:rowOff>124883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606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116840</xdr:rowOff>
    </xdr:from>
    <xdr:to>
      <xdr:col>15</xdr:col>
      <xdr:colOff>82550</xdr:colOff>
      <xdr:row>44</xdr:row>
      <xdr:rowOff>116840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116840</xdr:rowOff>
    </xdr:from>
    <xdr:to>
      <xdr:col>11</xdr:col>
      <xdr:colOff>31750</xdr:colOff>
      <xdr:row>44</xdr:row>
      <xdr:rowOff>116840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74083</xdr:rowOff>
    </xdr:from>
    <xdr:to>
      <xdr:col>19</xdr:col>
      <xdr:colOff>184150</xdr:colOff>
      <xdr:row>45</xdr:row>
      <xdr:rowOff>4233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160460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66040</xdr:rowOff>
    </xdr:from>
    <xdr:to>
      <xdr:col>15</xdr:col>
      <xdr:colOff>133350</xdr:colOff>
      <xdr:row>44</xdr:row>
      <xdr:rowOff>167640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152417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66040</xdr:rowOff>
    </xdr:from>
    <xdr:to>
      <xdr:col>11</xdr:col>
      <xdr:colOff>82550</xdr:colOff>
      <xdr:row>44</xdr:row>
      <xdr:rowOff>167640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152417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類似団体平均を大きく上回っている。本村は、既存事業を実施していくために会計年度任用職員数が非常に多いこと、令和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年度は課長級職員を</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名配置するなど、人的コストに対する支出が増えていることが要因である。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前年度と比較し改善しているのは、トマト選果設備更新に対する補助金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億円が皆減となったこと、企業会計を含む事業課が事業見直しやコスト削減に積極的に取り組んだこと等が要因と考えられる。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固定費に対するコストが増加する中、全ての事業に対する事業の精査とそれに伴う人員の整理を今以上に進める必要がある。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66675</xdr:rowOff>
    </xdr:from>
    <xdr:to>
      <xdr:col>23</xdr:col>
      <xdr:colOff>133350</xdr:colOff>
      <xdr:row>64</xdr:row>
      <xdr:rowOff>160020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010775"/>
          <a:ext cx="0" cy="1122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132097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10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64</xdr:row>
      <xdr:rowOff>160020</xdr:rowOff>
    </xdr:from>
    <xdr:to>
      <xdr:col>24</xdr:col>
      <xdr:colOff>12700</xdr:colOff>
      <xdr:row>64</xdr:row>
      <xdr:rowOff>160020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13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153052</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75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66675</xdr:rowOff>
    </xdr:from>
    <xdr:to>
      <xdr:col>24</xdr:col>
      <xdr:colOff>12700</xdr:colOff>
      <xdr:row>58</xdr:row>
      <xdr:rowOff>66675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01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131869</xdr:rowOff>
    </xdr:from>
    <xdr:to>
      <xdr:col>23</xdr:col>
      <xdr:colOff>133350</xdr:colOff>
      <xdr:row>66</xdr:row>
      <xdr:rowOff>171027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104669"/>
          <a:ext cx="838200" cy="38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69021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3560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52494</xdr:rowOff>
    </xdr:from>
    <xdr:to>
      <xdr:col>23</xdr:col>
      <xdr:colOff>184150</xdr:colOff>
      <xdr:row>61</xdr:row>
      <xdr:rowOff>154094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51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127846</xdr:rowOff>
    </xdr:from>
    <xdr:to>
      <xdr:col>19</xdr:col>
      <xdr:colOff>133350</xdr:colOff>
      <xdr:row>66</xdr:row>
      <xdr:rowOff>171027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100646"/>
          <a:ext cx="889000" cy="38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120862</xdr:rowOff>
    </xdr:from>
    <xdr:to>
      <xdr:col>15</xdr:col>
      <xdr:colOff>82550</xdr:colOff>
      <xdr:row>64</xdr:row>
      <xdr:rowOff>127846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50762"/>
          <a:ext cx="889000" cy="34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119380</xdr:rowOff>
    </xdr:from>
    <xdr:to>
      <xdr:col>15</xdr:col>
      <xdr:colOff>133350</xdr:colOff>
      <xdr:row>61</xdr:row>
      <xdr:rowOff>49530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59707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120862</xdr:rowOff>
    </xdr:from>
    <xdr:to>
      <xdr:col>11</xdr:col>
      <xdr:colOff>31750</xdr:colOff>
      <xdr:row>63</xdr:row>
      <xdr:rowOff>146473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50762"/>
          <a:ext cx="889000" cy="19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158115</xdr:rowOff>
    </xdr:from>
    <xdr:to>
      <xdr:col>11</xdr:col>
      <xdr:colOff>82550</xdr:colOff>
      <xdr:row>60</xdr:row>
      <xdr:rowOff>88265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98442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04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16298</xdr:rowOff>
    </xdr:from>
    <xdr:to>
      <xdr:col>7</xdr:col>
      <xdr:colOff>31750</xdr:colOff>
      <xdr:row>61</xdr:row>
      <xdr:rowOff>117898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128075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24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81069</xdr:rowOff>
    </xdr:from>
    <xdr:to>
      <xdr:col>23</xdr:col>
      <xdr:colOff>184150</xdr:colOff>
      <xdr:row>65</xdr:row>
      <xdr:rowOff>11219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148396</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4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120227</xdr:rowOff>
    </xdr:from>
    <xdr:to>
      <xdr:col>19</xdr:col>
      <xdr:colOff>184150</xdr:colOff>
      <xdr:row>67</xdr:row>
      <xdr:rowOff>50377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43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35154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522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77046</xdr:rowOff>
    </xdr:from>
    <xdr:to>
      <xdr:col>15</xdr:col>
      <xdr:colOff>133350</xdr:colOff>
      <xdr:row>65</xdr:row>
      <xdr:rowOff>7196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163423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70062</xdr:rowOff>
    </xdr:from>
    <xdr:to>
      <xdr:col>11</xdr:col>
      <xdr:colOff>82550</xdr:colOff>
      <xdr:row>63</xdr:row>
      <xdr:rowOff>212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156439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786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95673</xdr:rowOff>
    </xdr:from>
    <xdr:to>
      <xdr:col>7</xdr:col>
      <xdr:colOff>31750</xdr:colOff>
      <xdr:row>64</xdr:row>
      <xdr:rowOff>25823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10600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98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[553,721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類似団体平均を上回っている。本村は、人口規模に対する職員数、特に会計年度任用職員（フルタイム）が多い傾向にある。診療所（老健含む）や保育園、</a:t>
          </a:r>
          <a:r>
            <a:rPr kumimoji="1" lang="en-US" altLang="ja-JP" sz="1300">
              <a:latin typeface="ＭＳ Ｐゴシック" panose="020B0600070205080204" pitchFamily="50" charset="-128"/>
              <a:ea typeface="ＭＳ Ｐゴシック" panose="020B0600070205080204" pitchFamily="50" charset="-128"/>
            </a:rPr>
            <a:t>CATV</a:t>
          </a:r>
          <a:r>
            <a:rPr kumimoji="1" lang="ja-JP" altLang="en-US" sz="1300">
              <a:latin typeface="ＭＳ Ｐゴシック" panose="020B0600070205080204" pitchFamily="50" charset="-128"/>
              <a:ea typeface="ＭＳ Ｐゴシック" panose="020B0600070205080204" pitchFamily="50" charset="-128"/>
            </a:rPr>
            <a:t>等を直営で運営している関係上、人員を確保する必要があり、会計年度任用職員に頼らざるを得ない状況である。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132550</xdr:rowOff>
    </xdr:from>
    <xdr:to>
      <xdr:col>23</xdr:col>
      <xdr:colOff>133350</xdr:colOff>
      <xdr:row>83</xdr:row>
      <xdr:rowOff>15694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91450"/>
          <a:ext cx="838200" cy="5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132550</xdr:rowOff>
    </xdr:from>
    <xdr:to>
      <xdr:col>19</xdr:col>
      <xdr:colOff>133350</xdr:colOff>
      <xdr:row>82</xdr:row>
      <xdr:rowOff>141771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91450"/>
          <a:ext cx="889000" cy="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113471</xdr:rowOff>
    </xdr:from>
    <xdr:to>
      <xdr:col>15</xdr:col>
      <xdr:colOff>82550</xdr:colOff>
      <xdr:row>82</xdr:row>
      <xdr:rowOff>141771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72371"/>
          <a:ext cx="889000" cy="2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113471</xdr:rowOff>
    </xdr:from>
    <xdr:to>
      <xdr:col>11</xdr:col>
      <xdr:colOff>31750</xdr:colOff>
      <xdr:row>82</xdr:row>
      <xdr:rowOff>116906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172371"/>
          <a:ext cx="889000" cy="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136344</xdr:rowOff>
    </xdr:from>
    <xdr:to>
      <xdr:col>23</xdr:col>
      <xdr:colOff>184150</xdr:colOff>
      <xdr:row>83</xdr:row>
      <xdr:rowOff>66494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9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108421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6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81750</xdr:rowOff>
    </xdr:from>
    <xdr:to>
      <xdr:col>19</xdr:col>
      <xdr:colOff>184150</xdr:colOff>
      <xdr:row>83</xdr:row>
      <xdr:rowOff>11900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4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168127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227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90971</xdr:rowOff>
    </xdr:from>
    <xdr:to>
      <xdr:col>15</xdr:col>
      <xdr:colOff>133350</xdr:colOff>
      <xdr:row>83</xdr:row>
      <xdr:rowOff>21121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4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5898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23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62671</xdr:rowOff>
    </xdr:from>
    <xdr:to>
      <xdr:col>11</xdr:col>
      <xdr:colOff>82550</xdr:colOff>
      <xdr:row>82</xdr:row>
      <xdr:rowOff>164271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2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149048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0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66106</xdr:rowOff>
    </xdr:from>
    <xdr:to>
      <xdr:col>7</xdr:col>
      <xdr:colOff>31750</xdr:colOff>
      <xdr:row>82</xdr:row>
      <xdr:rowOff>167706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2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152483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1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財政基盤が弱く、給与水準を難しい状況である。直近の人事院勧告に対し、給与改定は行ったものの、</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遡りによる改定には踏み切れなかった。幅広い事業展開を行っていることで、会計年度任用職員（フルタイム）が多く、人員の整理が上手くできていないのが要因と考えられる。継続事業の整理や事業計画の見直しを通じた人員の整理を積極的に行う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15522</xdr:rowOff>
    </xdr:from>
    <xdr:to>
      <xdr:col>81</xdr:col>
      <xdr:colOff>44450</xdr:colOff>
      <xdr:row>84</xdr:row>
      <xdr:rowOff>95955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41732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106539</xdr:rowOff>
    </xdr:from>
    <xdr:to>
      <xdr:col>77</xdr:col>
      <xdr:colOff>44450</xdr:colOff>
      <xdr:row>84</xdr:row>
      <xdr:rowOff>15522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33688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106539</xdr:rowOff>
    </xdr:from>
    <xdr:to>
      <xdr:col>72</xdr:col>
      <xdr:colOff>203200</xdr:colOff>
      <xdr:row>84</xdr:row>
      <xdr:rowOff>95955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33688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104722</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119945</xdr:rowOff>
    </xdr:from>
    <xdr:to>
      <xdr:col>68</xdr:col>
      <xdr:colOff>152400</xdr:colOff>
      <xdr:row>84</xdr:row>
      <xdr:rowOff>95955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350295"/>
          <a:ext cx="889000" cy="1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118127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45155</xdr:rowOff>
    </xdr:from>
    <xdr:to>
      <xdr:col>81</xdr:col>
      <xdr:colOff>95250</xdr:colOff>
      <xdr:row>84</xdr:row>
      <xdr:rowOff>146755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17232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1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136172</xdr:rowOff>
    </xdr:from>
    <xdr:to>
      <xdr:col>77</xdr:col>
      <xdr:colOff>95250</xdr:colOff>
      <xdr:row>84</xdr:row>
      <xdr:rowOff>66322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76499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35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55739</xdr:rowOff>
    </xdr:from>
    <xdr:to>
      <xdr:col>73</xdr:col>
      <xdr:colOff>44450</xdr:colOff>
      <xdr:row>83</xdr:row>
      <xdr:rowOff>157339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167516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45155</xdr:rowOff>
    </xdr:from>
    <xdr:to>
      <xdr:col>68</xdr:col>
      <xdr:colOff>203200</xdr:colOff>
      <xdr:row>84</xdr:row>
      <xdr:rowOff>146755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131532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69145</xdr:rowOff>
    </xdr:from>
    <xdr:to>
      <xdr:col>64</xdr:col>
      <xdr:colOff>152400</xdr:colOff>
      <xdr:row>83</xdr:row>
      <xdr:rowOff>170745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9472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6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定員適正化計画において、令和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年度計画人員</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人に対し、現状</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人（うち、育休</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名）である。本村は、診療所（老健含む）や保育園は直営であり、専門職の雇用は必要である。類似団体と比較すれば多いとは言えないが、定数は人件費に直結していることから、今後も人員管理は厳格に行う必要が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104701</xdr:rowOff>
    </xdr:from>
    <xdr:to>
      <xdr:col>81</xdr:col>
      <xdr:colOff>44450</xdr:colOff>
      <xdr:row>61</xdr:row>
      <xdr:rowOff>122195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63151"/>
          <a:ext cx="8382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37539</xdr:rowOff>
    </xdr:from>
    <xdr:to>
      <xdr:col>77</xdr:col>
      <xdr:colOff>44450</xdr:colOff>
      <xdr:row>61</xdr:row>
      <xdr:rowOff>104701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95989"/>
          <a:ext cx="889000" cy="6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37539</xdr:rowOff>
    </xdr:from>
    <xdr:to>
      <xdr:col>72</xdr:col>
      <xdr:colOff>203200</xdr:colOff>
      <xdr:row>61</xdr:row>
      <xdr:rowOff>48800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495989"/>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39952</xdr:rowOff>
    </xdr:from>
    <xdr:to>
      <xdr:col>68</xdr:col>
      <xdr:colOff>152400</xdr:colOff>
      <xdr:row>61</xdr:row>
      <xdr:rowOff>48800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98402"/>
          <a:ext cx="8890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71395</xdr:rowOff>
    </xdr:from>
    <xdr:to>
      <xdr:col>81</xdr:col>
      <xdr:colOff>95250</xdr:colOff>
      <xdr:row>62</xdr:row>
      <xdr:rowOff>1545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2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43472</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501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53901</xdr:rowOff>
    </xdr:from>
    <xdr:to>
      <xdr:col>77</xdr:col>
      <xdr:colOff>95250</xdr:colOff>
      <xdr:row>61</xdr:row>
      <xdr:rowOff>155501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1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140278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98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158189</xdr:rowOff>
    </xdr:from>
    <xdr:to>
      <xdr:col>73</xdr:col>
      <xdr:colOff>44450</xdr:colOff>
      <xdr:row>61</xdr:row>
      <xdr:rowOff>88339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4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73116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31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169450</xdr:rowOff>
    </xdr:from>
    <xdr:to>
      <xdr:col>68</xdr:col>
      <xdr:colOff>203200</xdr:colOff>
      <xdr:row>61</xdr:row>
      <xdr:rowOff>99600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5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84377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4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160602</xdr:rowOff>
    </xdr:from>
    <xdr:to>
      <xdr:col>64</xdr:col>
      <xdr:colOff>152400</xdr:colOff>
      <xdr:row>61</xdr:row>
      <xdr:rowOff>90752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4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75529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33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類似団体平均を大きく上回っている。本村は、診療所の移転や</a:t>
          </a:r>
          <a:r>
            <a:rPr kumimoji="1" lang="en-US" altLang="ja-JP" sz="1300">
              <a:latin typeface="ＭＳ Ｐゴシック" panose="020B0600070205080204" pitchFamily="50" charset="-128"/>
              <a:ea typeface="ＭＳ Ｐゴシック" panose="020B0600070205080204" pitchFamily="50" charset="-128"/>
            </a:rPr>
            <a:t>CATV</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FTTH</a:t>
          </a:r>
          <a:r>
            <a:rPr kumimoji="1" lang="ja-JP" altLang="en-US" sz="1300">
              <a:latin typeface="ＭＳ Ｐゴシック" panose="020B0600070205080204" pitchFamily="50" charset="-128"/>
              <a:ea typeface="ＭＳ Ｐゴシック" panose="020B0600070205080204" pitchFamily="50" charset="-128"/>
            </a:rPr>
            <a:t>化といった大型プロジェクトに対する多額の借入れを行っており、その借入れに対する据置期間の終了による償還開始が比率上昇の主な要因である。大型プロジェクトには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政策的側面</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はあるものの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それ以外の</a:t>
          </a:r>
          <a:r>
            <a:rPr kumimoji="1" lang="ja-JP" altLang="en-US" sz="1300">
              <a:latin typeface="ＭＳ Ｐゴシック" panose="020B0600070205080204" pitchFamily="50" charset="-128"/>
              <a:ea typeface="ＭＳ Ｐゴシック" panose="020B0600070205080204" pitchFamily="50" charset="-128"/>
            </a:rPr>
            <a:t>既存事業については、これまで内容の整理や見直しを行ってきておらず、歳出は社会情勢等も相まって増加傾向であり、各種事業を実施するうえで、借入れに頼ってきた経緯もある。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直接的には繰上償還により比率の改善を図っているが、まずは借入れに頼らない事業の実施が必要であり、そのための事業精査が必要不可欠である。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13426</xdr:rowOff>
    </xdr:from>
    <xdr:to>
      <xdr:col>81</xdr:col>
      <xdr:colOff>44450</xdr:colOff>
      <xdr:row>44</xdr:row>
      <xdr:rowOff>61685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557226"/>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115933</xdr:rowOff>
    </xdr:from>
    <xdr:to>
      <xdr:col>77</xdr:col>
      <xdr:colOff>44450</xdr:colOff>
      <xdr:row>44</xdr:row>
      <xdr:rowOff>13426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48828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67673</xdr:rowOff>
    </xdr:from>
    <xdr:to>
      <xdr:col>72</xdr:col>
      <xdr:colOff>203200</xdr:colOff>
      <xdr:row>43</xdr:row>
      <xdr:rowOff>115933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44002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5624</xdr:rowOff>
    </xdr:from>
    <xdr:to>
      <xdr:col>68</xdr:col>
      <xdr:colOff>152400</xdr:colOff>
      <xdr:row>43</xdr:row>
      <xdr:rowOff>67673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737797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10885</xdr:rowOff>
    </xdr:from>
    <xdr:to>
      <xdr:col>81</xdr:col>
      <xdr:colOff>95250</xdr:colOff>
      <xdr:row>44</xdr:row>
      <xdr:rowOff>112485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78212</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134076</xdr:rowOff>
    </xdr:from>
    <xdr:to>
      <xdr:col>77</xdr:col>
      <xdr:colOff>95250</xdr:colOff>
      <xdr:row>44</xdr:row>
      <xdr:rowOff>64226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50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49003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592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65133</xdr:rowOff>
    </xdr:from>
    <xdr:to>
      <xdr:col>73</xdr:col>
      <xdr:colOff>44450</xdr:colOff>
      <xdr:row>43</xdr:row>
      <xdr:rowOff>166733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43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151510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523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16873</xdr:rowOff>
    </xdr:from>
    <xdr:to>
      <xdr:col>68</xdr:col>
      <xdr:colOff>203200</xdr:colOff>
      <xdr:row>43</xdr:row>
      <xdr:rowOff>118473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38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103250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475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126274</xdr:rowOff>
    </xdr:from>
    <xdr:to>
      <xdr:col>64</xdr:col>
      <xdr:colOff>152400</xdr:colOff>
      <xdr:row>43</xdr:row>
      <xdr:rowOff>56424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32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41201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413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が、前年度と比較し改善している。地方債現在高や公営企業債等繰入見込額の減少、標準財政規模の増加が要因として考えられる。今後は事業の見直しとコストカットを進め、将来負担比率の抑制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143298</xdr:rowOff>
    </xdr:from>
    <xdr:to>
      <xdr:col>81</xdr:col>
      <xdr:colOff>44450</xdr:colOff>
      <xdr:row>17</xdr:row>
      <xdr:rowOff>111548</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6179800" y="2543598"/>
          <a:ext cx="8382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13547</xdr:rowOff>
    </xdr:from>
    <xdr:to>
      <xdr:col>77</xdr:col>
      <xdr:colOff>44450</xdr:colOff>
      <xdr:row>17</xdr:row>
      <xdr:rowOff>111548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5290800" y="2756747"/>
          <a:ext cx="889000" cy="26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13547</xdr:rowOff>
    </xdr:from>
    <xdr:to>
      <xdr:col>72</xdr:col>
      <xdr:colOff>203200</xdr:colOff>
      <xdr:row>16</xdr:row>
      <xdr:rowOff>160338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401800" y="2756747"/>
          <a:ext cx="889000" cy="14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160338</xdr:rowOff>
    </xdr:from>
    <xdr:to>
      <xdr:col>68</xdr:col>
      <xdr:colOff>152400</xdr:colOff>
      <xdr:row>19</xdr:row>
      <xdr:rowOff>80328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903538"/>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92498</xdr:rowOff>
    </xdr:from>
    <xdr:to>
      <xdr:col>81</xdr:col>
      <xdr:colOff>95250</xdr:colOff>
      <xdr:row>15</xdr:row>
      <xdr:rowOff>22648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49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64575</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46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60748</xdr:rowOff>
    </xdr:from>
    <xdr:to>
      <xdr:col>77</xdr:col>
      <xdr:colOff>95250</xdr:colOff>
      <xdr:row>17</xdr:row>
      <xdr:rowOff>162348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97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147125</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30617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134197</xdr:rowOff>
    </xdr:from>
    <xdr:to>
      <xdr:col>73</xdr:col>
      <xdr:colOff>44450</xdr:colOff>
      <xdr:row>16</xdr:row>
      <xdr:rowOff>64347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70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49124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79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109538</xdr:rowOff>
    </xdr:from>
    <xdr:to>
      <xdr:col>68</xdr:col>
      <xdr:colOff>203200</xdr:colOff>
      <xdr:row>17</xdr:row>
      <xdr:rowOff>39688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85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24465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93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29528</xdr:rowOff>
    </xdr:from>
    <xdr:to>
      <xdr:col>64</xdr:col>
      <xdr:colOff>152400</xdr:colOff>
      <xdr:row>19</xdr:row>
      <xdr:rowOff>131128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328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115905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337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診療所（老健含む）や保育園を直営で行っていることのほか、交通空白地域の解消のための公共交通や集落支援機構といった政策的事業を実施しており、多くの会計年度任用職員を雇用しており、類似団体平均を上回っている。事業適正化に向けた動きを加速し、適正否人員配置を行う等、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149860</xdr:rowOff>
    </xdr:from>
    <xdr:to>
      <xdr:col>24</xdr:col>
      <xdr:colOff>25400</xdr:colOff>
      <xdr:row>40</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70078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50800</xdr:rowOff>
    </xdr:from>
    <xdr:to>
      <xdr:col>19</xdr:col>
      <xdr:colOff>187325</xdr:colOff>
      <xdr:row>40</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908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100330</xdr:rowOff>
    </xdr:from>
    <xdr:to>
      <xdr:col>15</xdr:col>
      <xdr:colOff>98425</xdr:colOff>
      <xdr:row>40</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7868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100330</xdr:rowOff>
    </xdr:from>
    <xdr:to>
      <xdr:col>11</xdr:col>
      <xdr:colOff>9525</xdr:colOff>
      <xdr:row>40</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7868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99060</xdr:rowOff>
    </xdr:from>
    <xdr:to>
      <xdr:col>24</xdr:col>
      <xdr:colOff>76200</xdr:colOff>
      <xdr:row>41</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7637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114300</xdr:rowOff>
    </xdr:from>
    <xdr:to>
      <xdr:col>20</xdr:col>
      <xdr:colOff>38100</xdr:colOff>
      <xdr:row>41</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41</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705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0</xdr:rowOff>
    </xdr:from>
    <xdr:to>
      <xdr:col>15</xdr:col>
      <xdr:colOff>149225</xdr:colOff>
      <xdr:row>40</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49530</xdr:rowOff>
    </xdr:from>
    <xdr:to>
      <xdr:col>11</xdr:col>
      <xdr:colOff>60325</xdr:colOff>
      <xdr:row>39</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135907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2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0</xdr:rowOff>
    </xdr:from>
    <xdr:to>
      <xdr:col>6</xdr:col>
      <xdr:colOff>171450</xdr:colOff>
      <xdr:row>40</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類似団体平均を下回っているが、前年度より増加したのは、システムの標準化に伴う支出の増加等が要因である。維持修繕については、引き続き計画的な管理を進める。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30988</xdr:rowOff>
    </xdr:from>
    <xdr:to>
      <xdr:col>82</xdr:col>
      <xdr:colOff>107950</xdr:colOff>
      <xdr:row>14</xdr:row>
      <xdr:rowOff>76708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3128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138430</xdr:rowOff>
    </xdr:from>
    <xdr:to>
      <xdr:col>78</xdr:col>
      <xdr:colOff>69850</xdr:colOff>
      <xdr:row>14</xdr:row>
      <xdr:rowOff>30988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672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74422</xdr:rowOff>
    </xdr:from>
    <xdr:to>
      <xdr:col>73</xdr:col>
      <xdr:colOff>180975</xdr:colOff>
      <xdr:row>13</xdr:row>
      <xdr:rowOff>138430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032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74422</xdr:rowOff>
    </xdr:from>
    <xdr:to>
      <xdr:col>69</xdr:col>
      <xdr:colOff>92075</xdr:colOff>
      <xdr:row>13</xdr:row>
      <xdr:rowOff>120142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032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25908</xdr:rowOff>
    </xdr:from>
    <xdr:to>
      <xdr:col>82</xdr:col>
      <xdr:colOff>158750</xdr:colOff>
      <xdr:row>14</xdr:row>
      <xdr:rowOff>127508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2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42435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7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151638</xdr:rowOff>
    </xdr:from>
    <xdr:to>
      <xdr:col>78</xdr:col>
      <xdr:colOff>120650</xdr:colOff>
      <xdr:row>14</xdr:row>
      <xdr:rowOff>81788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8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91965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49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87630</xdr:rowOff>
    </xdr:from>
    <xdr:to>
      <xdr:col>74</xdr:col>
      <xdr:colOff>31750</xdr:colOff>
      <xdr:row>14</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27957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23622</xdr:rowOff>
    </xdr:from>
    <xdr:to>
      <xdr:col>69</xdr:col>
      <xdr:colOff>142875</xdr:colOff>
      <xdr:row>13</xdr:row>
      <xdr:rowOff>125222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5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135399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2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69342</xdr:rowOff>
    </xdr:from>
    <xdr:to>
      <xdr:col>65</xdr:col>
      <xdr:colOff>53975</xdr:colOff>
      <xdr:row>13</xdr:row>
      <xdr:rowOff>170942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2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9669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ポイント前後で推移しており、類似団体平均と同等である。扶助費関係費は法令に基づくものも多く、住民生活に直結するものであるため、現在のサービス水準を損なうことなく、適正な執行に努める。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57</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70534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104140</xdr:rowOff>
    </xdr:from>
    <xdr:to>
      <xdr:col>19</xdr:col>
      <xdr:colOff>187325</xdr:colOff>
      <xdr:row>56</xdr:row>
      <xdr:rowOff>149860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705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81280</xdr:rowOff>
    </xdr:from>
    <xdr:to>
      <xdr:col>15</xdr:col>
      <xdr:colOff>98425</xdr:colOff>
      <xdr:row>56</xdr:row>
      <xdr:rowOff>149860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6824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81280</xdr:rowOff>
    </xdr:from>
    <xdr:to>
      <xdr:col>11</xdr:col>
      <xdr:colOff>9525</xdr:colOff>
      <xdr:row>56</xdr:row>
      <xdr:rowOff>104140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682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116857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99060</xdr:rowOff>
    </xdr:from>
    <xdr:to>
      <xdr:col>15</xdr:col>
      <xdr:colOff>149225</xdr:colOff>
      <xdr:row>57</xdr:row>
      <xdr:rowOff>29210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39387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30480</xdr:rowOff>
    </xdr:from>
    <xdr:to>
      <xdr:col>11</xdr:col>
      <xdr:colOff>60325</xdr:colOff>
      <xdr:row>56</xdr:row>
      <xdr:rowOff>132080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142257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53340</xdr:rowOff>
    </xdr:from>
    <xdr:to>
      <xdr:col>6</xdr:col>
      <xdr:colOff>171450</xdr:colOff>
      <xdr:row>56</xdr:row>
      <xdr:rowOff>154940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165117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積立金が増額しているが、繰出金、普通建設事業費、貸付金は減額となったため、類似団体平均に近づいている。特に普通建設事業のうち、単独事業分は前年比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億円減である。繰出金は前年比▲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億円減であるものの、診療所繰出金は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億円であり前年比</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ポイント増加しているため、診療所経営改革は急務である。なお、貸付金は令和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年度単年のみのため皆減となっている。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積立金は、ふるさと納税が好調であり、およそ</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倍となっている。本村では、指定寄付金は条例により、一旦基金へ積み立てることとなっており、増加の要因となっている。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124714</xdr:rowOff>
    </xdr:from>
    <xdr:to>
      <xdr:col>82</xdr:col>
      <xdr:colOff>107950</xdr:colOff>
      <xdr:row>58</xdr:row>
      <xdr:rowOff>8128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211564"/>
          <a:ext cx="0" cy="74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151655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992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8128</xdr:rowOff>
    </xdr:from>
    <xdr:to>
      <xdr:col>82</xdr:col>
      <xdr:colOff>196850</xdr:colOff>
      <xdr:row>58</xdr:row>
      <xdr:rowOff>8128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9952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39641</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5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124714</xdr:rowOff>
    </xdr:from>
    <xdr:to>
      <xdr:col>82</xdr:col>
      <xdr:colOff>196850</xdr:colOff>
      <xdr:row>53</xdr:row>
      <xdr:rowOff>124714</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211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62992</xdr:rowOff>
    </xdr:from>
    <xdr:to>
      <xdr:col>82</xdr:col>
      <xdr:colOff>107950</xdr:colOff>
      <xdr:row>58</xdr:row>
      <xdr:rowOff>72136</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664192"/>
          <a:ext cx="838200" cy="3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58437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316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41910</xdr:rowOff>
    </xdr:from>
    <xdr:to>
      <xdr:col>82</xdr:col>
      <xdr:colOff>158750</xdr:colOff>
      <xdr:row>55</xdr:row>
      <xdr:rowOff>143510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47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72136</xdr:rowOff>
    </xdr:from>
    <xdr:to>
      <xdr:col>78</xdr:col>
      <xdr:colOff>69850</xdr:colOff>
      <xdr:row>60</xdr:row>
      <xdr:rowOff>62992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016236"/>
          <a:ext cx="889000" cy="33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137922</xdr:rowOff>
    </xdr:from>
    <xdr:to>
      <xdr:col>78</xdr:col>
      <xdr:colOff>120650</xdr:colOff>
      <xdr:row>56</xdr:row>
      <xdr:rowOff>68072</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567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78249</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336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46990</xdr:rowOff>
    </xdr:from>
    <xdr:to>
      <xdr:col>73</xdr:col>
      <xdr:colOff>180975</xdr:colOff>
      <xdr:row>60</xdr:row>
      <xdr:rowOff>62992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62540"/>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46990</xdr:rowOff>
    </xdr:from>
    <xdr:to>
      <xdr:col>69</xdr:col>
      <xdr:colOff>92075</xdr:colOff>
      <xdr:row>59</xdr:row>
      <xdr:rowOff>83566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625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44196</xdr:rowOff>
    </xdr:from>
    <xdr:to>
      <xdr:col>69</xdr:col>
      <xdr:colOff>142875</xdr:colOff>
      <xdr:row>56</xdr:row>
      <xdr:rowOff>145796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155973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89916</xdr:rowOff>
    </xdr:from>
    <xdr:to>
      <xdr:col>65</xdr:col>
      <xdr:colOff>53975</xdr:colOff>
      <xdr:row>57</xdr:row>
      <xdr:rowOff>20066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30243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xdr:rowOff>
    </xdr:from>
    <xdr:to>
      <xdr:col>82</xdr:col>
      <xdr:colOff>158750</xdr:colOff>
      <xdr:row>56</xdr:row>
      <xdr:rowOff>113792</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1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155719</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21336</xdr:rowOff>
    </xdr:from>
    <xdr:to>
      <xdr:col>78</xdr:col>
      <xdr:colOff>120650</xdr:colOff>
      <xdr:row>58</xdr:row>
      <xdr:rowOff>122936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107713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05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12192</xdr:rowOff>
    </xdr:from>
    <xdr:to>
      <xdr:col>74</xdr:col>
      <xdr:colOff>31750</xdr:colOff>
      <xdr:row>60</xdr:row>
      <xdr:rowOff>113792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29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98569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38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167640</xdr:rowOff>
    </xdr:from>
    <xdr:to>
      <xdr:col>69</xdr:col>
      <xdr:colOff>142875</xdr:colOff>
      <xdr:row>59</xdr:row>
      <xdr:rowOff>97790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82567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32766</xdr:rowOff>
    </xdr:from>
    <xdr:to>
      <xdr:col>65</xdr:col>
      <xdr:colOff>53975</xdr:colOff>
      <xdr:row>59</xdr:row>
      <xdr:rowOff>134366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4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119143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3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類似団体の平均値と同程度となっている。令和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年度より簡水事業、小排事業が企業会計へと移行し、一般会計繰出金も補助金となったため増加しているが、令和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前年度と比較し、全体的に増加しているものの、経常一般財源も令和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年度は増加したことで、前年比</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ただし、増加傾向であることには変わりがないため、一般補助金を含め、事業の精査等は行っていかなければならない。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133858</xdr:rowOff>
    </xdr:from>
    <xdr:to>
      <xdr:col>82</xdr:col>
      <xdr:colOff>107950</xdr:colOff>
      <xdr:row>39</xdr:row>
      <xdr:rowOff>33274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477508"/>
          <a:ext cx="8382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39</xdr:row>
      <xdr:rowOff>33274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148324"/>
          <a:ext cx="889000" cy="5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69850</xdr:rowOff>
    </xdr:from>
    <xdr:to>
      <xdr:col>73</xdr:col>
      <xdr:colOff>180975</xdr:colOff>
      <xdr:row>35</xdr:row>
      <xdr:rowOff>147574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07060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69850</xdr:rowOff>
    </xdr:from>
    <xdr:to>
      <xdr:col>69</xdr:col>
      <xdr:colOff>92075</xdr:colOff>
      <xdr:row>35</xdr:row>
      <xdr:rowOff>106426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0706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83058</xdr:rowOff>
    </xdr:from>
    <xdr:to>
      <xdr:col>82</xdr:col>
      <xdr:colOff>158750</xdr:colOff>
      <xdr:row>38</xdr:row>
      <xdr:rowOff>13208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55135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153924</xdr:rowOff>
    </xdr:from>
    <xdr:to>
      <xdr:col>78</xdr:col>
      <xdr:colOff>120650</xdr:colOff>
      <xdr:row>39</xdr:row>
      <xdr:rowOff>84074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68851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75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96774</xdr:rowOff>
    </xdr:from>
    <xdr:to>
      <xdr:col>74</xdr:col>
      <xdr:colOff>31750</xdr:colOff>
      <xdr:row>36</xdr:row>
      <xdr:rowOff>26924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37101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19050</xdr:rowOff>
    </xdr:from>
    <xdr:to>
      <xdr:col>69</xdr:col>
      <xdr:colOff>142875</xdr:colOff>
      <xdr:row>35</xdr:row>
      <xdr:rowOff>120650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130827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55626</xdr:rowOff>
    </xdr:from>
    <xdr:to>
      <xdr:col>65</xdr:col>
      <xdr:colOff>53975</xdr:colOff>
      <xdr:row>35</xdr:row>
      <xdr:rowOff>157226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167403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診療所移転や</a:t>
          </a:r>
          <a:r>
            <a:rPr kumimoji="1" lang="en-US" altLang="ja-JP" sz="1300">
              <a:latin typeface="ＭＳ Ｐゴシック" panose="020B0600070205080204" pitchFamily="50" charset="-128"/>
              <a:ea typeface="ＭＳ Ｐゴシック" panose="020B0600070205080204" pitchFamily="50" charset="-128"/>
            </a:rPr>
            <a:t>CATV</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FT</a:t>
          </a:r>
          <a:r>
            <a:rPr kumimoji="1" lang="ja-JP" altLang="en-US" sz="1300">
              <a:latin typeface="ＭＳ Ｐゴシック" panose="020B0600070205080204" pitchFamily="50" charset="-128"/>
              <a:ea typeface="ＭＳ Ｐゴシック" panose="020B0600070205080204" pitchFamily="50" charset="-128"/>
            </a:rPr>
            <a:t>ＴＨ化のための借入金の元金償還が令和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年度より本格的に開始され、公債費の比率が増加している。令和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年度は、実質公債費比率改善のために元金繰上償還を行っており、公債費の占める割合はさらに増加した。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実質公債費比率改善のために、繰上償還をは続することとなっているため、当面の間は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ポイント台で推移するものと思われる。また、借入金に頼らない事業を実施することも必要である。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8889</xdr:rowOff>
    </xdr:from>
    <xdr:to>
      <xdr:col>24</xdr:col>
      <xdr:colOff>25400</xdr:colOff>
      <xdr:row>77</xdr:row>
      <xdr:rowOff>96520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210539"/>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115570</xdr:rowOff>
    </xdr:from>
    <xdr:to>
      <xdr:col>19</xdr:col>
      <xdr:colOff>187325</xdr:colOff>
      <xdr:row>77</xdr:row>
      <xdr:rowOff>8889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14577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115570</xdr:rowOff>
    </xdr:from>
    <xdr:to>
      <xdr:col>15</xdr:col>
      <xdr:colOff>98425</xdr:colOff>
      <xdr:row>76</xdr:row>
      <xdr:rowOff>130811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3145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130811</xdr:rowOff>
    </xdr:from>
    <xdr:to>
      <xdr:col>11</xdr:col>
      <xdr:colOff>9525</xdr:colOff>
      <xdr:row>76</xdr:row>
      <xdr:rowOff>153670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1610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45720</xdr:rowOff>
    </xdr:from>
    <xdr:to>
      <xdr:col>24</xdr:col>
      <xdr:colOff>76200</xdr:colOff>
      <xdr:row>77</xdr:row>
      <xdr:rowOff>147320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17797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129539</xdr:rowOff>
    </xdr:from>
    <xdr:to>
      <xdr:col>20</xdr:col>
      <xdr:colOff>38100</xdr:colOff>
      <xdr:row>77</xdr:row>
      <xdr:rowOff>59689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64770</xdr:rowOff>
    </xdr:from>
    <xdr:to>
      <xdr:col>15</xdr:col>
      <xdr:colOff>149225</xdr:colOff>
      <xdr:row>76</xdr:row>
      <xdr:rowOff>166370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151147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80011</xdr:rowOff>
    </xdr:from>
    <xdr:to>
      <xdr:col>11</xdr:col>
      <xdr:colOff>60325</xdr:colOff>
      <xdr:row>77</xdr:row>
      <xdr:rowOff>10161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102870</xdr:rowOff>
    </xdr:from>
    <xdr:to>
      <xdr:col>6</xdr:col>
      <xdr:colOff>171450</xdr:colOff>
      <xdr:row>77</xdr:row>
      <xdr:rowOff>33020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17797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年度は、人件費をはじめ全体的にが増加しているが、普通交付税等の増加による経常一般財源の増加により、前年度から改善していると考えられる。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類似団体平均と比較すれば、まだ上回っている状況であり、今後も固定費の上昇が継続することを考えれば、コストを意識した事業精査や経営改善への取組みによる歳出抑制が必要である。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138430</xdr:rowOff>
    </xdr:from>
    <xdr:to>
      <xdr:col>82</xdr:col>
      <xdr:colOff>107950</xdr:colOff>
      <xdr:row>79</xdr:row>
      <xdr:rowOff>92711</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482830"/>
          <a:ext cx="0" cy="1154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64788</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6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92711</xdr:rowOff>
    </xdr:from>
    <xdr:to>
      <xdr:col>82</xdr:col>
      <xdr:colOff>196850</xdr:colOff>
      <xdr:row>79</xdr:row>
      <xdr:rowOff>92711</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63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53357</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138430</xdr:rowOff>
    </xdr:from>
    <xdr:to>
      <xdr:col>82</xdr:col>
      <xdr:colOff>196850</xdr:colOff>
      <xdr:row>72</xdr:row>
      <xdr:rowOff>138430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482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165100</xdr:rowOff>
    </xdr:from>
    <xdr:to>
      <xdr:col>82</xdr:col>
      <xdr:colOff>107950</xdr:colOff>
      <xdr:row>81</xdr:row>
      <xdr:rowOff>100330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538200"/>
          <a:ext cx="838200" cy="44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119397</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2978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102870</xdr:rowOff>
    </xdr:from>
    <xdr:to>
      <xdr:col>82</xdr:col>
      <xdr:colOff>158750</xdr:colOff>
      <xdr:row>77</xdr:row>
      <xdr:rowOff>33020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142239</xdr:rowOff>
    </xdr:from>
    <xdr:to>
      <xdr:col>78</xdr:col>
      <xdr:colOff>69850</xdr:colOff>
      <xdr:row>81</xdr:row>
      <xdr:rowOff>100330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686789"/>
          <a:ext cx="889000" cy="30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41911</xdr:rowOff>
    </xdr:from>
    <xdr:to>
      <xdr:col>78</xdr:col>
      <xdr:colOff>120650</xdr:colOff>
      <xdr:row>76</xdr:row>
      <xdr:rowOff>143511</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153687</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284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138430</xdr:rowOff>
    </xdr:from>
    <xdr:to>
      <xdr:col>73</xdr:col>
      <xdr:colOff>180975</xdr:colOff>
      <xdr:row>79</xdr:row>
      <xdr:rowOff>142239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340080"/>
          <a:ext cx="889000" cy="34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15239</xdr:rowOff>
    </xdr:from>
    <xdr:to>
      <xdr:col>74</xdr:col>
      <xdr:colOff>31750</xdr:colOff>
      <xdr:row>76</xdr:row>
      <xdr:rowOff>116839</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127017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78</xdr:row>
      <xdr:rowOff>130811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340080"/>
          <a:ext cx="8890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91440</xdr:rowOff>
    </xdr:from>
    <xdr:to>
      <xdr:col>69</xdr:col>
      <xdr:colOff>142875</xdr:colOff>
      <xdr:row>76</xdr:row>
      <xdr:rowOff>21589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29501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31767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71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114300</xdr:rowOff>
    </xdr:from>
    <xdr:to>
      <xdr:col>82</xdr:col>
      <xdr:colOff>158750</xdr:colOff>
      <xdr:row>79</xdr:row>
      <xdr:rowOff>44450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22877</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39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81</xdr:row>
      <xdr:rowOff>49530</xdr:rowOff>
    </xdr:from>
    <xdr:to>
      <xdr:col>78</xdr:col>
      <xdr:colOff>120650</xdr:colOff>
      <xdr:row>81</xdr:row>
      <xdr:rowOff>151130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93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135907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402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91439</xdr:rowOff>
    </xdr:from>
    <xdr:to>
      <xdr:col>74</xdr:col>
      <xdr:colOff>31750</xdr:colOff>
      <xdr:row>80</xdr:row>
      <xdr:rowOff>21589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63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6366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72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87630</xdr:rowOff>
    </xdr:from>
    <xdr:to>
      <xdr:col>69</xdr:col>
      <xdr:colOff>142875</xdr:colOff>
      <xdr:row>78</xdr:row>
      <xdr:rowOff>17780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80011</xdr:rowOff>
    </xdr:from>
    <xdr:to>
      <xdr:col>65</xdr:col>
      <xdr:colOff>53975</xdr:colOff>
      <xdr:row>79</xdr:row>
      <xdr:rowOff>10161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4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166388</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5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129499</xdr:rowOff>
    </xdr:from>
    <xdr:to>
      <xdr:col>29</xdr:col>
      <xdr:colOff>127000</xdr:colOff>
      <xdr:row>17</xdr:row>
      <xdr:rowOff>4872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20324"/>
          <a:ext cx="647700" cy="46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165667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4872</xdr:rowOff>
    </xdr:from>
    <xdr:to>
      <xdr:col>26</xdr:col>
      <xdr:colOff>50800</xdr:colOff>
      <xdr:row>17</xdr:row>
      <xdr:rowOff>51972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67147"/>
          <a:ext cx="698500" cy="47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51972</xdr:rowOff>
    </xdr:from>
    <xdr:to>
      <xdr:col>22</xdr:col>
      <xdr:colOff>114300</xdr:colOff>
      <xdr:row>17</xdr:row>
      <xdr:rowOff>63981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14247"/>
          <a:ext cx="698500" cy="12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63981</xdr:rowOff>
    </xdr:from>
    <xdr:to>
      <xdr:col>18</xdr:col>
      <xdr:colOff>177800</xdr:colOff>
      <xdr:row>17</xdr:row>
      <xdr:rowOff>96377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26256"/>
          <a:ext cx="698500" cy="32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78699</xdr:rowOff>
    </xdr:from>
    <xdr:to>
      <xdr:col>29</xdr:col>
      <xdr:colOff>177800</xdr:colOff>
      <xdr:row>17</xdr:row>
      <xdr:rowOff>8849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69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95226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14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125522</xdr:rowOff>
    </xdr:from>
    <xdr:to>
      <xdr:col>26</xdr:col>
      <xdr:colOff>101600</xdr:colOff>
      <xdr:row>17</xdr:row>
      <xdr:rowOff>55672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163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65849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85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1172</xdr:rowOff>
    </xdr:from>
    <xdr:to>
      <xdr:col>22</xdr:col>
      <xdr:colOff>165100</xdr:colOff>
      <xdr:row>17</xdr:row>
      <xdr:rowOff>102772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63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112949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3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13181</xdr:rowOff>
    </xdr:from>
    <xdr:to>
      <xdr:col>19</xdr:col>
      <xdr:colOff>38100</xdr:colOff>
      <xdr:row>17</xdr:row>
      <xdr:rowOff>114781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75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124958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4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45577</xdr:rowOff>
    </xdr:from>
    <xdr:to>
      <xdr:col>15</xdr:col>
      <xdr:colOff>101600</xdr:colOff>
      <xdr:row>17</xdr:row>
      <xdr:rowOff>147177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07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157354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7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32520</xdr:rowOff>
    </xdr:from>
    <xdr:to>
      <xdr:col>29</xdr:col>
      <xdr:colOff>127000</xdr:colOff>
      <xdr:row>35</xdr:row>
      <xdr:rowOff>41184</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642870"/>
          <a:ext cx="647700" cy="8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41184</xdr:rowOff>
    </xdr:from>
    <xdr:to>
      <xdr:col>26</xdr:col>
      <xdr:colOff>50800</xdr:colOff>
      <xdr:row>35</xdr:row>
      <xdr:rowOff>126657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651534"/>
          <a:ext cx="698500" cy="85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126657</xdr:rowOff>
    </xdr:from>
    <xdr:to>
      <xdr:col>22</xdr:col>
      <xdr:colOff>114300</xdr:colOff>
      <xdr:row>35</xdr:row>
      <xdr:rowOff>168234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737007"/>
          <a:ext cx="698500" cy="41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168234</xdr:rowOff>
    </xdr:from>
    <xdr:to>
      <xdr:col>18</xdr:col>
      <xdr:colOff>177800</xdr:colOff>
      <xdr:row>35</xdr:row>
      <xdr:rowOff>241940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6778584"/>
          <a:ext cx="698500" cy="73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324620</xdr:rowOff>
    </xdr:from>
    <xdr:to>
      <xdr:col>29</xdr:col>
      <xdr:colOff>177800</xdr:colOff>
      <xdr:row>35</xdr:row>
      <xdr:rowOff>83320</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592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169697</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43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333284</xdr:rowOff>
    </xdr:from>
    <xdr:to>
      <xdr:col>26</xdr:col>
      <xdr:colOff>101600</xdr:colOff>
      <xdr:row>35</xdr:row>
      <xdr:rowOff>91984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600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102161</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369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75857</xdr:rowOff>
    </xdr:from>
    <xdr:to>
      <xdr:col>22</xdr:col>
      <xdr:colOff>165100</xdr:colOff>
      <xdr:row>35</xdr:row>
      <xdr:rowOff>177457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6862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187634</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45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117434</xdr:rowOff>
    </xdr:from>
    <xdr:to>
      <xdr:col>19</xdr:col>
      <xdr:colOff>38100</xdr:colOff>
      <xdr:row>35</xdr:row>
      <xdr:rowOff>219034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727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229211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496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191140</xdr:rowOff>
    </xdr:from>
    <xdr:to>
      <xdr:col>15</xdr:col>
      <xdr:colOff>101600</xdr:colOff>
      <xdr:row>35</xdr:row>
      <xdr:rowOff>292740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801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302917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57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111695</xdr:rowOff>
    </xdr:from>
    <xdr:to>
      <xdr:col>24</xdr:col>
      <xdr:colOff>63500</xdr:colOff>
      <xdr:row>35</xdr:row>
      <xdr:rowOff>161381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12445"/>
          <a:ext cx="838200" cy="4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161381</xdr:rowOff>
    </xdr:from>
    <xdr:to>
      <xdr:col>19</xdr:col>
      <xdr:colOff>177800</xdr:colOff>
      <xdr:row>36</xdr:row>
      <xdr:rowOff>29703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162131"/>
          <a:ext cx="889000" cy="3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29703</xdr:rowOff>
    </xdr:from>
    <xdr:to>
      <xdr:col>15</xdr:col>
      <xdr:colOff>50800</xdr:colOff>
      <xdr:row>36</xdr:row>
      <xdr:rowOff>31109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01903"/>
          <a:ext cx="889000" cy="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31109</xdr:rowOff>
    </xdr:from>
    <xdr:to>
      <xdr:col>10</xdr:col>
      <xdr:colOff>114300</xdr:colOff>
      <xdr:row>36</xdr:row>
      <xdr:rowOff>71110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03309"/>
          <a:ext cx="889000" cy="4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60895</xdr:rowOff>
    </xdr:from>
    <xdr:to>
      <xdr:col>24</xdr:col>
      <xdr:colOff>114300</xdr:colOff>
      <xdr:row>35</xdr:row>
      <xdr:rowOff>162495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06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83772</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1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110581</xdr:rowOff>
    </xdr:from>
    <xdr:to>
      <xdr:col>20</xdr:col>
      <xdr:colOff>38100</xdr:colOff>
      <xdr:row>36</xdr:row>
      <xdr:rowOff>40731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1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57258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886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150353</xdr:rowOff>
    </xdr:from>
    <xdr:to>
      <xdr:col>15</xdr:col>
      <xdr:colOff>101600</xdr:colOff>
      <xdr:row>36</xdr:row>
      <xdr:rowOff>80503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5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97030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26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151759</xdr:rowOff>
    </xdr:from>
    <xdr:to>
      <xdr:col>10</xdr:col>
      <xdr:colOff>165100</xdr:colOff>
      <xdr:row>36</xdr:row>
      <xdr:rowOff>81909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15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98436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2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20310</xdr:rowOff>
    </xdr:from>
    <xdr:to>
      <xdr:col>6</xdr:col>
      <xdr:colOff>38100</xdr:colOff>
      <xdr:row>36</xdr:row>
      <xdr:rowOff>121910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19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138437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67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46890</xdr:rowOff>
    </xdr:from>
    <xdr:to>
      <xdr:col>24</xdr:col>
      <xdr:colOff>63500</xdr:colOff>
      <xdr:row>57</xdr:row>
      <xdr:rowOff>119312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19540"/>
          <a:ext cx="838200" cy="7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80809</xdr:rowOff>
    </xdr:from>
    <xdr:to>
      <xdr:col>19</xdr:col>
      <xdr:colOff>177800</xdr:colOff>
      <xdr:row>57</xdr:row>
      <xdr:rowOff>119312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53459"/>
          <a:ext cx="889000" cy="3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80809</xdr:rowOff>
    </xdr:from>
    <xdr:to>
      <xdr:col>15</xdr:col>
      <xdr:colOff>50800</xdr:colOff>
      <xdr:row>57</xdr:row>
      <xdr:rowOff>115825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53459"/>
          <a:ext cx="889000" cy="3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78291</xdr:rowOff>
    </xdr:from>
    <xdr:to>
      <xdr:col>10</xdr:col>
      <xdr:colOff>114300</xdr:colOff>
      <xdr:row>57</xdr:row>
      <xdr:rowOff>115825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50941"/>
          <a:ext cx="889000" cy="3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167540</xdr:rowOff>
    </xdr:from>
    <xdr:to>
      <xdr:col>24</xdr:col>
      <xdr:colOff>114300</xdr:colOff>
      <xdr:row>57</xdr:row>
      <xdr:rowOff>97690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145967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47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68512</xdr:rowOff>
    </xdr:from>
    <xdr:to>
      <xdr:col>20</xdr:col>
      <xdr:colOff>38100</xdr:colOff>
      <xdr:row>57</xdr:row>
      <xdr:rowOff>170112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161239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33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30009</xdr:rowOff>
    </xdr:from>
    <xdr:to>
      <xdr:col>15</xdr:col>
      <xdr:colOff>101600</xdr:colOff>
      <xdr:row>57</xdr:row>
      <xdr:rowOff>131609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122736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89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65025</xdr:rowOff>
    </xdr:from>
    <xdr:to>
      <xdr:col>10</xdr:col>
      <xdr:colOff>165100</xdr:colOff>
      <xdr:row>57</xdr:row>
      <xdr:rowOff>166625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157752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30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27491</xdr:rowOff>
    </xdr:from>
    <xdr:to>
      <xdr:col>6</xdr:col>
      <xdr:colOff>38100</xdr:colOff>
      <xdr:row>57</xdr:row>
      <xdr:rowOff>129091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145618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75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91667</xdr:rowOff>
    </xdr:from>
    <xdr:to>
      <xdr:col>24</xdr:col>
      <xdr:colOff>63500</xdr:colOff>
      <xdr:row>78</xdr:row>
      <xdr:rowOff>93450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64767"/>
          <a:ext cx="8382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2440</xdr:rowOff>
    </xdr:from>
    <xdr:to>
      <xdr:col>19</xdr:col>
      <xdr:colOff>177800</xdr:colOff>
      <xdr:row>78</xdr:row>
      <xdr:rowOff>93450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75540"/>
          <a:ext cx="889000" cy="9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2440</xdr:rowOff>
    </xdr:from>
    <xdr:to>
      <xdr:col>15</xdr:col>
      <xdr:colOff>50800</xdr:colOff>
      <xdr:row>78</xdr:row>
      <xdr:rowOff>88813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75540"/>
          <a:ext cx="889000" cy="8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88813</xdr:rowOff>
    </xdr:from>
    <xdr:to>
      <xdr:col>10</xdr:col>
      <xdr:colOff>114300</xdr:colOff>
      <xdr:row>78</xdr:row>
      <xdr:rowOff>105181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61913"/>
          <a:ext cx="8890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40867</xdr:rowOff>
    </xdr:from>
    <xdr:to>
      <xdr:col>24</xdr:col>
      <xdr:colOff>114300</xdr:colOff>
      <xdr:row>78</xdr:row>
      <xdr:rowOff>142467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127244</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2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42650</xdr:rowOff>
    </xdr:from>
    <xdr:to>
      <xdr:col>20</xdr:col>
      <xdr:colOff>38100</xdr:colOff>
      <xdr:row>78</xdr:row>
      <xdr:rowOff>144250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1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135377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0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123090</xdr:rowOff>
    </xdr:from>
    <xdr:to>
      <xdr:col>15</xdr:col>
      <xdr:colOff>101600</xdr:colOff>
      <xdr:row>78</xdr:row>
      <xdr:rowOff>53240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2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44367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1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38013</xdr:rowOff>
    </xdr:from>
    <xdr:to>
      <xdr:col>10</xdr:col>
      <xdr:colOff>165100</xdr:colOff>
      <xdr:row>78</xdr:row>
      <xdr:rowOff>139613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130740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54381</xdr:rowOff>
    </xdr:from>
    <xdr:to>
      <xdr:col>6</xdr:col>
      <xdr:colOff>38100</xdr:colOff>
      <xdr:row>78</xdr:row>
      <xdr:rowOff>155981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2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147108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2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7265</xdr:rowOff>
    </xdr:from>
    <xdr:to>
      <xdr:col>24</xdr:col>
      <xdr:colOff>63500</xdr:colOff>
      <xdr:row>97</xdr:row>
      <xdr:rowOff>52919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637915"/>
          <a:ext cx="838200" cy="4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7265</xdr:rowOff>
    </xdr:from>
    <xdr:to>
      <xdr:col>19</xdr:col>
      <xdr:colOff>177800</xdr:colOff>
      <xdr:row>97</xdr:row>
      <xdr:rowOff>8364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37915"/>
          <a:ext cx="889000" cy="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150564</xdr:rowOff>
    </xdr:from>
    <xdr:to>
      <xdr:col>15</xdr:col>
      <xdr:colOff>50800</xdr:colOff>
      <xdr:row>97</xdr:row>
      <xdr:rowOff>8364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09764"/>
          <a:ext cx="889000" cy="2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150564</xdr:rowOff>
    </xdr:from>
    <xdr:to>
      <xdr:col>10</xdr:col>
      <xdr:colOff>114300</xdr:colOff>
      <xdr:row>97</xdr:row>
      <xdr:rowOff>118168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09764"/>
          <a:ext cx="889000" cy="13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2119</xdr:rowOff>
    </xdr:from>
    <xdr:to>
      <xdr:col>24</xdr:col>
      <xdr:colOff>114300</xdr:colOff>
      <xdr:row>97</xdr:row>
      <xdr:rowOff>103719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3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151996</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1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127915</xdr:rowOff>
    </xdr:from>
    <xdr:to>
      <xdr:col>20</xdr:col>
      <xdr:colOff>38100</xdr:colOff>
      <xdr:row>97</xdr:row>
      <xdr:rowOff>58065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8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49192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67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129014</xdr:rowOff>
    </xdr:from>
    <xdr:to>
      <xdr:col>15</xdr:col>
      <xdr:colOff>101600</xdr:colOff>
      <xdr:row>97</xdr:row>
      <xdr:rowOff>59164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8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50291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8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99764</xdr:rowOff>
    </xdr:from>
    <xdr:to>
      <xdr:col>10</xdr:col>
      <xdr:colOff>165100</xdr:colOff>
      <xdr:row>97</xdr:row>
      <xdr:rowOff>29914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5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21041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5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67368</xdr:rowOff>
    </xdr:from>
    <xdr:to>
      <xdr:col>6</xdr:col>
      <xdr:colOff>38100</xdr:colOff>
      <xdr:row>97</xdr:row>
      <xdr:rowOff>168968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9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160095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9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60577</xdr:rowOff>
    </xdr:from>
    <xdr:to>
      <xdr:col>55</xdr:col>
      <xdr:colOff>0</xdr:colOff>
      <xdr:row>34</xdr:row>
      <xdr:rowOff>77859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718427"/>
          <a:ext cx="838200" cy="18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77859</xdr:rowOff>
    </xdr:from>
    <xdr:to>
      <xdr:col>50</xdr:col>
      <xdr:colOff>114300</xdr:colOff>
      <xdr:row>35</xdr:row>
      <xdr:rowOff>115770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907159"/>
          <a:ext cx="889000" cy="20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115770</xdr:rowOff>
    </xdr:from>
    <xdr:to>
      <xdr:col>45</xdr:col>
      <xdr:colOff>177800</xdr:colOff>
      <xdr:row>36</xdr:row>
      <xdr:rowOff>14286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16520"/>
          <a:ext cx="889000" cy="6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108023</xdr:rowOff>
    </xdr:from>
    <xdr:to>
      <xdr:col>41</xdr:col>
      <xdr:colOff>50800</xdr:colOff>
      <xdr:row>36</xdr:row>
      <xdr:rowOff>14286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37323"/>
          <a:ext cx="889000" cy="24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40819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9777</xdr:rowOff>
    </xdr:from>
    <xdr:to>
      <xdr:col>55</xdr:col>
      <xdr:colOff>50800</xdr:colOff>
      <xdr:row>33</xdr:row>
      <xdr:rowOff>111377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66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32654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51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27059</xdr:rowOff>
    </xdr:from>
    <xdr:to>
      <xdr:col>50</xdr:col>
      <xdr:colOff>165100</xdr:colOff>
      <xdr:row>34</xdr:row>
      <xdr:rowOff>128659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85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145186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631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64970</xdr:rowOff>
    </xdr:from>
    <xdr:to>
      <xdr:col>46</xdr:col>
      <xdr:colOff>38100</xdr:colOff>
      <xdr:row>35</xdr:row>
      <xdr:rowOff>166570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06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11647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40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134936</xdr:rowOff>
    </xdr:from>
    <xdr:to>
      <xdr:col>41</xdr:col>
      <xdr:colOff>101600</xdr:colOff>
      <xdr:row>36</xdr:row>
      <xdr:rowOff>65086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3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81613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1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57223</xdr:rowOff>
    </xdr:from>
    <xdr:to>
      <xdr:col>36</xdr:col>
      <xdr:colOff>165100</xdr:colOff>
      <xdr:row>34</xdr:row>
      <xdr:rowOff>158823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8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3900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6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160003</xdr:rowOff>
    </xdr:from>
    <xdr:to>
      <xdr:col>55</xdr:col>
      <xdr:colOff>0</xdr:colOff>
      <xdr:row>59</xdr:row>
      <xdr:rowOff>7299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104103"/>
          <a:ext cx="8382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160003</xdr:rowOff>
    </xdr:from>
    <xdr:to>
      <xdr:col>50</xdr:col>
      <xdr:colOff>114300</xdr:colOff>
      <xdr:row>58</xdr:row>
      <xdr:rowOff>165645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104103"/>
          <a:ext cx="889000" cy="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165645</xdr:rowOff>
    </xdr:from>
    <xdr:to>
      <xdr:col>45</xdr:col>
      <xdr:colOff>177800</xdr:colOff>
      <xdr:row>58</xdr:row>
      <xdr:rowOff>170998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109745"/>
          <a:ext cx="8890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156650</xdr:rowOff>
    </xdr:from>
    <xdr:to>
      <xdr:col>41</xdr:col>
      <xdr:colOff>50800</xdr:colOff>
      <xdr:row>58</xdr:row>
      <xdr:rowOff>170998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100750"/>
          <a:ext cx="889000" cy="1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127949</xdr:rowOff>
    </xdr:from>
    <xdr:to>
      <xdr:col>55</xdr:col>
      <xdr:colOff>50800</xdr:colOff>
      <xdr:row>59</xdr:row>
      <xdr:rowOff>58099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7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109203</xdr:rowOff>
    </xdr:from>
    <xdr:to>
      <xdr:col>50</xdr:col>
      <xdr:colOff>165100</xdr:colOff>
      <xdr:row>59</xdr:row>
      <xdr:rowOff>39353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5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30480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4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114845</xdr:rowOff>
    </xdr:from>
    <xdr:to>
      <xdr:col>46</xdr:col>
      <xdr:colOff>38100</xdr:colOff>
      <xdr:row>59</xdr:row>
      <xdr:rowOff>44995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5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36122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5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120198</xdr:rowOff>
    </xdr:from>
    <xdr:to>
      <xdr:col>41</xdr:col>
      <xdr:colOff>101600</xdr:colOff>
      <xdr:row>59</xdr:row>
      <xdr:rowOff>50348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6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41475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57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105850</xdr:rowOff>
    </xdr:from>
    <xdr:to>
      <xdr:col>36</xdr:col>
      <xdr:colOff>165100</xdr:colOff>
      <xdr:row>59</xdr:row>
      <xdr:rowOff>36000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4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27127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4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138525</xdr:rowOff>
    </xdr:from>
    <xdr:to>
      <xdr:col>55</xdr:col>
      <xdr:colOff>0</xdr:colOff>
      <xdr:row>78</xdr:row>
      <xdr:rowOff>139609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511625"/>
          <a:ext cx="838200" cy="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138525</xdr:rowOff>
    </xdr:from>
    <xdr:to>
      <xdr:col>50</xdr:col>
      <xdr:colOff>114300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511625"/>
          <a:ext cx="889000" cy="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128020</xdr:rowOff>
    </xdr:from>
    <xdr:to>
      <xdr:col>45</xdr:col>
      <xdr:colOff>177800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501120"/>
          <a:ext cx="889000" cy="1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78113</xdr:rowOff>
    </xdr:from>
    <xdr:to>
      <xdr:col>41</xdr:col>
      <xdr:colOff>50800</xdr:colOff>
      <xdr:row>78</xdr:row>
      <xdr:rowOff>128020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451213"/>
          <a:ext cx="889000" cy="4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88809</xdr:rowOff>
    </xdr:from>
    <xdr:to>
      <xdr:col>55</xdr:col>
      <xdr:colOff>50800</xdr:colOff>
      <xdr:row>79</xdr:row>
      <xdr:rowOff>18959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6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3736</xdr:rowOff>
    </xdr:from>
    <xdr:ext cx="313932"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768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87725</xdr:rowOff>
    </xdr:from>
    <xdr:to>
      <xdr:col>50</xdr:col>
      <xdr:colOff>165100</xdr:colOff>
      <xdr:row>79</xdr:row>
      <xdr:rowOff>17875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6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9002</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50017" y="13553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77220</xdr:rowOff>
    </xdr:from>
    <xdr:to>
      <xdr:col>41</xdr:col>
      <xdr:colOff>101600</xdr:colOff>
      <xdr:row>79</xdr:row>
      <xdr:rowOff>7370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5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169947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4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27313</xdr:rowOff>
    </xdr:from>
    <xdr:to>
      <xdr:col>36</xdr:col>
      <xdr:colOff>165100</xdr:colOff>
      <xdr:row>78</xdr:row>
      <xdr:rowOff>128913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0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120040</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49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152595</xdr:rowOff>
    </xdr:from>
    <xdr:to>
      <xdr:col>55</xdr:col>
      <xdr:colOff>0</xdr:colOff>
      <xdr:row>97</xdr:row>
      <xdr:rowOff>96839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611795"/>
          <a:ext cx="838200" cy="11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152595</xdr:rowOff>
    </xdr:from>
    <xdr:to>
      <xdr:col>50</xdr:col>
      <xdr:colOff>114300</xdr:colOff>
      <xdr:row>97</xdr:row>
      <xdr:rowOff>49949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11795"/>
          <a:ext cx="889000" cy="6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49949</xdr:rowOff>
    </xdr:from>
    <xdr:to>
      <xdr:col>45</xdr:col>
      <xdr:colOff>177800</xdr:colOff>
      <xdr:row>97</xdr:row>
      <xdr:rowOff>78715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680599"/>
          <a:ext cx="8890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53874</xdr:rowOff>
    </xdr:from>
    <xdr:to>
      <xdr:col>41</xdr:col>
      <xdr:colOff>50800</xdr:colOff>
      <xdr:row>97</xdr:row>
      <xdr:rowOff>78715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684524"/>
          <a:ext cx="889000" cy="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46039</xdr:rowOff>
    </xdr:from>
    <xdr:to>
      <xdr:col>55</xdr:col>
      <xdr:colOff>50800</xdr:colOff>
      <xdr:row>97</xdr:row>
      <xdr:rowOff>147639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7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24466</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5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101795</xdr:rowOff>
    </xdr:from>
    <xdr:to>
      <xdr:col>50</xdr:col>
      <xdr:colOff>165100</xdr:colOff>
      <xdr:row>97</xdr:row>
      <xdr:rowOff>31945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6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23072</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653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170599</xdr:rowOff>
    </xdr:from>
    <xdr:to>
      <xdr:col>46</xdr:col>
      <xdr:colOff>38100</xdr:colOff>
      <xdr:row>97</xdr:row>
      <xdr:rowOff>100749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2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91876</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72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27915</xdr:rowOff>
    </xdr:from>
    <xdr:to>
      <xdr:col>41</xdr:col>
      <xdr:colOff>101600</xdr:colOff>
      <xdr:row>97</xdr:row>
      <xdr:rowOff>129515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5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120642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751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3074</xdr:rowOff>
    </xdr:from>
    <xdr:to>
      <xdr:col>36</xdr:col>
      <xdr:colOff>165100</xdr:colOff>
      <xdr:row>97</xdr:row>
      <xdr:rowOff>104674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3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95801</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726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37356</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23906"/>
          <a:ext cx="889000" cy="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18721</xdr:rowOff>
    </xdr:from>
    <xdr:to>
      <xdr:col>76</xdr:col>
      <xdr:colOff>114300</xdr:colOff>
      <xdr:row>39</xdr:row>
      <xdr:rowOff>37356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05271"/>
          <a:ext cx="889000" cy="1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4094</xdr:rowOff>
    </xdr:from>
    <xdr:to>
      <xdr:col>71</xdr:col>
      <xdr:colOff>177800</xdr:colOff>
      <xdr:row>39</xdr:row>
      <xdr:rowOff>18721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690644"/>
          <a:ext cx="889000" cy="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158006</xdr:rowOff>
    </xdr:from>
    <xdr:to>
      <xdr:col>76</xdr:col>
      <xdr:colOff>165100</xdr:colOff>
      <xdr:row>39</xdr:row>
      <xdr:rowOff>88156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7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79283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76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139371</xdr:rowOff>
    </xdr:from>
    <xdr:to>
      <xdr:col>72</xdr:col>
      <xdr:colOff>38100</xdr:colOff>
      <xdr:row>39</xdr:row>
      <xdr:rowOff>69521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5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60648</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74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124744</xdr:rowOff>
    </xdr:from>
    <xdr:to>
      <xdr:col>67</xdr:col>
      <xdr:colOff>101600</xdr:colOff>
      <xdr:row>39</xdr:row>
      <xdr:rowOff>54894</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3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46021</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47111" y="673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162548</xdr:rowOff>
    </xdr:from>
    <xdr:to>
      <xdr:col>85</xdr:col>
      <xdr:colOff>127000</xdr:colOff>
      <xdr:row>76</xdr:row>
      <xdr:rowOff>117962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021298"/>
          <a:ext cx="838200" cy="12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117962</xdr:rowOff>
    </xdr:from>
    <xdr:to>
      <xdr:col>81</xdr:col>
      <xdr:colOff>50800</xdr:colOff>
      <xdr:row>76</xdr:row>
      <xdr:rowOff>163959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148162"/>
          <a:ext cx="889000" cy="4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150597</xdr:rowOff>
    </xdr:from>
    <xdr:to>
      <xdr:col>76</xdr:col>
      <xdr:colOff>114300</xdr:colOff>
      <xdr:row>76</xdr:row>
      <xdr:rowOff>163959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3180797"/>
          <a:ext cx="889000" cy="1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150597</xdr:rowOff>
    </xdr:from>
    <xdr:to>
      <xdr:col>71</xdr:col>
      <xdr:colOff>177800</xdr:colOff>
      <xdr:row>77</xdr:row>
      <xdr:rowOff>6021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180797"/>
          <a:ext cx="889000" cy="2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111748</xdr:rowOff>
    </xdr:from>
    <xdr:to>
      <xdr:col>85</xdr:col>
      <xdr:colOff>177800</xdr:colOff>
      <xdr:row>76</xdr:row>
      <xdr:rowOff>41898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97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134625</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821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67162</xdr:rowOff>
    </xdr:from>
    <xdr:to>
      <xdr:col>81</xdr:col>
      <xdr:colOff>101600</xdr:colOff>
      <xdr:row>76</xdr:row>
      <xdr:rowOff>168762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9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13840</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872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113159</xdr:rowOff>
    </xdr:from>
    <xdr:to>
      <xdr:col>76</xdr:col>
      <xdr:colOff>165100</xdr:colOff>
      <xdr:row>77</xdr:row>
      <xdr:rowOff>43309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14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59836</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91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99797</xdr:rowOff>
    </xdr:from>
    <xdr:to>
      <xdr:col>72</xdr:col>
      <xdr:colOff>38100</xdr:colOff>
      <xdr:row>77</xdr:row>
      <xdr:rowOff>29947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2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46474</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90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126671</xdr:rowOff>
    </xdr:from>
    <xdr:to>
      <xdr:col>67</xdr:col>
      <xdr:colOff>101600</xdr:colOff>
      <xdr:row>77</xdr:row>
      <xdr:rowOff>56821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5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73348</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93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46189</xdr:rowOff>
    </xdr:from>
    <xdr:to>
      <xdr:col>85</xdr:col>
      <xdr:colOff>127000</xdr:colOff>
      <xdr:row>96</xdr:row>
      <xdr:rowOff>162626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505389"/>
          <a:ext cx="838200" cy="116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162626</xdr:rowOff>
    </xdr:from>
    <xdr:to>
      <xdr:col>81</xdr:col>
      <xdr:colOff>50800</xdr:colOff>
      <xdr:row>97</xdr:row>
      <xdr:rowOff>143593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621826"/>
          <a:ext cx="889000" cy="15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122056</xdr:rowOff>
    </xdr:from>
    <xdr:to>
      <xdr:col>76</xdr:col>
      <xdr:colOff>114300</xdr:colOff>
      <xdr:row>97</xdr:row>
      <xdr:rowOff>143593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752706"/>
          <a:ext cx="889000" cy="2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122056</xdr:rowOff>
    </xdr:from>
    <xdr:to>
      <xdr:col>71</xdr:col>
      <xdr:colOff>177800</xdr:colOff>
      <xdr:row>98</xdr:row>
      <xdr:rowOff>78854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52706"/>
          <a:ext cx="889000" cy="12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166839</xdr:rowOff>
    </xdr:from>
    <xdr:to>
      <xdr:col>85</xdr:col>
      <xdr:colOff>177800</xdr:colOff>
      <xdr:row>96</xdr:row>
      <xdr:rowOff>96989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45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18266</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306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111826</xdr:rowOff>
    </xdr:from>
    <xdr:to>
      <xdr:col>81</xdr:col>
      <xdr:colOff>101600</xdr:colOff>
      <xdr:row>97</xdr:row>
      <xdr:rowOff>41976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57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58503</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34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92793</xdr:rowOff>
    </xdr:from>
    <xdr:to>
      <xdr:col>76</xdr:col>
      <xdr:colOff>165100</xdr:colOff>
      <xdr:row>98</xdr:row>
      <xdr:rowOff>22943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2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14070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81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71256</xdr:rowOff>
    </xdr:from>
    <xdr:to>
      <xdr:col>72</xdr:col>
      <xdr:colOff>38100</xdr:colOff>
      <xdr:row>98</xdr:row>
      <xdr:rowOff>1406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0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163983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9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28054</xdr:rowOff>
    </xdr:from>
    <xdr:to>
      <xdr:col>67</xdr:col>
      <xdr:colOff>101600</xdr:colOff>
      <xdr:row>98</xdr:row>
      <xdr:rowOff>129654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3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120781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2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62776</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234976"/>
          <a:ext cx="889000" cy="41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160367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675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11976</xdr:rowOff>
    </xdr:from>
    <xdr:to>
      <xdr:col>98</xdr:col>
      <xdr:colOff>38100</xdr:colOff>
      <xdr:row>36</xdr:row>
      <xdr:rowOff>113576</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18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130103</xdr:rowOff>
    </xdr:from>
    <xdr:ext cx="534377"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389111" y="595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120292</xdr:rowOff>
    </xdr:from>
    <xdr:to>
      <xdr:col>116</xdr:col>
      <xdr:colOff>63500</xdr:colOff>
      <xdr:row>58</xdr:row>
      <xdr:rowOff>125733</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9035692"/>
          <a:ext cx="838200" cy="103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120292</xdr:rowOff>
    </xdr:from>
    <xdr:to>
      <xdr:col>111</xdr:col>
      <xdr:colOff>177800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035692"/>
          <a:ext cx="889000" cy="104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168665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94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146375</xdr:rowOff>
    </xdr:from>
    <xdr:to>
      <xdr:col>102</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9919025"/>
          <a:ext cx="889000" cy="16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74933</xdr:rowOff>
    </xdr:from>
    <xdr:to>
      <xdr:col>116</xdr:col>
      <xdr:colOff>114300</xdr:colOff>
      <xdr:row>59</xdr:row>
      <xdr:rowOff>5083</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1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161310</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33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69492</xdr:rowOff>
    </xdr:from>
    <xdr:to>
      <xdr:col>112</xdr:col>
      <xdr:colOff>38100</xdr:colOff>
      <xdr:row>52</xdr:row>
      <xdr:rowOff>171092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89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16169</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876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95575</xdr:rowOff>
    </xdr:from>
    <xdr:to>
      <xdr:col>98</xdr:col>
      <xdr:colOff>38100</xdr:colOff>
      <xdr:row>58</xdr:row>
      <xdr:rowOff>25725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86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16852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96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7471</xdr:rowOff>
    </xdr:from>
    <xdr:to>
      <xdr:col>116</xdr:col>
      <xdr:colOff>62864</xdr:colOff>
      <xdr:row>78</xdr:row>
      <xdr:rowOff>136350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694771"/>
          <a:ext cx="1269" cy="814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140177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51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136350</xdr:rowOff>
    </xdr:from>
    <xdr:to>
      <xdr:col>116</xdr:col>
      <xdr:colOff>152400</xdr:colOff>
      <xdr:row>78</xdr:row>
      <xdr:rowOff>136350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50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125598</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2469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7471</xdr:rowOff>
    </xdr:from>
    <xdr:to>
      <xdr:col>116</xdr:col>
      <xdr:colOff>152400</xdr:colOff>
      <xdr:row>74</xdr:row>
      <xdr:rowOff>7471</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694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161189</xdr:rowOff>
    </xdr:from>
    <xdr:to>
      <xdr:col>116</xdr:col>
      <xdr:colOff>63500</xdr:colOff>
      <xdr:row>75</xdr:row>
      <xdr:rowOff>64706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848489"/>
          <a:ext cx="838200" cy="74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82526</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3112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104099</xdr:rowOff>
    </xdr:from>
    <xdr:to>
      <xdr:col>116</xdr:col>
      <xdr:colOff>114300</xdr:colOff>
      <xdr:row>77</xdr:row>
      <xdr:rowOff>34249</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313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49703</xdr:rowOff>
    </xdr:from>
    <xdr:to>
      <xdr:col>111</xdr:col>
      <xdr:colOff>177800</xdr:colOff>
      <xdr:row>74</xdr:row>
      <xdr:rowOff>161189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222653"/>
          <a:ext cx="889000" cy="62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72833</xdr:rowOff>
    </xdr:from>
    <xdr:to>
      <xdr:col>112</xdr:col>
      <xdr:colOff>38100</xdr:colOff>
      <xdr:row>76</xdr:row>
      <xdr:rowOff>2983</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31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165560</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302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49703</xdr:rowOff>
    </xdr:from>
    <xdr:to>
      <xdr:col>107</xdr:col>
      <xdr:colOff>50800</xdr:colOff>
      <xdr:row>72</xdr:row>
      <xdr:rowOff>51865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222653"/>
          <a:ext cx="889000" cy="17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20216</xdr:rowOff>
    </xdr:from>
    <xdr:to>
      <xdr:col>107</xdr:col>
      <xdr:colOff>101600</xdr:colOff>
      <xdr:row>75</xdr:row>
      <xdr:rowOff>121816</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878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112943</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971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51865</xdr:rowOff>
    </xdr:from>
    <xdr:to>
      <xdr:col>102</xdr:col>
      <xdr:colOff>114300</xdr:colOff>
      <xdr:row>72</xdr:row>
      <xdr:rowOff>116154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396265"/>
          <a:ext cx="889000" cy="6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45015</xdr:rowOff>
    </xdr:from>
    <xdr:to>
      <xdr:col>102</xdr:col>
      <xdr:colOff>165100</xdr:colOff>
      <xdr:row>75</xdr:row>
      <xdr:rowOff>146614</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037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137743</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996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17446</xdr:rowOff>
    </xdr:from>
    <xdr:to>
      <xdr:col>98</xdr:col>
      <xdr:colOff>38100</xdr:colOff>
      <xdr:row>75</xdr:row>
      <xdr:rowOff>119046</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87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110173</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968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13906</xdr:rowOff>
    </xdr:from>
    <xdr:to>
      <xdr:col>116</xdr:col>
      <xdr:colOff>114300</xdr:colOff>
      <xdr:row>75</xdr:row>
      <xdr:rowOff>115506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7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36783</xdr:rowOff>
    </xdr:from>
    <xdr:ext cx="599010"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724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110389</xdr:rowOff>
    </xdr:from>
    <xdr:to>
      <xdr:col>112</xdr:col>
      <xdr:colOff>38100</xdr:colOff>
      <xdr:row>75</xdr:row>
      <xdr:rowOff>40539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79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57066</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572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170353</xdr:rowOff>
    </xdr:from>
    <xdr:to>
      <xdr:col>107</xdr:col>
      <xdr:colOff>101600</xdr:colOff>
      <xdr:row>71</xdr:row>
      <xdr:rowOff>100503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17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117030</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1947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1065</xdr:rowOff>
    </xdr:from>
    <xdr:to>
      <xdr:col>102</xdr:col>
      <xdr:colOff>165100</xdr:colOff>
      <xdr:row>72</xdr:row>
      <xdr:rowOff>102665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34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119192</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212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65354</xdr:rowOff>
    </xdr:from>
    <xdr:to>
      <xdr:col>98</xdr:col>
      <xdr:colOff>38100</xdr:colOff>
      <xdr:row>72</xdr:row>
      <xdr:rowOff>166954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40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12031</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56795" y="121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類似団体と比較して職員数（特に会計年度任用職員数）が多いため、類似団体平均を上回っている。診療所や保育園を直営で行っており、公共交通等の政策的事業にも人員を多く配置しなければならない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補助費等は、年々増加を続けている。内訳のうち大部分をは助金が占めており、簡水会計補助金</a:t>
          </a:r>
          <a:r>
            <a:rPr kumimoji="1" lang="en-US" altLang="ja-JP" sz="1300">
              <a:latin typeface="ＭＳ Ｐゴシック" panose="020B0600070205080204" pitchFamily="50" charset="-128"/>
              <a:ea typeface="ＭＳ Ｐゴシック" panose="020B0600070205080204" pitchFamily="50" charset="-128"/>
            </a:rPr>
            <a:t>193</a:t>
          </a:r>
          <a:r>
            <a:rPr kumimoji="1" lang="ja-JP" altLang="en-US" sz="1300">
              <a:latin typeface="ＭＳ Ｐゴシック" panose="020B0600070205080204" pitchFamily="50" charset="-128"/>
              <a:ea typeface="ＭＳ Ｐゴシック" panose="020B0600070205080204" pitchFamily="50" charset="-128"/>
            </a:rPr>
            <a:t>百万円、トマト選果設備更新への補助金</a:t>
          </a:r>
          <a:r>
            <a:rPr kumimoji="1" lang="en-US" altLang="ja-JP" sz="1300">
              <a:latin typeface="ＭＳ Ｐゴシック" panose="020B0600070205080204" pitchFamily="50" charset="-128"/>
              <a:ea typeface="ＭＳ Ｐゴシック" panose="020B0600070205080204" pitchFamily="50" charset="-128"/>
            </a:rPr>
            <a:t>137</a:t>
          </a:r>
          <a:r>
            <a:rPr kumimoji="1" lang="ja-JP" altLang="en-US" sz="1300">
              <a:latin typeface="ＭＳ Ｐゴシック" panose="020B0600070205080204" pitchFamily="50" charset="-128"/>
              <a:ea typeface="ＭＳ Ｐゴシック" panose="020B0600070205080204" pitchFamily="50" charset="-128"/>
            </a:rPr>
            <a:t>百万円、村社協への補助金</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百万円など、金額の大きなものが含まれている。また、様々な要望により、村内の各種団体への補助金も多く、手厚く支援されてきたことも増加の要因の一つとなっている。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69405</xdr:rowOff>
    </xdr:from>
    <xdr:to>
      <xdr:col>24</xdr:col>
      <xdr:colOff>63500</xdr:colOff>
      <xdr:row>36</xdr:row>
      <xdr:rowOff>89865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41605"/>
          <a:ext cx="838200" cy="2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89865</xdr:rowOff>
    </xdr:from>
    <xdr:to>
      <xdr:col>19</xdr:col>
      <xdr:colOff>177800</xdr:colOff>
      <xdr:row>36</xdr:row>
      <xdr:rowOff>104404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62065"/>
          <a:ext cx="8890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104404</xdr:rowOff>
    </xdr:from>
    <xdr:to>
      <xdr:col>15</xdr:col>
      <xdr:colOff>50800</xdr:colOff>
      <xdr:row>36</xdr:row>
      <xdr:rowOff>109250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76604"/>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109250</xdr:rowOff>
    </xdr:from>
    <xdr:to>
      <xdr:col>10</xdr:col>
      <xdr:colOff>114300</xdr:colOff>
      <xdr:row>36</xdr:row>
      <xdr:rowOff>112817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81450"/>
          <a:ext cx="889000"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18605</xdr:rowOff>
    </xdr:from>
    <xdr:to>
      <xdr:col>24</xdr:col>
      <xdr:colOff>114300</xdr:colOff>
      <xdr:row>36</xdr:row>
      <xdr:rowOff>120205</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1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41482</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04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39065</xdr:rowOff>
    </xdr:from>
    <xdr:to>
      <xdr:col>20</xdr:col>
      <xdr:colOff>38100</xdr:colOff>
      <xdr:row>36</xdr:row>
      <xdr:rowOff>140665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131792</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630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53604</xdr:rowOff>
    </xdr:from>
    <xdr:to>
      <xdr:col>15</xdr:col>
      <xdr:colOff>101600</xdr:colOff>
      <xdr:row>36</xdr:row>
      <xdr:rowOff>155204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2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600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58450</xdr:rowOff>
    </xdr:from>
    <xdr:to>
      <xdr:col>10</xdr:col>
      <xdr:colOff>165100</xdr:colOff>
      <xdr:row>36</xdr:row>
      <xdr:rowOff>160050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3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5127</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600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62017</xdr:rowOff>
    </xdr:from>
    <xdr:to>
      <xdr:col>6</xdr:col>
      <xdr:colOff>38100</xdr:colOff>
      <xdr:row>36</xdr:row>
      <xdr:rowOff>163617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3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154744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2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95748</xdr:rowOff>
    </xdr:from>
    <xdr:to>
      <xdr:col>24</xdr:col>
      <xdr:colOff>63500</xdr:colOff>
      <xdr:row>57</xdr:row>
      <xdr:rowOff>156653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68398"/>
          <a:ext cx="838200" cy="6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156653</xdr:rowOff>
    </xdr:from>
    <xdr:to>
      <xdr:col>19</xdr:col>
      <xdr:colOff>177800</xdr:colOff>
      <xdr:row>58</xdr:row>
      <xdr:rowOff>15322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29303"/>
          <a:ext cx="889000" cy="3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15322</xdr:rowOff>
    </xdr:from>
    <xdr:to>
      <xdr:col>15</xdr:col>
      <xdr:colOff>50800</xdr:colOff>
      <xdr:row>58</xdr:row>
      <xdr:rowOff>32727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59422"/>
          <a:ext cx="889000" cy="1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115153</xdr:rowOff>
    </xdr:from>
    <xdr:to>
      <xdr:col>10</xdr:col>
      <xdr:colOff>114300</xdr:colOff>
      <xdr:row>58</xdr:row>
      <xdr:rowOff>32727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87803"/>
          <a:ext cx="889000" cy="8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44948</xdr:rowOff>
    </xdr:from>
    <xdr:to>
      <xdr:col>24</xdr:col>
      <xdr:colOff>114300</xdr:colOff>
      <xdr:row>57</xdr:row>
      <xdr:rowOff>146548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1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67825</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6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105853</xdr:rowOff>
    </xdr:from>
    <xdr:to>
      <xdr:col>20</xdr:col>
      <xdr:colOff>38100</xdr:colOff>
      <xdr:row>58</xdr:row>
      <xdr:rowOff>36003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52530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6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135972</xdr:rowOff>
    </xdr:from>
    <xdr:to>
      <xdr:col>15</xdr:col>
      <xdr:colOff>101600</xdr:colOff>
      <xdr:row>58</xdr:row>
      <xdr:rowOff>66122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0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57249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01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153377</xdr:rowOff>
    </xdr:from>
    <xdr:to>
      <xdr:col>10</xdr:col>
      <xdr:colOff>165100</xdr:colOff>
      <xdr:row>58</xdr:row>
      <xdr:rowOff>83527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2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74654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1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64353</xdr:rowOff>
    </xdr:from>
    <xdr:to>
      <xdr:col>6</xdr:col>
      <xdr:colOff>38100</xdr:colOff>
      <xdr:row>57</xdr:row>
      <xdr:rowOff>165953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3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157080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2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136162</xdr:rowOff>
    </xdr:from>
    <xdr:to>
      <xdr:col>24</xdr:col>
      <xdr:colOff>63500</xdr:colOff>
      <xdr:row>77</xdr:row>
      <xdr:rowOff>6311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66362"/>
          <a:ext cx="838200" cy="4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168481</xdr:rowOff>
    </xdr:from>
    <xdr:to>
      <xdr:col>19</xdr:col>
      <xdr:colOff>177800</xdr:colOff>
      <xdr:row>77</xdr:row>
      <xdr:rowOff>6311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908300" y="13198681"/>
          <a:ext cx="889000" cy="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51260</xdr:rowOff>
    </xdr:from>
    <xdr:to>
      <xdr:col>15</xdr:col>
      <xdr:colOff>50800</xdr:colOff>
      <xdr:row>76</xdr:row>
      <xdr:rowOff>168481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081460"/>
          <a:ext cx="889000" cy="11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51260</xdr:rowOff>
    </xdr:from>
    <xdr:to>
      <xdr:col>10</xdr:col>
      <xdr:colOff>114300</xdr:colOff>
      <xdr:row>77</xdr:row>
      <xdr:rowOff>79023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081460"/>
          <a:ext cx="889000" cy="19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127995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8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85362</xdr:rowOff>
    </xdr:from>
    <xdr:to>
      <xdr:col>24</xdr:col>
      <xdr:colOff>114300</xdr:colOff>
      <xdr:row>77</xdr:row>
      <xdr:rowOff>15512</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1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63789</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93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126961</xdr:rowOff>
    </xdr:from>
    <xdr:to>
      <xdr:col>20</xdr:col>
      <xdr:colOff>38100</xdr:colOff>
      <xdr:row>77</xdr:row>
      <xdr:rowOff>57111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5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48238</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4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117681</xdr:rowOff>
    </xdr:from>
    <xdr:to>
      <xdr:col>15</xdr:col>
      <xdr:colOff>101600</xdr:colOff>
      <xdr:row>77</xdr:row>
      <xdr:rowOff>47831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4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64357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923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460</xdr:rowOff>
    </xdr:from>
    <xdr:to>
      <xdr:col>10</xdr:col>
      <xdr:colOff>165100</xdr:colOff>
      <xdr:row>76</xdr:row>
      <xdr:rowOff>102060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3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118587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805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28223</xdr:rowOff>
    </xdr:from>
    <xdr:to>
      <xdr:col>6</xdr:col>
      <xdr:colOff>38100</xdr:colOff>
      <xdr:row>77</xdr:row>
      <xdr:rowOff>129823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2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120950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322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69458</xdr:rowOff>
    </xdr:from>
    <xdr:to>
      <xdr:col>24</xdr:col>
      <xdr:colOff>63500</xdr:colOff>
      <xdr:row>95</xdr:row>
      <xdr:rowOff>126870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357208"/>
          <a:ext cx="838200" cy="5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69458</xdr:rowOff>
    </xdr:from>
    <xdr:to>
      <xdr:col>19</xdr:col>
      <xdr:colOff>177800</xdr:colOff>
      <xdr:row>95</xdr:row>
      <xdr:rowOff>116830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357208"/>
          <a:ext cx="889000" cy="4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116830</xdr:rowOff>
    </xdr:from>
    <xdr:to>
      <xdr:col>15</xdr:col>
      <xdr:colOff>50800</xdr:colOff>
      <xdr:row>96</xdr:row>
      <xdr:rowOff>23650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404580"/>
          <a:ext cx="889000" cy="7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23650</xdr:rowOff>
    </xdr:from>
    <xdr:to>
      <xdr:col>10</xdr:col>
      <xdr:colOff>114300</xdr:colOff>
      <xdr:row>96</xdr:row>
      <xdr:rowOff>111164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482850"/>
          <a:ext cx="889000" cy="8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134833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76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76070</xdr:rowOff>
    </xdr:from>
    <xdr:to>
      <xdr:col>24</xdr:col>
      <xdr:colOff>114300</xdr:colOff>
      <xdr:row>96</xdr:row>
      <xdr:rowOff>6220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3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98947</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15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18658</xdr:rowOff>
    </xdr:from>
    <xdr:to>
      <xdr:col>20</xdr:col>
      <xdr:colOff>38100</xdr:colOff>
      <xdr:row>95</xdr:row>
      <xdr:rowOff>120258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30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136785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08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66030</xdr:rowOff>
    </xdr:from>
    <xdr:to>
      <xdr:col>15</xdr:col>
      <xdr:colOff>101600</xdr:colOff>
      <xdr:row>95</xdr:row>
      <xdr:rowOff>167630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35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12707</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129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144300</xdr:rowOff>
    </xdr:from>
    <xdr:to>
      <xdr:col>10</xdr:col>
      <xdr:colOff>165100</xdr:colOff>
      <xdr:row>96</xdr:row>
      <xdr:rowOff>74450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3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90977</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20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60364</xdr:rowOff>
    </xdr:from>
    <xdr:to>
      <xdr:col>6</xdr:col>
      <xdr:colOff>38100</xdr:colOff>
      <xdr:row>96</xdr:row>
      <xdr:rowOff>161964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7041</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29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126319</xdr:rowOff>
    </xdr:from>
    <xdr:to>
      <xdr:col>55</xdr:col>
      <xdr:colOff>0</xdr:colOff>
      <xdr:row>58</xdr:row>
      <xdr:rowOff>135118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70419"/>
          <a:ext cx="838200" cy="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135118</xdr:rowOff>
    </xdr:from>
    <xdr:to>
      <xdr:col>50</xdr:col>
      <xdr:colOff>114300</xdr:colOff>
      <xdr:row>58</xdr:row>
      <xdr:rowOff>152333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79218"/>
          <a:ext cx="889000" cy="1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152333</xdr:rowOff>
    </xdr:from>
    <xdr:to>
      <xdr:col>45</xdr:col>
      <xdr:colOff>177800</xdr:colOff>
      <xdr:row>58</xdr:row>
      <xdr:rowOff>168052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96433"/>
          <a:ext cx="889000" cy="1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101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151113</xdr:rowOff>
    </xdr:from>
    <xdr:to>
      <xdr:col>41</xdr:col>
      <xdr:colOff>50800</xdr:colOff>
      <xdr:row>58</xdr:row>
      <xdr:rowOff>168052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95213"/>
          <a:ext cx="889000" cy="1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35214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1015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75519</xdr:rowOff>
    </xdr:from>
    <xdr:to>
      <xdr:col>55</xdr:col>
      <xdr:colOff>50800</xdr:colOff>
      <xdr:row>59</xdr:row>
      <xdr:rowOff>5669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1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34896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07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84318</xdr:rowOff>
    </xdr:from>
    <xdr:to>
      <xdr:col>50</xdr:col>
      <xdr:colOff>165100</xdr:colOff>
      <xdr:row>59</xdr:row>
      <xdr:rowOff>14468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2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30995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803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101533</xdr:rowOff>
    </xdr:from>
    <xdr:to>
      <xdr:col>46</xdr:col>
      <xdr:colOff>38100</xdr:colOff>
      <xdr:row>59</xdr:row>
      <xdr:rowOff>31683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4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48210</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82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117252</xdr:rowOff>
    </xdr:from>
    <xdr:to>
      <xdr:col>41</xdr:col>
      <xdr:colOff>101600</xdr:colOff>
      <xdr:row>59</xdr:row>
      <xdr:rowOff>47402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6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38529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15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100313</xdr:rowOff>
    </xdr:from>
    <xdr:to>
      <xdr:col>36</xdr:col>
      <xdr:colOff>165100</xdr:colOff>
      <xdr:row>59</xdr:row>
      <xdr:rowOff>30463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4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46990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819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16066</xdr:rowOff>
    </xdr:from>
    <xdr:to>
      <xdr:col>55</xdr:col>
      <xdr:colOff>0</xdr:colOff>
      <xdr:row>77</xdr:row>
      <xdr:rowOff>90658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217716"/>
          <a:ext cx="838200" cy="7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63047</xdr:rowOff>
    </xdr:from>
    <xdr:to>
      <xdr:col>50</xdr:col>
      <xdr:colOff>114300</xdr:colOff>
      <xdr:row>77</xdr:row>
      <xdr:rowOff>90658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64697"/>
          <a:ext cx="889000" cy="2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63047</xdr:rowOff>
    </xdr:from>
    <xdr:to>
      <xdr:col>45</xdr:col>
      <xdr:colOff>177800</xdr:colOff>
      <xdr:row>77</xdr:row>
      <xdr:rowOff>67345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64697"/>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123235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21377</xdr:rowOff>
    </xdr:from>
    <xdr:to>
      <xdr:col>41</xdr:col>
      <xdr:colOff>50800</xdr:colOff>
      <xdr:row>77</xdr:row>
      <xdr:rowOff>67345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23027"/>
          <a:ext cx="889000" cy="4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136716</xdr:rowOff>
    </xdr:from>
    <xdr:to>
      <xdr:col>55</xdr:col>
      <xdr:colOff>50800</xdr:colOff>
      <xdr:row>77</xdr:row>
      <xdr:rowOff>66866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6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159593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1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39858</xdr:rowOff>
    </xdr:from>
    <xdr:to>
      <xdr:col>50</xdr:col>
      <xdr:colOff>165100</xdr:colOff>
      <xdr:row>77</xdr:row>
      <xdr:rowOff>141458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132585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3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12247</xdr:rowOff>
    </xdr:from>
    <xdr:to>
      <xdr:col>46</xdr:col>
      <xdr:colOff>38100</xdr:colOff>
      <xdr:row>77</xdr:row>
      <xdr:rowOff>113847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1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130374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8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16545</xdr:rowOff>
    </xdr:from>
    <xdr:to>
      <xdr:col>41</xdr:col>
      <xdr:colOff>101600</xdr:colOff>
      <xdr:row>77</xdr:row>
      <xdr:rowOff>118145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1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134672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99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142027</xdr:rowOff>
    </xdr:from>
    <xdr:to>
      <xdr:col>36</xdr:col>
      <xdr:colOff>165100</xdr:colOff>
      <xdr:row>77</xdr:row>
      <xdr:rowOff>72177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7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88704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4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89728</xdr:rowOff>
    </xdr:from>
    <xdr:to>
      <xdr:col>55</xdr:col>
      <xdr:colOff>0</xdr:colOff>
      <xdr:row>97</xdr:row>
      <xdr:rowOff>91934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720378"/>
          <a:ext cx="838200" cy="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55156</xdr:rowOff>
    </xdr:from>
    <xdr:to>
      <xdr:col>50</xdr:col>
      <xdr:colOff>114300</xdr:colOff>
      <xdr:row>97</xdr:row>
      <xdr:rowOff>89728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685806"/>
          <a:ext cx="889000" cy="3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55156</xdr:rowOff>
    </xdr:from>
    <xdr:to>
      <xdr:col>45</xdr:col>
      <xdr:colOff>177800</xdr:colOff>
      <xdr:row>97</xdr:row>
      <xdr:rowOff>103053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685806"/>
          <a:ext cx="889000" cy="4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103053</xdr:rowOff>
    </xdr:from>
    <xdr:to>
      <xdr:col>41</xdr:col>
      <xdr:colOff>50800</xdr:colOff>
      <xdr:row>97</xdr:row>
      <xdr:rowOff>105711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733703"/>
          <a:ext cx="889000" cy="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41134</xdr:rowOff>
    </xdr:from>
    <xdr:to>
      <xdr:col>55</xdr:col>
      <xdr:colOff>50800</xdr:colOff>
      <xdr:row>97</xdr:row>
      <xdr:rowOff>142734</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67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127511</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8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38928</xdr:rowOff>
    </xdr:from>
    <xdr:to>
      <xdr:col>50</xdr:col>
      <xdr:colOff>165100</xdr:colOff>
      <xdr:row>97</xdr:row>
      <xdr:rowOff>140528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6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131655</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76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4356</xdr:rowOff>
    </xdr:from>
    <xdr:to>
      <xdr:col>46</xdr:col>
      <xdr:colOff>38100</xdr:colOff>
      <xdr:row>97</xdr:row>
      <xdr:rowOff>105956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63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97083</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72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52253</xdr:rowOff>
    </xdr:from>
    <xdr:to>
      <xdr:col>41</xdr:col>
      <xdr:colOff>101600</xdr:colOff>
      <xdr:row>97</xdr:row>
      <xdr:rowOff>153853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8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144980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77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54911</xdr:rowOff>
    </xdr:from>
    <xdr:to>
      <xdr:col>36</xdr:col>
      <xdr:colOff>165100</xdr:colOff>
      <xdr:row>97</xdr:row>
      <xdr:rowOff>156511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8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147638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77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19807</xdr:rowOff>
    </xdr:from>
    <xdr:to>
      <xdr:col>85</xdr:col>
      <xdr:colOff>127000</xdr:colOff>
      <xdr:row>37</xdr:row>
      <xdr:rowOff>30574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363457"/>
          <a:ext cx="838200" cy="1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30574</xdr:rowOff>
    </xdr:from>
    <xdr:to>
      <xdr:col>81</xdr:col>
      <xdr:colOff>50800</xdr:colOff>
      <xdr:row>37</xdr:row>
      <xdr:rowOff>59614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374224"/>
          <a:ext cx="889000" cy="29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59614</xdr:rowOff>
    </xdr:from>
    <xdr:to>
      <xdr:col>76</xdr:col>
      <xdr:colOff>114300</xdr:colOff>
      <xdr:row>37</xdr:row>
      <xdr:rowOff>76066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403264"/>
          <a:ext cx="889000" cy="1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57457</xdr:rowOff>
    </xdr:from>
    <xdr:to>
      <xdr:col>71</xdr:col>
      <xdr:colOff>177800</xdr:colOff>
      <xdr:row>37</xdr:row>
      <xdr:rowOff>76066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401107"/>
          <a:ext cx="889000" cy="1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140457</xdr:rowOff>
    </xdr:from>
    <xdr:to>
      <xdr:col>85</xdr:col>
      <xdr:colOff>177800</xdr:colOff>
      <xdr:row>37</xdr:row>
      <xdr:rowOff>70607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31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118884</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9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151224</xdr:rowOff>
    </xdr:from>
    <xdr:to>
      <xdr:col>81</xdr:col>
      <xdr:colOff>101600</xdr:colOff>
      <xdr:row>37</xdr:row>
      <xdr:rowOff>81374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32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72501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1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8814</xdr:rowOff>
    </xdr:from>
    <xdr:to>
      <xdr:col>76</xdr:col>
      <xdr:colOff>165100</xdr:colOff>
      <xdr:row>37</xdr:row>
      <xdr:rowOff>110414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101541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445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25266</xdr:rowOff>
    </xdr:from>
    <xdr:to>
      <xdr:col>72</xdr:col>
      <xdr:colOff>38100</xdr:colOff>
      <xdr:row>37</xdr:row>
      <xdr:rowOff>126866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36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117993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46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6657</xdr:rowOff>
    </xdr:from>
    <xdr:to>
      <xdr:col>67</xdr:col>
      <xdr:colOff>101600</xdr:colOff>
      <xdr:row>37</xdr:row>
      <xdr:rowOff>108257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3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99384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44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92138</xdr:rowOff>
    </xdr:from>
    <xdr:to>
      <xdr:col>85</xdr:col>
      <xdr:colOff>127000</xdr:colOff>
      <xdr:row>57</xdr:row>
      <xdr:rowOff>104039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64788"/>
          <a:ext cx="838200" cy="1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92138</xdr:rowOff>
    </xdr:from>
    <xdr:to>
      <xdr:col>81</xdr:col>
      <xdr:colOff>50800</xdr:colOff>
      <xdr:row>58</xdr:row>
      <xdr:rowOff>47333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64788"/>
          <a:ext cx="889000" cy="12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47333</xdr:rowOff>
    </xdr:from>
    <xdr:to>
      <xdr:col>76</xdr:col>
      <xdr:colOff>114300</xdr:colOff>
      <xdr:row>58</xdr:row>
      <xdr:rowOff>58175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91433"/>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44283</xdr:rowOff>
    </xdr:from>
    <xdr:to>
      <xdr:col>71</xdr:col>
      <xdr:colOff>177800</xdr:colOff>
      <xdr:row>58</xdr:row>
      <xdr:rowOff>58175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88383"/>
          <a:ext cx="889000" cy="1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53239</xdr:rowOff>
    </xdr:from>
    <xdr:to>
      <xdr:col>85</xdr:col>
      <xdr:colOff>177800</xdr:colOff>
      <xdr:row>57</xdr:row>
      <xdr:rowOff>154839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2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31666</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41338</xdr:rowOff>
    </xdr:from>
    <xdr:to>
      <xdr:col>81</xdr:col>
      <xdr:colOff>101600</xdr:colOff>
      <xdr:row>57</xdr:row>
      <xdr:rowOff>142938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134065</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06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167983</xdr:rowOff>
    </xdr:from>
    <xdr:to>
      <xdr:col>76</xdr:col>
      <xdr:colOff>165100</xdr:colOff>
      <xdr:row>58</xdr:row>
      <xdr:rowOff>98133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4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89260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3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7375</xdr:rowOff>
    </xdr:from>
    <xdr:to>
      <xdr:col>72</xdr:col>
      <xdr:colOff>38100</xdr:colOff>
      <xdr:row>58</xdr:row>
      <xdr:rowOff>108975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100102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4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164933</xdr:rowOff>
    </xdr:from>
    <xdr:to>
      <xdr:col>67</xdr:col>
      <xdr:colOff>101600</xdr:colOff>
      <xdr:row>58</xdr:row>
      <xdr:rowOff>95083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3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86210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3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37356</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1906"/>
          <a:ext cx="889000" cy="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18721</xdr:rowOff>
    </xdr:from>
    <xdr:to>
      <xdr:col>76</xdr:col>
      <xdr:colOff>114300</xdr:colOff>
      <xdr:row>79</xdr:row>
      <xdr:rowOff>37356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63271"/>
          <a:ext cx="889000" cy="1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4094</xdr:rowOff>
    </xdr:from>
    <xdr:to>
      <xdr:col>71</xdr:col>
      <xdr:colOff>177800</xdr:colOff>
      <xdr:row>79</xdr:row>
      <xdr:rowOff>18721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48644"/>
          <a:ext cx="889000" cy="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158006</xdr:rowOff>
    </xdr:from>
    <xdr:to>
      <xdr:col>76</xdr:col>
      <xdr:colOff>165100</xdr:colOff>
      <xdr:row>79</xdr:row>
      <xdr:rowOff>88156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79283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2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139371</xdr:rowOff>
    </xdr:from>
    <xdr:to>
      <xdr:col>72</xdr:col>
      <xdr:colOff>38100</xdr:colOff>
      <xdr:row>79</xdr:row>
      <xdr:rowOff>69521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1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60648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0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124744</xdr:rowOff>
    </xdr:from>
    <xdr:to>
      <xdr:col>67</xdr:col>
      <xdr:colOff>101600</xdr:colOff>
      <xdr:row>79</xdr:row>
      <xdr:rowOff>54894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46021</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9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162548</xdr:rowOff>
    </xdr:from>
    <xdr:to>
      <xdr:col>85</xdr:col>
      <xdr:colOff>127000</xdr:colOff>
      <xdr:row>96</xdr:row>
      <xdr:rowOff>117962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450298"/>
          <a:ext cx="838200" cy="12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117962</xdr:rowOff>
    </xdr:from>
    <xdr:to>
      <xdr:col>81</xdr:col>
      <xdr:colOff>50800</xdr:colOff>
      <xdr:row>96</xdr:row>
      <xdr:rowOff>163959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577162"/>
          <a:ext cx="889000" cy="4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150597</xdr:rowOff>
    </xdr:from>
    <xdr:to>
      <xdr:col>76</xdr:col>
      <xdr:colOff>114300</xdr:colOff>
      <xdr:row>96</xdr:row>
      <xdr:rowOff>163959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609797"/>
          <a:ext cx="889000" cy="1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150597</xdr:rowOff>
    </xdr:from>
    <xdr:to>
      <xdr:col>71</xdr:col>
      <xdr:colOff>177800</xdr:colOff>
      <xdr:row>97</xdr:row>
      <xdr:rowOff>6021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09797"/>
          <a:ext cx="889000" cy="2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111748</xdr:rowOff>
    </xdr:from>
    <xdr:to>
      <xdr:col>85</xdr:col>
      <xdr:colOff>177800</xdr:colOff>
      <xdr:row>96</xdr:row>
      <xdr:rowOff>41898</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39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134625</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250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67162</xdr:rowOff>
    </xdr:from>
    <xdr:to>
      <xdr:col>81</xdr:col>
      <xdr:colOff>101600</xdr:colOff>
      <xdr:row>96</xdr:row>
      <xdr:rowOff>168762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52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13839</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3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113159</xdr:rowOff>
    </xdr:from>
    <xdr:to>
      <xdr:col>76</xdr:col>
      <xdr:colOff>165100</xdr:colOff>
      <xdr:row>97</xdr:row>
      <xdr:rowOff>43309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5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59836</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347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99797</xdr:rowOff>
    </xdr:from>
    <xdr:to>
      <xdr:col>72</xdr:col>
      <xdr:colOff>38100</xdr:colOff>
      <xdr:row>97</xdr:row>
      <xdr:rowOff>29947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5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46474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334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126671</xdr:rowOff>
    </xdr:from>
    <xdr:to>
      <xdr:col>67</xdr:col>
      <xdr:colOff>101600</xdr:colOff>
      <xdr:row>97</xdr:row>
      <xdr:rowOff>56821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8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73348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361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総務費は、類似団体平均が減少傾向であるのに対し、本村は増加傾向にある。人件費の増加に加え、ふるさと納税の増加に伴うふるさと思いやり基金積立金の増加が要因だと考えられる。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衛生費には、各企業会計補助金が含まれており、類似団体平均を上回る要因の一つとなっているが、最も大きな要因は国保診療所への繰出金である。令和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年度と比較すれば減少しているものの、令和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年度は一般会計から</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百万円の繰り出しを行っており、住民一人当たりのコストを引き上げている。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商工費には、返礼品やポータルサイト関連のふるさと納税関連経費が計上されており、ふるさと納税が好調であるために増加した。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公債費は、過去の借入金が大きいため、元利償還金が増加している状況である。歳出改革と借入金の抑制が必要である。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岐阜県東白川村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財政需要額が年々増加しており、令和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年を最後に、実質単年度収支は赤字が続いている。令和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年度は基幹産業である茶の加工販売を担う第三セクターへ</a:t>
          </a:r>
          <a:r>
            <a:rPr kumimoji="1" lang="en-US" altLang="ja-JP" sz="1400">
              <a:latin typeface="ＭＳ ゴシック" pitchFamily="49" charset="-128"/>
              <a:ea typeface="ＭＳ ゴシック" pitchFamily="49" charset="-128"/>
            </a:rPr>
            <a:t>95</a:t>
          </a:r>
          <a:r>
            <a:rPr kumimoji="1" lang="ja-JP" altLang="en-US" sz="1400">
              <a:latin typeface="ＭＳ ゴシック" pitchFamily="49" charset="-128"/>
              <a:ea typeface="ＭＳ ゴシック" pitchFamily="49" charset="-128"/>
            </a:rPr>
            <a:t>百万円の貸付や、財政調整基金から学校施設整備基金への積み替え等を行ったことで大きく下落したが、令和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年度は若干改善した。財政調整基金は、近年一般財源化が続いていたが、令和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年度は実質的に一般財源化を回避した。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財政調整基金に頼ることのないよう、適正な事業費の算出や事業の見直し等、歳出改革を加速させる必要がある。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岐阜県東白川村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一般会計が実質的に財政調整基金の繰入れを行わずに黒字が保てた。国保診療所も一般会計からの繰入れによって黒字を保っているが、各特別会計の中で突出して繰入額が大きい。国保診療所は患者数や老健利用者数が減少しており、診療報酬等では運営が難しい状況が続いているため、経営改革は急務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企業会計のうち、小規模集合排水処理事業会計は、一般会計補助金を除けば、各組合からの利用料が主な収入源となっており、人口減少に伴う組合員の減少により、利用料も減少傾向にある。同会計では企業債の償還と維持管理のみを行っているが、歳出の削減は、昨今の物価高による固定経費の上昇等も相まって難しく、厳しい経営状況が続い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岐阜県東白川村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年々増加傾向にある。令和元年、令和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年に借り入れた診療所移転や</a:t>
          </a:r>
          <a:r>
            <a:rPr kumimoji="1" lang="en-US" altLang="ja-JP" sz="1400">
              <a:latin typeface="ＭＳ ゴシック" pitchFamily="49" charset="-128"/>
              <a:ea typeface="ＭＳ ゴシック" pitchFamily="49" charset="-128"/>
            </a:rPr>
            <a:t>CATV</a:t>
          </a:r>
          <a:r>
            <a:rPr kumimoji="1" lang="ja-JP" altLang="en-US" sz="1400">
              <a:latin typeface="ＭＳ ゴシック" pitchFamily="49" charset="-128"/>
              <a:ea typeface="ＭＳ ゴシック" pitchFamily="49" charset="-128"/>
            </a:rPr>
            <a:t>関連への借入金の据置期間が終わり、令和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償還が始まったことで元利償還金は急増した。その他の項目も横ばいが続いている。これに対し、算入公債費等も増加しているものの、元利償還金の増加率が大きいため、全体として増加の傾向が続い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このため、当面の間は政策的事業も含めて、事業見直し等による歳出管理と新規借入額の抑制、繰上償還の実施による実質公債費比率の減少を図らなければならない。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岐阜県東白川村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将来負担額は、地方債現在高の減少等により、全体的に減少傾向にある。地方債現在高は、診療所移転や</a:t>
          </a:r>
          <a:r>
            <a:rPr kumimoji="1" lang="en-US" altLang="ja-JP" sz="1400">
              <a:latin typeface="ＭＳ ゴシック" pitchFamily="49" charset="-128"/>
              <a:ea typeface="ＭＳ ゴシック" pitchFamily="49" charset="-128"/>
            </a:rPr>
            <a:t>CATV</a:t>
          </a:r>
          <a:r>
            <a:rPr kumimoji="1" lang="ja-JP" altLang="en-US" sz="1400">
              <a:latin typeface="ＭＳ ゴシック" pitchFamily="49" charset="-128"/>
              <a:ea typeface="ＭＳ ゴシック" pitchFamily="49" charset="-128"/>
            </a:rPr>
            <a:t>の</a:t>
          </a:r>
          <a:r>
            <a:rPr kumimoji="1" lang="en-US" altLang="ja-JP" sz="1400">
              <a:latin typeface="ＭＳ ゴシック" pitchFamily="49" charset="-128"/>
              <a:ea typeface="ＭＳ ゴシック" pitchFamily="49" charset="-128"/>
            </a:rPr>
            <a:t>FTTH</a:t>
          </a:r>
          <a:r>
            <a:rPr kumimoji="1" lang="ja-JP" altLang="en-US" sz="1400">
              <a:latin typeface="ＭＳ ゴシック" pitchFamily="49" charset="-128"/>
              <a:ea typeface="ＭＳ ゴシック" pitchFamily="49" charset="-128"/>
            </a:rPr>
            <a:t>化等大型プロジェクトの推進により、多くの借入れを行ったため増加したが、その後は新規借入額の抑制したことにより減少している。令和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年度は繰上償還を実施したことで、更に減少した。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は、充当可能基金が横ばいとなっている。財政調整基金は、繰上償還の原資や一般財源化のために取崩しを行っているが、ふるさと思いやり基金が、ふるさと納税の好調を受けて増加している状況である。基準財政需要額算入見込額は減少を続けているため、結果として充当可能財源等は減少が続い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岐阜県東白川村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基金全体としては前年度より増加している。このうち財政調整基金は、一般財源化や学校施設整備基金への積立原資、元金繰上償還に充てたことで、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百万円減少しているが、ふるさと納税が好調であったことから、ふるさと思いやり基金の年度末残高が増加し、結果として全体で前年度より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財政調整基金は、学校整備基金への積み替えや繰上償還に充てるため減少するが、ふるさと思いやり基金を中心に残高の確保に努め、各基金の目的達成のための財源として確保する。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思いやり基金は、本村のむらづくりに対する寄付金を広く募り、その寄附金を財源として寄付を通じた住民参加型の地方自治を実現し、魅力や活力のあるむらづくりを推進するための基金である。保育園及び学校施設整備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月の開校に向け、令和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年度に実施する小学校改修工事に充てるための基金である。地域福祉基金は、地域福祉の促進のために充てられる基金である。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ふるさと思いやり基金は、ふるさと納税の返礼品の見直しやポータルサイトの追加、寄附金の少額化等を行った結果、寄付金額は順調に伸びてきている。保育園及び学校施設整備基金は、令和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年間に限り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百万円ずつを積立てる計画である。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は、主要事業の重要な財源となっているため、今後も寄付者から選ばれるための魅力ある返礼品を揃えるなど、寄付金額の増加に努めるとともに、基金の使い道は、寄付者の意向を十分に尊重した事業への充当を引き続き行う。保育園及び学校施設整備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年度に実施する本工事の財源として、令和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年間に限り積立てる計画であり、引き続き本工事の財源確保のため計画に従って積立てを行う。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積立金は、災害等将来の緊急的な支出を見据えて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百万円を積み立てた。取崩額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百万円は学校整備基金への積立分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百万円及び元金繰上償還へ充てる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百万円は一般財源分として取り崩している。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基金積立額は、標準財政規模の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目安に積み立てることしている。現在は、不足する一般財源や学校整備基金積立金、元金繰上償還の原資として取り崩しているが、既存事業の見直し等により歳出削減に努めることで一般財源への充当を可能限り削減しつつ、今後の不測の事態に備えるため、目安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百万円まで積み増しを行っていく。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積立てや取崩しがないため、大きな増減はない。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償還財源を確保しつつ、財政の健全な運営に資する必要があるため、適切な資金運用を行う。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034F47D-2B1F-43FE-81D8-F3683F07C0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52340A9-6B67-4D78-A268-8D4363999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0F523BE-2F30-4775-829D-775FF670BA2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F444ECF-037E-4033-B9FF-18C8CF48C7B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AFAF261-8303-4966-9419-7BC7EBB77AB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688944C-0982-404A-9355-8B3AA42A817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07728A8-CD87-4808-AB46-FCA7F75D56B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4A04607-D3BE-49B1-949D-ECE7E1A05AA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36AFC87-D9FC-435E-8DCB-B4F15545D33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0B46C3B-C739-40F2-AC4A-EB6A2089EB5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F1B2428-02D5-4D16-8BCD-411029DF4E1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0D4B47C-EF16-4650-BB8B-D362B2A9FF5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2C64641-7CFC-4C54-90A7-1806404550B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4C2C42D-A366-4227-B1D6-A0B24865F2F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A221616-F0A5-4CDA-8299-11B6CCDFAD3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B28DDDA-FC1F-49E2-AE20-D6417B56E67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19E939F-EF57-43D1-98D4-FC012AF632D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5B6F96E-E85A-4C89-A12C-85553DE2DC9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DE2BDFD-1AD8-4546-9F45-2A3CF7A7FB4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07936C1-937B-4DA7-BFE2-2E64A3F66E5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5E94807-45AB-4ABD-9CF8-A952D864729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F67FB3B-E8C7-488C-AB75-15F47C643A9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562BAD3-01FE-423B-8457-D646A7E78D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14AD223-4E0B-49F6-B31D-40880B6AD3F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BBC7E90-0A86-40CE-88E6-2CD638404C8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37DCD87-EDF6-45CC-AC6E-01D56625CF2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554C7B0-3B76-4840-AA26-4AF455233FD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1A9AC42-66D5-4BF4-B921-B4E84F690EF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6E0DC6C-7C40-4BC5-92BC-F097BBF5EE3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61AB6F4-8F78-4088-BFDC-3CAA21D31F4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D5DC0DA-B49A-468D-8C65-86221590796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56ABE4D-D6EA-4C50-9B62-C8DC03D35C9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D10A40A-7E5F-456B-A254-76310F2C145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7201ADB-0B5D-4D7D-9C10-4E233745EC9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C7801C9-B2DF-42A9-B237-C0647C3DE6A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6FCDD68-FB86-4C46-A13E-F0E6F4590B8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D359898-2773-43F4-9367-30BC76448EF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463FEAF-8BD2-4D3E-9984-A3D99940617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4D57B60-8C98-47B6-9643-EF5482FAA9D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B25C39D-81AA-4C98-835A-F846B7DC28F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ABBFF0D-0C46-47AB-BDFB-F1A75297682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43B8D26-553B-4ACB-BE35-DE3E4F4C821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CF39CA0-A205-437A-8D9D-76E0C75ADBF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56E8044-2C77-4024-842F-0FD65BA69BC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348AF68-B66B-4548-BFBA-6F78DD6AAEF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2F9DCB3-4F0F-42E3-8DB2-455520C4EA6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798A721-7096-4C62-ABE5-016224428A6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92.0</a:t>
          </a:r>
          <a:r>
            <a:rPr kumimoji="1" lang="ja-JP" altLang="en-US" sz="1100">
              <a:latin typeface="ＭＳ Ｐゴシック" panose="020B0600070205080204" pitchFamily="50" charset="-128"/>
              <a:ea typeface="ＭＳ Ｐゴシック" panose="020B0600070205080204" pitchFamily="50" charset="-128"/>
            </a:rPr>
            <a:t>％であり、類似団体の中では最も高い比率である。老朽化はかなり進行し、更新時期が近い資産が多い状況となっている。公共施設等総合管理計画や個別施設計画に基づき、計画的に施設の更新や長寿命化を図っ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F230385-ECE4-4902-B791-57227B76D31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FA602B9-856D-4D4A-ADD1-FE3BEA89A38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A477019-F066-490C-8B07-723D7583B49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3B418BF-0BB9-48FC-85AD-35279BCC23C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993CBB1F-FBF2-42CA-968B-876D313EEA5B}"/>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A731A32D-E84E-4A5E-81D0-227391F73FA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EEAF8B08-9FCC-4C64-8962-F982F2E506F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D45728C1-F2F7-4B81-94DC-78FC0D389FE2}"/>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0DCCBAC-1E2D-494A-8AFE-7A2E89A0244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8824AA57-6DEB-4F82-91A7-7F111E1FED0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2981FCF1-5867-4B10-9532-056AE49DF4B7}"/>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DD12EAD6-5D6D-48EC-A76E-DDA6F03B0AFA}"/>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AF4E0F76-75A3-4EF5-A0AC-2F2EB02432B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A6A087E0-1C77-4973-82A4-CF62219B22E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67851F0-3F3A-42A2-BFB2-1C7FCEB6FD9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037DD58-42F7-48B1-8B31-C4D7DC37B54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64F0F14C-035C-4193-91ED-09F41DB44B3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798AE824-C2D7-4E03-A64F-60E5D5E9C7D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67" name="直線コネクタ 66">
          <a:extLst>
            <a:ext uri="{FF2B5EF4-FFF2-40B4-BE49-F238E27FC236}">
              <a16:creationId xmlns:a16="http://schemas.microsoft.com/office/drawing/2014/main" id="{B104EF1B-3B5F-411C-B1C8-F8DE7DE3D7EF}"/>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68" name="有形固定資産減価償却率最小値テキスト">
          <a:extLst>
            <a:ext uri="{FF2B5EF4-FFF2-40B4-BE49-F238E27FC236}">
              <a16:creationId xmlns:a16="http://schemas.microsoft.com/office/drawing/2014/main" id="{3C2F40DF-A46C-49B3-8C3F-F92664567269}"/>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69" name="直線コネクタ 68">
          <a:extLst>
            <a:ext uri="{FF2B5EF4-FFF2-40B4-BE49-F238E27FC236}">
              <a16:creationId xmlns:a16="http://schemas.microsoft.com/office/drawing/2014/main" id="{283300FA-023E-471C-AD89-84105F1363D5}"/>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0" name="有形固定資産減価償却率最大値テキスト">
          <a:extLst>
            <a:ext uri="{FF2B5EF4-FFF2-40B4-BE49-F238E27FC236}">
              <a16:creationId xmlns:a16="http://schemas.microsoft.com/office/drawing/2014/main" id="{308F17EF-7602-46AC-A834-F08F11747C46}"/>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1" name="直線コネクタ 70">
          <a:extLst>
            <a:ext uri="{FF2B5EF4-FFF2-40B4-BE49-F238E27FC236}">
              <a16:creationId xmlns:a16="http://schemas.microsoft.com/office/drawing/2014/main" id="{F913FBB2-54D1-41D2-9E8C-2CC7EFD908C0}"/>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72" name="有形固定資産減価償却率平均値テキスト">
          <a:extLst>
            <a:ext uri="{FF2B5EF4-FFF2-40B4-BE49-F238E27FC236}">
              <a16:creationId xmlns:a16="http://schemas.microsoft.com/office/drawing/2014/main" id="{668F4C12-7020-4330-8769-5CADCA965367}"/>
            </a:ext>
          </a:extLst>
        </xdr:cNvPr>
        <xdr:cNvSpPr txBox="1"/>
      </xdr:nvSpPr>
      <xdr:spPr>
        <a:xfrm>
          <a:off x="4813300" y="5857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73" name="フローチャート: 判断 72">
          <a:extLst>
            <a:ext uri="{FF2B5EF4-FFF2-40B4-BE49-F238E27FC236}">
              <a16:creationId xmlns:a16="http://schemas.microsoft.com/office/drawing/2014/main" id="{F7C51E2C-92D4-4B81-8266-D4E2E233B910}"/>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74" name="フローチャート: 判断 73">
          <a:extLst>
            <a:ext uri="{FF2B5EF4-FFF2-40B4-BE49-F238E27FC236}">
              <a16:creationId xmlns:a16="http://schemas.microsoft.com/office/drawing/2014/main" id="{93888ABB-C326-4029-AE01-50BBFDE42888}"/>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5" name="フローチャート: 判断 74">
          <a:extLst>
            <a:ext uri="{FF2B5EF4-FFF2-40B4-BE49-F238E27FC236}">
              <a16:creationId xmlns:a16="http://schemas.microsoft.com/office/drawing/2014/main" id="{4A246057-AB61-40F3-ADAD-CB47F61E15C1}"/>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76" name="フローチャート: 判断 75">
          <a:extLst>
            <a:ext uri="{FF2B5EF4-FFF2-40B4-BE49-F238E27FC236}">
              <a16:creationId xmlns:a16="http://schemas.microsoft.com/office/drawing/2014/main" id="{9ED2DF5C-CB94-429C-BC46-272CFF9EA6A0}"/>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77" name="フローチャート: 判断 76">
          <a:extLst>
            <a:ext uri="{FF2B5EF4-FFF2-40B4-BE49-F238E27FC236}">
              <a16:creationId xmlns:a16="http://schemas.microsoft.com/office/drawing/2014/main" id="{7117B57B-4FA1-47FE-8CB5-F82060240FAA}"/>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5FB34F9-34F4-4F2C-AE14-673E4B8CC1B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3785DA0-D639-400B-9888-0022D6FC280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84B0F4A-FB67-4F3D-A100-426BDB10F09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03F75F0-4BA3-4115-B48B-A6B0CB20E6B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71AA22A-BC63-48EE-AEE1-4A843BF3996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35</xdr:row>
      <xdr:rowOff>42182</xdr:rowOff>
    </xdr:from>
    <xdr:to>
      <xdr:col>23</xdr:col>
      <xdr:colOff>136525</xdr:colOff>
      <xdr:row>35</xdr:row>
      <xdr:rowOff>143782</xdr:rowOff>
    </xdr:to>
    <xdr:sp macro="" textlink="">
      <xdr:nvSpPr>
        <xdr:cNvPr id="83" name="楕円 82">
          <a:extLst>
            <a:ext uri="{FF2B5EF4-FFF2-40B4-BE49-F238E27FC236}">
              <a16:creationId xmlns:a16="http://schemas.microsoft.com/office/drawing/2014/main" id="{2C6BFF27-3E37-42EB-AA96-ECA0BB91CF52}"/>
            </a:ext>
          </a:extLst>
        </xdr:cNvPr>
        <xdr:cNvSpPr/>
      </xdr:nvSpPr>
      <xdr:spPr>
        <a:xfrm>
          <a:off x="4711700" y="681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128559</xdr:rowOff>
    </xdr:from>
    <xdr:ext cx="405111" cy="259045"/>
    <xdr:sp macro="" textlink="">
      <xdr:nvSpPr>
        <xdr:cNvPr id="84" name="有形固定資産減価償却率該当値テキスト">
          <a:extLst>
            <a:ext uri="{FF2B5EF4-FFF2-40B4-BE49-F238E27FC236}">
              <a16:creationId xmlns:a16="http://schemas.microsoft.com/office/drawing/2014/main" id="{AA248750-7DA3-46E4-8D91-5CF3DA4D5D86}"/>
            </a:ext>
          </a:extLst>
        </xdr:cNvPr>
        <xdr:cNvSpPr txBox="1"/>
      </xdr:nvSpPr>
      <xdr:spPr>
        <a:xfrm>
          <a:off x="4813300" y="6729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35</xdr:row>
      <xdr:rowOff>32929</xdr:rowOff>
    </xdr:from>
    <xdr:to>
      <xdr:col>19</xdr:col>
      <xdr:colOff>187325</xdr:colOff>
      <xdr:row>35</xdr:row>
      <xdr:rowOff>134529</xdr:rowOff>
    </xdr:to>
    <xdr:sp macro="" textlink="">
      <xdr:nvSpPr>
        <xdr:cNvPr id="85" name="楕円 84">
          <a:extLst>
            <a:ext uri="{FF2B5EF4-FFF2-40B4-BE49-F238E27FC236}">
              <a16:creationId xmlns:a16="http://schemas.microsoft.com/office/drawing/2014/main" id="{3E2C3DF0-A587-4BDA-9AD4-25720185150D}"/>
            </a:ext>
          </a:extLst>
        </xdr:cNvPr>
        <xdr:cNvSpPr/>
      </xdr:nvSpPr>
      <xdr:spPr>
        <a:xfrm>
          <a:off x="4000500" y="680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35</xdr:row>
      <xdr:rowOff>83729</xdr:rowOff>
    </xdr:from>
    <xdr:to>
      <xdr:col>23</xdr:col>
      <xdr:colOff>85725</xdr:colOff>
      <xdr:row>35</xdr:row>
      <xdr:rowOff>92982</xdr:rowOff>
    </xdr:to>
    <xdr:cxnSp macro="">
      <xdr:nvCxnSpPr>
        <xdr:cNvPr id="86" name="直線コネクタ 85">
          <a:extLst>
            <a:ext uri="{FF2B5EF4-FFF2-40B4-BE49-F238E27FC236}">
              <a16:creationId xmlns:a16="http://schemas.microsoft.com/office/drawing/2014/main" id="{CA9E85CF-6001-4815-8600-EF456CF23FE4}"/>
            </a:ext>
          </a:extLst>
        </xdr:cNvPr>
        <xdr:cNvCxnSpPr/>
      </xdr:nvCxnSpPr>
      <xdr:spPr>
        <a:xfrm>
          <a:off x="4051300" y="6856004"/>
          <a:ext cx="7112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167368</xdr:rowOff>
    </xdr:from>
    <xdr:to>
      <xdr:col>15</xdr:col>
      <xdr:colOff>187325</xdr:colOff>
      <xdr:row>35</xdr:row>
      <xdr:rowOff>97518</xdr:rowOff>
    </xdr:to>
    <xdr:sp macro="" textlink="">
      <xdr:nvSpPr>
        <xdr:cNvPr id="87" name="楕円 86">
          <a:extLst>
            <a:ext uri="{FF2B5EF4-FFF2-40B4-BE49-F238E27FC236}">
              <a16:creationId xmlns:a16="http://schemas.microsoft.com/office/drawing/2014/main" id="{662CB3B3-AEA1-4536-9E01-EE4EC9A42696}"/>
            </a:ext>
          </a:extLst>
        </xdr:cNvPr>
        <xdr:cNvSpPr/>
      </xdr:nvSpPr>
      <xdr:spPr>
        <a:xfrm>
          <a:off x="3238500" y="676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35</xdr:row>
      <xdr:rowOff>46718</xdr:rowOff>
    </xdr:from>
    <xdr:to>
      <xdr:col>19</xdr:col>
      <xdr:colOff>136525</xdr:colOff>
      <xdr:row>35</xdr:row>
      <xdr:rowOff>83729</xdr:rowOff>
    </xdr:to>
    <xdr:cxnSp macro="">
      <xdr:nvCxnSpPr>
        <xdr:cNvPr id="88" name="直線コネクタ 87">
          <a:extLst>
            <a:ext uri="{FF2B5EF4-FFF2-40B4-BE49-F238E27FC236}">
              <a16:creationId xmlns:a16="http://schemas.microsoft.com/office/drawing/2014/main" id="{A5A0EEBA-D70F-4F6B-874B-C9D3A3A5B384}"/>
            </a:ext>
          </a:extLst>
        </xdr:cNvPr>
        <xdr:cNvCxnSpPr/>
      </xdr:nvCxnSpPr>
      <xdr:spPr>
        <a:xfrm>
          <a:off x="3289300" y="681899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139609</xdr:rowOff>
    </xdr:from>
    <xdr:to>
      <xdr:col>11</xdr:col>
      <xdr:colOff>187325</xdr:colOff>
      <xdr:row>35</xdr:row>
      <xdr:rowOff>69759</xdr:rowOff>
    </xdr:to>
    <xdr:sp macro="" textlink="">
      <xdr:nvSpPr>
        <xdr:cNvPr id="89" name="楕円 88">
          <a:extLst>
            <a:ext uri="{FF2B5EF4-FFF2-40B4-BE49-F238E27FC236}">
              <a16:creationId xmlns:a16="http://schemas.microsoft.com/office/drawing/2014/main" id="{83046DE2-8561-4FE8-A49B-D62780A296E5}"/>
            </a:ext>
          </a:extLst>
        </xdr:cNvPr>
        <xdr:cNvSpPr/>
      </xdr:nvSpPr>
      <xdr:spPr>
        <a:xfrm>
          <a:off x="2476500" y="674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35</xdr:row>
      <xdr:rowOff>18959</xdr:rowOff>
    </xdr:from>
    <xdr:to>
      <xdr:col>15</xdr:col>
      <xdr:colOff>136525</xdr:colOff>
      <xdr:row>35</xdr:row>
      <xdr:rowOff>46718</xdr:rowOff>
    </xdr:to>
    <xdr:cxnSp macro="">
      <xdr:nvCxnSpPr>
        <xdr:cNvPr id="90" name="直線コネクタ 89">
          <a:extLst>
            <a:ext uri="{FF2B5EF4-FFF2-40B4-BE49-F238E27FC236}">
              <a16:creationId xmlns:a16="http://schemas.microsoft.com/office/drawing/2014/main" id="{E8CCDDB0-838B-4131-A226-C6CE2448FD06}"/>
            </a:ext>
          </a:extLst>
        </xdr:cNvPr>
        <xdr:cNvCxnSpPr/>
      </xdr:nvCxnSpPr>
      <xdr:spPr>
        <a:xfrm>
          <a:off x="2527300" y="6791234"/>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148862</xdr:rowOff>
    </xdr:from>
    <xdr:to>
      <xdr:col>7</xdr:col>
      <xdr:colOff>187325</xdr:colOff>
      <xdr:row>35</xdr:row>
      <xdr:rowOff>79012</xdr:rowOff>
    </xdr:to>
    <xdr:sp macro="" textlink="">
      <xdr:nvSpPr>
        <xdr:cNvPr id="91" name="楕円 90">
          <a:extLst>
            <a:ext uri="{FF2B5EF4-FFF2-40B4-BE49-F238E27FC236}">
              <a16:creationId xmlns:a16="http://schemas.microsoft.com/office/drawing/2014/main" id="{A0E8B7E4-17DE-47F3-AF06-0A6FA2C9A722}"/>
            </a:ext>
          </a:extLst>
        </xdr:cNvPr>
        <xdr:cNvSpPr/>
      </xdr:nvSpPr>
      <xdr:spPr>
        <a:xfrm>
          <a:off x="1714500" y="674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35</xdr:row>
      <xdr:rowOff>18959</xdr:rowOff>
    </xdr:from>
    <xdr:to>
      <xdr:col>11</xdr:col>
      <xdr:colOff>136525</xdr:colOff>
      <xdr:row>35</xdr:row>
      <xdr:rowOff>28212</xdr:rowOff>
    </xdr:to>
    <xdr:cxnSp macro="">
      <xdr:nvCxnSpPr>
        <xdr:cNvPr id="92" name="直線コネクタ 91">
          <a:extLst>
            <a:ext uri="{FF2B5EF4-FFF2-40B4-BE49-F238E27FC236}">
              <a16:creationId xmlns:a16="http://schemas.microsoft.com/office/drawing/2014/main" id="{ED4C6332-4B0D-4689-8446-B589C717EBFB}"/>
            </a:ext>
          </a:extLst>
        </xdr:cNvPr>
        <xdr:cNvCxnSpPr/>
      </xdr:nvCxnSpPr>
      <xdr:spPr>
        <a:xfrm flipV="1">
          <a:off x="1765300" y="6791234"/>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93" name="n_1aveValue有形固定資産減価償却率">
          <a:extLst>
            <a:ext uri="{FF2B5EF4-FFF2-40B4-BE49-F238E27FC236}">
              <a16:creationId xmlns:a16="http://schemas.microsoft.com/office/drawing/2014/main" id="{56C6FD03-40CB-48C9-A54B-3F3967B488C5}"/>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4" name="n_2aveValue有形固定資産減価償却率">
          <a:extLst>
            <a:ext uri="{FF2B5EF4-FFF2-40B4-BE49-F238E27FC236}">
              <a16:creationId xmlns:a16="http://schemas.microsoft.com/office/drawing/2014/main" id="{EE51CC80-D578-4313-AFE9-2487E0957C03}"/>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95" name="n_3aveValue有形固定資産減価償却率">
          <a:extLst>
            <a:ext uri="{FF2B5EF4-FFF2-40B4-BE49-F238E27FC236}">
              <a16:creationId xmlns:a16="http://schemas.microsoft.com/office/drawing/2014/main" id="{42143D44-6D0B-4607-B593-2E11CD040FD0}"/>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96" name="n_4aveValue有形固定資産減価償却率">
          <a:extLst>
            <a:ext uri="{FF2B5EF4-FFF2-40B4-BE49-F238E27FC236}">
              <a16:creationId xmlns:a16="http://schemas.microsoft.com/office/drawing/2014/main" id="{A88D9BC7-5880-4CF8-A5F8-3609663177C0}"/>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35</xdr:row>
      <xdr:rowOff>125656</xdr:rowOff>
    </xdr:from>
    <xdr:ext cx="405111" cy="259045"/>
    <xdr:sp macro="" textlink="">
      <xdr:nvSpPr>
        <xdr:cNvPr id="97" name="n_1mainValue有形固定資産減価償却率">
          <a:extLst>
            <a:ext uri="{FF2B5EF4-FFF2-40B4-BE49-F238E27FC236}">
              <a16:creationId xmlns:a16="http://schemas.microsoft.com/office/drawing/2014/main" id="{A759CBC5-E77D-4CFD-BD00-6ED7B6AE56AB}"/>
            </a:ext>
          </a:extLst>
        </xdr:cNvPr>
        <xdr:cNvSpPr txBox="1"/>
      </xdr:nvSpPr>
      <xdr:spPr>
        <a:xfrm>
          <a:off x="3836044" y="6897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35</xdr:row>
      <xdr:rowOff>88645</xdr:rowOff>
    </xdr:from>
    <xdr:ext cx="405111" cy="259045"/>
    <xdr:sp macro="" textlink="">
      <xdr:nvSpPr>
        <xdr:cNvPr id="98" name="n_2mainValue有形固定資産減価償却率">
          <a:extLst>
            <a:ext uri="{FF2B5EF4-FFF2-40B4-BE49-F238E27FC236}">
              <a16:creationId xmlns:a16="http://schemas.microsoft.com/office/drawing/2014/main" id="{62480617-5110-4896-BC88-275F9F98F6C5}"/>
            </a:ext>
          </a:extLst>
        </xdr:cNvPr>
        <xdr:cNvSpPr txBox="1"/>
      </xdr:nvSpPr>
      <xdr:spPr>
        <a:xfrm>
          <a:off x="3086744" y="6860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35</xdr:row>
      <xdr:rowOff>60886</xdr:rowOff>
    </xdr:from>
    <xdr:ext cx="405111" cy="259045"/>
    <xdr:sp macro="" textlink="">
      <xdr:nvSpPr>
        <xdr:cNvPr id="99" name="n_3mainValue有形固定資産減価償却率">
          <a:extLst>
            <a:ext uri="{FF2B5EF4-FFF2-40B4-BE49-F238E27FC236}">
              <a16:creationId xmlns:a16="http://schemas.microsoft.com/office/drawing/2014/main" id="{A96A9771-6D4E-404D-8085-A9E79C973CFE}"/>
            </a:ext>
          </a:extLst>
        </xdr:cNvPr>
        <xdr:cNvSpPr txBox="1"/>
      </xdr:nvSpPr>
      <xdr:spPr>
        <a:xfrm>
          <a:off x="2324744" y="6833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35</xdr:row>
      <xdr:rowOff>70139</xdr:rowOff>
    </xdr:from>
    <xdr:ext cx="405111" cy="259045"/>
    <xdr:sp macro="" textlink="">
      <xdr:nvSpPr>
        <xdr:cNvPr id="100" name="n_4mainValue有形固定資産減価償却率">
          <a:extLst>
            <a:ext uri="{FF2B5EF4-FFF2-40B4-BE49-F238E27FC236}">
              <a16:creationId xmlns:a16="http://schemas.microsoft.com/office/drawing/2014/main" id="{7A691728-9C9B-4338-94AD-C430D21E56EB}"/>
            </a:ext>
          </a:extLst>
        </xdr:cNvPr>
        <xdr:cNvSpPr txBox="1"/>
      </xdr:nvSpPr>
      <xdr:spPr>
        <a:xfrm>
          <a:off x="1562744" y="6842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7A1A9FD-20D3-49EA-8B91-3A83191BC25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3ACBB00-6970-4FC2-ABBA-953AB99617E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9D044CCC-EF09-4E7E-80C2-7F2FF2C8BA8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7FC3FED9-7E61-42EC-8F21-27B17C87E85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B9C6837-7E08-4E66-9CD4-AB3E4C81BD5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8EEE4DF-98F1-4CDF-B715-D8BED37EED7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DE5F5AE9-4429-4E59-A568-0EDA6218E55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0B80DE3-0411-474A-B72B-11CC60F628C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CBA61AAC-7515-4C08-9DAE-152E0260CDE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201AD1F7-CD61-4984-B378-6376B3EDB86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CE302E73-9F99-4177-B441-BBCFD6A8E4E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EA2DECFA-5890-42DF-884C-640CA82BE29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FD2752F-CA5E-4D97-9322-099949D384D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全国平均よりは債務に係る負担は軽いが、類似団体平均と比較すると、約</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倍ほど負担が重い状況である。令和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年度は、繰上償還の実施や新規借入額の抑制など、債務残高を減らす取組みによって前年度からは改善はしたものの、平成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年度から令和元年度に実施した診療所の移転事業や</a:t>
          </a:r>
          <a:r>
            <a:rPr kumimoji="1" lang="en-US" altLang="ja-JP" sz="1100">
              <a:latin typeface="ＭＳ Ｐゴシック" panose="020B0600070205080204" pitchFamily="50" charset="-128"/>
              <a:ea typeface="ＭＳ Ｐゴシック" panose="020B0600070205080204" pitchFamily="50" charset="-128"/>
            </a:rPr>
            <a:t>CATV</a:t>
          </a:r>
          <a:r>
            <a:rPr kumimoji="1" lang="ja-JP" altLang="en-US" sz="1100">
              <a:latin typeface="ＭＳ Ｐゴシック" panose="020B0600070205080204" pitchFamily="50" charset="-128"/>
              <a:ea typeface="ＭＳ Ｐゴシック" panose="020B0600070205080204" pitchFamily="50" charset="-128"/>
            </a:rPr>
            <a:t>の</a:t>
          </a:r>
          <a:r>
            <a:rPr kumimoji="1" lang="en-US" altLang="ja-JP" sz="1100">
              <a:latin typeface="ＭＳ Ｐゴシック" panose="020B0600070205080204" pitchFamily="50" charset="-128"/>
              <a:ea typeface="ＭＳ Ｐゴシック" panose="020B0600070205080204" pitchFamily="50" charset="-128"/>
            </a:rPr>
            <a:t>FTTH</a:t>
          </a:r>
          <a:r>
            <a:rPr kumimoji="1" lang="ja-JP" altLang="en-US" sz="1100">
              <a:latin typeface="ＭＳ Ｐゴシック" panose="020B0600070205080204" pitchFamily="50" charset="-128"/>
              <a:ea typeface="ＭＳ Ｐゴシック" panose="020B0600070205080204" pitchFamily="50" charset="-128"/>
            </a:rPr>
            <a:t>化事業等の大型事業の地方債の元利償還が本格化したことや、経常一般財源に対する経常的な支出が重いことなどが、比率が高い要因である。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BC563D26-DF26-4A6A-8E31-EF4458F2C45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DAABAEA-4CF5-4A8B-94C7-3C3F2C55901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E5CE6B6-22A6-4886-85D0-7159A3685E3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180B3295-5EB5-47B5-BBA3-5AF251349B8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B1CC68D4-9E5F-4C8D-9893-F5B878BBE119}"/>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221DFF6C-FCFA-40A1-88BD-5FF198D9DA9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311C63D5-CF38-4215-913F-6923C2ABE3C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A330189F-77E8-423E-BF55-E1592ABBA08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9DB729FD-1895-4825-A0F4-671CCE3B582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662C715A-A4DA-4833-9222-69730E4907C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161F5978-FF19-452D-ACB7-4A9BC8C9F16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A887F478-3CB6-481D-9561-E343349ABD1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C182BC5D-A6D5-4D90-A354-85488939CBE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A579406-6216-42F0-9431-599D301FD20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43E908AA-6454-4799-A0E0-4871DE06BA9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29" name="直線コネクタ 128">
          <a:extLst>
            <a:ext uri="{FF2B5EF4-FFF2-40B4-BE49-F238E27FC236}">
              <a16:creationId xmlns:a16="http://schemas.microsoft.com/office/drawing/2014/main" id="{25946626-4324-47B8-90F9-282E35778D4C}"/>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0" name="債務償還比率最小値テキスト">
          <a:extLst>
            <a:ext uri="{FF2B5EF4-FFF2-40B4-BE49-F238E27FC236}">
              <a16:creationId xmlns:a16="http://schemas.microsoft.com/office/drawing/2014/main" id="{3561C8F4-372C-4831-86A9-613DB704545D}"/>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1" name="直線コネクタ 130">
          <a:extLst>
            <a:ext uri="{FF2B5EF4-FFF2-40B4-BE49-F238E27FC236}">
              <a16:creationId xmlns:a16="http://schemas.microsoft.com/office/drawing/2014/main" id="{502370BE-4E3E-4277-AC8D-5E7E70619912}"/>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A8A751E7-4C27-4327-B18A-33B888B4C80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CF03369A-A36D-408F-AACC-7C6832474B1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34" name="債務償還比率平均値テキスト">
          <a:extLst>
            <a:ext uri="{FF2B5EF4-FFF2-40B4-BE49-F238E27FC236}">
              <a16:creationId xmlns:a16="http://schemas.microsoft.com/office/drawing/2014/main" id="{643F2835-1589-4F1B-BF59-692F1B933FB2}"/>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35" name="フローチャート: 判断 134">
          <a:extLst>
            <a:ext uri="{FF2B5EF4-FFF2-40B4-BE49-F238E27FC236}">
              <a16:creationId xmlns:a16="http://schemas.microsoft.com/office/drawing/2014/main" id="{54CBA478-57A9-4F3C-B438-F10CEF2C11E6}"/>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36" name="フローチャート: 判断 135">
          <a:extLst>
            <a:ext uri="{FF2B5EF4-FFF2-40B4-BE49-F238E27FC236}">
              <a16:creationId xmlns:a16="http://schemas.microsoft.com/office/drawing/2014/main" id="{9A745505-AAC5-4A46-8B26-20C1CD53297C}"/>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37" name="フローチャート: 判断 136">
          <a:extLst>
            <a:ext uri="{FF2B5EF4-FFF2-40B4-BE49-F238E27FC236}">
              <a16:creationId xmlns:a16="http://schemas.microsoft.com/office/drawing/2014/main" id="{1FF0C962-4924-4D47-8DE0-E1C0185F80EF}"/>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38" name="フローチャート: 判断 137">
          <a:extLst>
            <a:ext uri="{FF2B5EF4-FFF2-40B4-BE49-F238E27FC236}">
              <a16:creationId xmlns:a16="http://schemas.microsoft.com/office/drawing/2014/main" id="{CE01680E-C06B-4612-9DB0-00C4721C4151}"/>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39" name="フローチャート: 判断 138">
          <a:extLst>
            <a:ext uri="{FF2B5EF4-FFF2-40B4-BE49-F238E27FC236}">
              <a16:creationId xmlns:a16="http://schemas.microsoft.com/office/drawing/2014/main" id="{FEA324ED-F32B-41E6-B171-427D9099220B}"/>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4FFDA49-00C7-41EB-9491-AA9EBDCDC33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6EC291F-7D68-4DDB-B9AA-CD9838DF9FD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BE78B33-7232-4535-8551-439F245A188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1C940F6-8D73-49FD-9DAE-EE1E5A599EC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CB6C229-4C6A-4232-9710-8EA04E35BD6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58399</xdr:rowOff>
    </xdr:from>
    <xdr:to>
      <xdr:col>76</xdr:col>
      <xdr:colOff>73025</xdr:colOff>
      <xdr:row>30</xdr:row>
      <xdr:rowOff>159999</xdr:rowOff>
    </xdr:to>
    <xdr:sp macro="" textlink="">
      <xdr:nvSpPr>
        <xdr:cNvPr id="145" name="楕円 144">
          <a:extLst>
            <a:ext uri="{FF2B5EF4-FFF2-40B4-BE49-F238E27FC236}">
              <a16:creationId xmlns:a16="http://schemas.microsoft.com/office/drawing/2014/main" id="{75880710-A417-4295-A4E7-FFBB3DA96EC3}"/>
            </a:ext>
          </a:extLst>
        </xdr:cNvPr>
        <xdr:cNvSpPr/>
      </xdr:nvSpPr>
      <xdr:spPr>
        <a:xfrm>
          <a:off x="14744700" y="597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36826</xdr:rowOff>
    </xdr:from>
    <xdr:ext cx="469744" cy="259045"/>
    <xdr:sp macro="" textlink="">
      <xdr:nvSpPr>
        <xdr:cNvPr id="146" name="債務償還比率該当値テキスト">
          <a:extLst>
            <a:ext uri="{FF2B5EF4-FFF2-40B4-BE49-F238E27FC236}">
              <a16:creationId xmlns:a16="http://schemas.microsoft.com/office/drawing/2014/main" id="{522695C6-08BD-45EA-8E8C-A910B34192FB}"/>
            </a:ext>
          </a:extLst>
        </xdr:cNvPr>
        <xdr:cNvSpPr txBox="1"/>
      </xdr:nvSpPr>
      <xdr:spPr>
        <a:xfrm>
          <a:off x="14846300" y="595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34</xdr:row>
      <xdr:rowOff>36131</xdr:rowOff>
    </xdr:from>
    <xdr:to>
      <xdr:col>72</xdr:col>
      <xdr:colOff>123825</xdr:colOff>
      <xdr:row>34</xdr:row>
      <xdr:rowOff>137731</xdr:rowOff>
    </xdr:to>
    <xdr:sp macro="" textlink="">
      <xdr:nvSpPr>
        <xdr:cNvPr id="147" name="楕円 146">
          <a:extLst>
            <a:ext uri="{FF2B5EF4-FFF2-40B4-BE49-F238E27FC236}">
              <a16:creationId xmlns:a16="http://schemas.microsoft.com/office/drawing/2014/main" id="{04DD709D-9B03-4D6E-B605-43A929B45A5C}"/>
            </a:ext>
          </a:extLst>
        </xdr:cNvPr>
        <xdr:cNvSpPr/>
      </xdr:nvSpPr>
      <xdr:spPr>
        <a:xfrm>
          <a:off x="14033500" y="663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109199</xdr:rowOff>
    </xdr:from>
    <xdr:to>
      <xdr:col>76</xdr:col>
      <xdr:colOff>22225</xdr:colOff>
      <xdr:row>34</xdr:row>
      <xdr:rowOff>86931</xdr:rowOff>
    </xdr:to>
    <xdr:cxnSp macro="">
      <xdr:nvCxnSpPr>
        <xdr:cNvPr id="148" name="直線コネクタ 147">
          <a:extLst>
            <a:ext uri="{FF2B5EF4-FFF2-40B4-BE49-F238E27FC236}">
              <a16:creationId xmlns:a16="http://schemas.microsoft.com/office/drawing/2014/main" id="{C5258A78-1861-4473-AD68-B384E54B591C}"/>
            </a:ext>
          </a:extLst>
        </xdr:cNvPr>
        <xdr:cNvCxnSpPr/>
      </xdr:nvCxnSpPr>
      <xdr:spPr>
        <a:xfrm flipV="1">
          <a:off x="14084300" y="6024224"/>
          <a:ext cx="711200" cy="66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7684</xdr:rowOff>
    </xdr:from>
    <xdr:to>
      <xdr:col>68</xdr:col>
      <xdr:colOff>123825</xdr:colOff>
      <xdr:row>32</xdr:row>
      <xdr:rowOff>109284</xdr:rowOff>
    </xdr:to>
    <xdr:sp macro="" textlink="">
      <xdr:nvSpPr>
        <xdr:cNvPr id="149" name="楕円 148">
          <a:extLst>
            <a:ext uri="{FF2B5EF4-FFF2-40B4-BE49-F238E27FC236}">
              <a16:creationId xmlns:a16="http://schemas.microsoft.com/office/drawing/2014/main" id="{0B71399A-CA30-4D35-8F1A-12E889557B3E}"/>
            </a:ext>
          </a:extLst>
        </xdr:cNvPr>
        <xdr:cNvSpPr/>
      </xdr:nvSpPr>
      <xdr:spPr>
        <a:xfrm>
          <a:off x="13271500" y="626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58484</xdr:rowOff>
    </xdr:from>
    <xdr:to>
      <xdr:col>72</xdr:col>
      <xdr:colOff>73025</xdr:colOff>
      <xdr:row>34</xdr:row>
      <xdr:rowOff>86931</xdr:rowOff>
    </xdr:to>
    <xdr:cxnSp macro="">
      <xdr:nvCxnSpPr>
        <xdr:cNvPr id="150" name="直線コネクタ 149">
          <a:extLst>
            <a:ext uri="{FF2B5EF4-FFF2-40B4-BE49-F238E27FC236}">
              <a16:creationId xmlns:a16="http://schemas.microsoft.com/office/drawing/2014/main" id="{1811C79F-804C-474E-9250-91086B37EA30}"/>
            </a:ext>
          </a:extLst>
        </xdr:cNvPr>
        <xdr:cNvCxnSpPr/>
      </xdr:nvCxnSpPr>
      <xdr:spPr>
        <a:xfrm>
          <a:off x="13322300" y="6316409"/>
          <a:ext cx="762000" cy="37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165809</xdr:rowOff>
    </xdr:from>
    <xdr:to>
      <xdr:col>64</xdr:col>
      <xdr:colOff>123825</xdr:colOff>
      <xdr:row>31</xdr:row>
      <xdr:rowOff>95959</xdr:rowOff>
    </xdr:to>
    <xdr:sp macro="" textlink="">
      <xdr:nvSpPr>
        <xdr:cNvPr id="151" name="楕円 150">
          <a:extLst>
            <a:ext uri="{FF2B5EF4-FFF2-40B4-BE49-F238E27FC236}">
              <a16:creationId xmlns:a16="http://schemas.microsoft.com/office/drawing/2014/main" id="{0504141A-6AF4-46F7-BF2F-8F5571A88B19}"/>
            </a:ext>
          </a:extLst>
        </xdr:cNvPr>
        <xdr:cNvSpPr/>
      </xdr:nvSpPr>
      <xdr:spPr>
        <a:xfrm>
          <a:off x="12509500" y="608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45159</xdr:rowOff>
    </xdr:from>
    <xdr:to>
      <xdr:col>68</xdr:col>
      <xdr:colOff>73025</xdr:colOff>
      <xdr:row>32</xdr:row>
      <xdr:rowOff>58484</xdr:rowOff>
    </xdr:to>
    <xdr:cxnSp macro="">
      <xdr:nvCxnSpPr>
        <xdr:cNvPr id="152" name="直線コネクタ 151">
          <a:extLst>
            <a:ext uri="{FF2B5EF4-FFF2-40B4-BE49-F238E27FC236}">
              <a16:creationId xmlns:a16="http://schemas.microsoft.com/office/drawing/2014/main" id="{39582FE4-C248-444D-ABD0-5F3552F537BA}"/>
            </a:ext>
          </a:extLst>
        </xdr:cNvPr>
        <xdr:cNvCxnSpPr/>
      </xdr:nvCxnSpPr>
      <xdr:spPr>
        <a:xfrm>
          <a:off x="12560300" y="6131634"/>
          <a:ext cx="762000" cy="18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156834</xdr:rowOff>
    </xdr:from>
    <xdr:to>
      <xdr:col>60</xdr:col>
      <xdr:colOff>123825</xdr:colOff>
      <xdr:row>33</xdr:row>
      <xdr:rowOff>86984</xdr:rowOff>
    </xdr:to>
    <xdr:sp macro="" textlink="">
      <xdr:nvSpPr>
        <xdr:cNvPr id="153" name="楕円 152">
          <a:extLst>
            <a:ext uri="{FF2B5EF4-FFF2-40B4-BE49-F238E27FC236}">
              <a16:creationId xmlns:a16="http://schemas.microsoft.com/office/drawing/2014/main" id="{15253D1D-A8B2-428A-8702-252A5FD6A513}"/>
            </a:ext>
          </a:extLst>
        </xdr:cNvPr>
        <xdr:cNvSpPr/>
      </xdr:nvSpPr>
      <xdr:spPr>
        <a:xfrm>
          <a:off x="11747500" y="641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45159</xdr:rowOff>
    </xdr:from>
    <xdr:to>
      <xdr:col>64</xdr:col>
      <xdr:colOff>73025</xdr:colOff>
      <xdr:row>33</xdr:row>
      <xdr:rowOff>36184</xdr:rowOff>
    </xdr:to>
    <xdr:cxnSp macro="">
      <xdr:nvCxnSpPr>
        <xdr:cNvPr id="154" name="直線コネクタ 153">
          <a:extLst>
            <a:ext uri="{FF2B5EF4-FFF2-40B4-BE49-F238E27FC236}">
              <a16:creationId xmlns:a16="http://schemas.microsoft.com/office/drawing/2014/main" id="{5B6913B8-AA4F-499A-BAB0-BC3AB8892629}"/>
            </a:ext>
          </a:extLst>
        </xdr:cNvPr>
        <xdr:cNvCxnSpPr/>
      </xdr:nvCxnSpPr>
      <xdr:spPr>
        <a:xfrm flipV="1">
          <a:off x="11798300" y="6131634"/>
          <a:ext cx="762000" cy="33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55" name="n_1aveValue債務償還比率">
          <a:extLst>
            <a:ext uri="{FF2B5EF4-FFF2-40B4-BE49-F238E27FC236}">
              <a16:creationId xmlns:a16="http://schemas.microsoft.com/office/drawing/2014/main" id="{1F043CD2-5068-4380-B647-8E23283E9D71}"/>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6" name="n_2aveValue債務償還比率">
          <a:extLst>
            <a:ext uri="{FF2B5EF4-FFF2-40B4-BE49-F238E27FC236}">
              <a16:creationId xmlns:a16="http://schemas.microsoft.com/office/drawing/2014/main" id="{1A69F04B-3072-4653-BC71-42E5985DBAA5}"/>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7" name="n_3aveValue債務償還比率">
          <a:extLst>
            <a:ext uri="{FF2B5EF4-FFF2-40B4-BE49-F238E27FC236}">
              <a16:creationId xmlns:a16="http://schemas.microsoft.com/office/drawing/2014/main" id="{B806DB24-C311-4701-ADDC-8DFE9CDCFBB9}"/>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58" name="n_4aveValue債務償還比率">
          <a:extLst>
            <a:ext uri="{FF2B5EF4-FFF2-40B4-BE49-F238E27FC236}">
              <a16:creationId xmlns:a16="http://schemas.microsoft.com/office/drawing/2014/main" id="{DD79CCF3-806A-45DA-AE0E-0B8A4F692DCD}"/>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128858</xdr:rowOff>
    </xdr:from>
    <xdr:ext cx="469744" cy="259045"/>
    <xdr:sp macro="" textlink="">
      <xdr:nvSpPr>
        <xdr:cNvPr id="159" name="n_1mainValue債務償還比率">
          <a:extLst>
            <a:ext uri="{FF2B5EF4-FFF2-40B4-BE49-F238E27FC236}">
              <a16:creationId xmlns:a16="http://schemas.microsoft.com/office/drawing/2014/main" id="{C216DDE4-39C6-4BC0-ADB6-CB650D44FAF5}"/>
            </a:ext>
          </a:extLst>
        </xdr:cNvPr>
        <xdr:cNvSpPr txBox="1"/>
      </xdr:nvSpPr>
      <xdr:spPr>
        <a:xfrm>
          <a:off x="13836727" y="672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100411</xdr:rowOff>
    </xdr:from>
    <xdr:ext cx="469744" cy="259045"/>
    <xdr:sp macro="" textlink="">
      <xdr:nvSpPr>
        <xdr:cNvPr id="160" name="n_2mainValue債務償還比率">
          <a:extLst>
            <a:ext uri="{FF2B5EF4-FFF2-40B4-BE49-F238E27FC236}">
              <a16:creationId xmlns:a16="http://schemas.microsoft.com/office/drawing/2014/main" id="{473E4DA7-A3DC-4835-A5A1-25155B699797}"/>
            </a:ext>
          </a:extLst>
        </xdr:cNvPr>
        <xdr:cNvSpPr txBox="1"/>
      </xdr:nvSpPr>
      <xdr:spPr>
        <a:xfrm>
          <a:off x="13087427" y="635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87086</xdr:rowOff>
    </xdr:from>
    <xdr:ext cx="469744" cy="259045"/>
    <xdr:sp macro="" textlink="">
      <xdr:nvSpPr>
        <xdr:cNvPr id="161" name="n_3mainValue債務償還比率">
          <a:extLst>
            <a:ext uri="{FF2B5EF4-FFF2-40B4-BE49-F238E27FC236}">
              <a16:creationId xmlns:a16="http://schemas.microsoft.com/office/drawing/2014/main" id="{C2E8AABF-72FC-4983-81AD-133F2B41ADF4}"/>
            </a:ext>
          </a:extLst>
        </xdr:cNvPr>
        <xdr:cNvSpPr txBox="1"/>
      </xdr:nvSpPr>
      <xdr:spPr>
        <a:xfrm>
          <a:off x="12325427" y="617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78112</xdr:rowOff>
    </xdr:from>
    <xdr:ext cx="469744" cy="259045"/>
    <xdr:sp macro="" textlink="">
      <xdr:nvSpPr>
        <xdr:cNvPr id="162" name="n_4mainValue債務償還比率">
          <a:extLst>
            <a:ext uri="{FF2B5EF4-FFF2-40B4-BE49-F238E27FC236}">
              <a16:creationId xmlns:a16="http://schemas.microsoft.com/office/drawing/2014/main" id="{79D2189D-F682-4E0C-8AB0-FCF99ADB85A3}"/>
            </a:ext>
          </a:extLst>
        </xdr:cNvPr>
        <xdr:cNvSpPr txBox="1"/>
      </xdr:nvSpPr>
      <xdr:spPr>
        <a:xfrm>
          <a:off x="11563427" y="650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46F466B-20D3-4B1F-988E-5BEE713379A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A0C7FA9A-DCBB-48BC-A180-ED8EDEEDA6E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BE535EB1-69A0-45B8-A5C9-F2E87CC8B82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D0CF56B2-A0EC-41FE-BEA2-3C0ABB54B04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2C8A52AF-A218-4865-B602-94BF9AA4070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9CB9FA3-F9C9-4CFF-827F-F47E490EA98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54FFD4B-7823-4244-A60A-0BF24078499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FDD578D-EB5F-43C9-96D5-1A91DE0E234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61A9D5F-15ED-46E5-B928-EF87A62B204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624B14-AF15-4F89-A56E-C6E8DB7E6F1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1D59C3-6C25-49C8-B0E7-435D4E79A8B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FC7DEDE-A6B4-41AA-8BE1-482713A0261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BBBFAEE-8A12-43AD-A005-62F2F5ABBD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79D122B-CAD2-4254-A6F8-6C51B7A8ADC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4CD76F-7584-40F8-BFDF-74EDCCB1ABA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8D53CF-9B2C-48E8-8B51-A98397568F0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A84521-CDC9-4BE7-8BBB-F8F25CC56FA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6707EA-F245-47DB-BDEC-5823A55DDF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A92E6B-C778-46D7-8310-7FEDDEC439A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B0FFBD2-9839-4D5D-A7C8-31E72921874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A286580-EEAD-4645-A6F2-6D12EE20780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06DA1B8-01CD-47B9-AF9F-6402BC0A865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BC4F83-6A78-44D9-A866-563ECFA9C53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6E7510-BE96-44AD-A4AC-3114F25FC60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AC530D8-E2CA-4FA1-92BA-F134192FDBE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F063CD1-E7AA-4835-991E-493848D873A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4866DEC-33F4-449C-B650-15D01634BEB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A211D2D-18F3-4FB1-B31A-60678E954C1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52DF67B-025A-494C-BF7C-CBF1B8CFD54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9B8342-CFF5-4648-B90D-F3CE2716EBA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E6592F-54B4-4275-8BA0-2CA9E11E8C9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DCCE7A-9EB0-42E6-9F66-4CCE4859B9F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D30968-4CA8-42D4-90CC-EFF60FF77B3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9DA857-6C8A-4ABB-B341-5D8B40EE890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B1C1735-0B3D-490B-BC70-708E3CC376C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DB0595-633D-438A-8437-AE72E665656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9C77A7-29DE-4017-A2A3-D1CC953D922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079CF0-575D-478A-BBD8-09330A48A0E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903B37-ED1C-4D36-9E8E-C77B765DB72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BDD7661-9AF9-472A-BB2A-EC42A6BF86A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D1FAD8F-0354-475E-9B86-EC15C0F15BB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1DC798-1251-4CE0-AA7B-D343D53914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5B6123-544A-433C-908A-018C89373DC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FC0F3C-D7F2-439F-81B5-BC8AF5F863F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1DDF043-F953-4AB5-8AA6-EADD9E76598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E91D71-C2AF-429B-9C70-7A49340AA8E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8AD6985-CD4B-40B0-8086-49086981B55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65F5903-D206-485B-B491-A69A70A62AC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7735303-C4AA-4E72-80DF-2E385BF2AA2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B7D061F-2275-4E15-8E4D-6E2D718C6FC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2CAA35C-141D-459F-83B9-F7935CBD636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979A00C-E939-40E9-BF9B-ADDBF5BB7049}"/>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19370FF-F71F-43B7-AD05-0164FB90303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B90CBF1-42C8-44C5-8389-913E088845C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41F0C7B-B8C2-4DF0-8181-A2031C775BB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9DADC4B-9EB6-489C-83C2-9B7846D7B16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0B04042-BD74-4BF9-AFC3-F56D201E681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4D1D8B0-BEEF-41F5-8FB9-B708750CCB5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506A1E8-677E-44B1-827F-F1619916875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E140B5E6-8409-4F2C-8C93-A1034EF79323}"/>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1957F083-130F-427D-8E9A-37C57D14D197}"/>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33C8A7E1-4474-47A8-B107-A90C0590CCB3}"/>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AC3C48B6-08DE-477B-914E-D0FDF0D0E80D}"/>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6DA7A2BC-7D71-4DC4-8683-296688341FAB}"/>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F5698BEB-F0EC-4DB4-A6A7-FE30076081AE}"/>
            </a:ext>
          </a:extLst>
        </xdr:cNvPr>
        <xdr:cNvSpPr txBox="1"/>
      </xdr:nvSpPr>
      <xdr:spPr>
        <a:xfrm>
          <a:off x="4673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E389424B-98B8-4342-B589-C1D9655C4B44}"/>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71863FAA-CE0D-42BB-B8B9-F2868BAB52C0}"/>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7931FC02-FB22-48B3-84A8-FDA2EC2CBA6A}"/>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CCBF48CE-ECF7-4FA5-87A1-8A136C717A26}"/>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D8B64C3D-D9AD-496C-BCB1-D28E47966F0C}"/>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349912A-7FA7-4604-8426-8E6832449C9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71F03E0-DE42-421E-B315-934F4B8E8F3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DDA0D07-7845-4BB7-AA00-4B72BD81683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31EB671-DE71-45E8-AD0E-353C197A1CB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E0F608C-0D2F-49D3-B51E-8439354CFBB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9398</xdr:rowOff>
    </xdr:from>
    <xdr:to>
      <xdr:col>24</xdr:col>
      <xdr:colOff>114300</xdr:colOff>
      <xdr:row>41</xdr:row>
      <xdr:rowOff>110998</xdr:rowOff>
    </xdr:to>
    <xdr:sp macro="" textlink="">
      <xdr:nvSpPr>
        <xdr:cNvPr id="71" name="楕円 70">
          <a:extLst>
            <a:ext uri="{FF2B5EF4-FFF2-40B4-BE49-F238E27FC236}">
              <a16:creationId xmlns:a16="http://schemas.microsoft.com/office/drawing/2014/main" id="{85F4B19E-3514-4F86-8B14-DBEFAAECA011}"/>
            </a:ext>
          </a:extLst>
        </xdr:cNvPr>
        <xdr:cNvSpPr/>
      </xdr:nvSpPr>
      <xdr:spPr>
        <a:xfrm>
          <a:off x="4584700" y="703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95775</xdr:rowOff>
    </xdr:from>
    <xdr:ext cx="405111" cy="259045"/>
    <xdr:sp macro="" textlink="">
      <xdr:nvSpPr>
        <xdr:cNvPr id="72" name="【道路】&#10;有形固定資産減価償却率該当値テキスト">
          <a:extLst>
            <a:ext uri="{FF2B5EF4-FFF2-40B4-BE49-F238E27FC236}">
              <a16:creationId xmlns:a16="http://schemas.microsoft.com/office/drawing/2014/main" id="{53C12364-5687-4173-8489-5C92D832362F}"/>
            </a:ext>
          </a:extLst>
        </xdr:cNvPr>
        <xdr:cNvSpPr txBox="1"/>
      </xdr:nvSpPr>
      <xdr:spPr>
        <a:xfrm>
          <a:off x="4673600" y="6953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16256</xdr:rowOff>
    </xdr:from>
    <xdr:to>
      <xdr:col>20</xdr:col>
      <xdr:colOff>38100</xdr:colOff>
      <xdr:row>41</xdr:row>
      <xdr:rowOff>117856</xdr:rowOff>
    </xdr:to>
    <xdr:sp macro="" textlink="">
      <xdr:nvSpPr>
        <xdr:cNvPr id="73" name="楕円 72">
          <a:extLst>
            <a:ext uri="{FF2B5EF4-FFF2-40B4-BE49-F238E27FC236}">
              <a16:creationId xmlns:a16="http://schemas.microsoft.com/office/drawing/2014/main" id="{83676BA0-E431-469C-AED0-C0305E3125DD}"/>
            </a:ext>
          </a:extLst>
        </xdr:cNvPr>
        <xdr:cNvSpPr/>
      </xdr:nvSpPr>
      <xdr:spPr>
        <a:xfrm>
          <a:off x="37465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60198</xdr:rowOff>
    </xdr:from>
    <xdr:to>
      <xdr:col>24</xdr:col>
      <xdr:colOff>63500</xdr:colOff>
      <xdr:row>41</xdr:row>
      <xdr:rowOff>67056</xdr:rowOff>
    </xdr:to>
    <xdr:cxnSp macro="">
      <xdr:nvCxnSpPr>
        <xdr:cNvPr id="74" name="直線コネクタ 73">
          <a:extLst>
            <a:ext uri="{FF2B5EF4-FFF2-40B4-BE49-F238E27FC236}">
              <a16:creationId xmlns:a16="http://schemas.microsoft.com/office/drawing/2014/main" id="{33CA370C-2F0B-4BF5-B7B4-2E66EA70E8F9}"/>
            </a:ext>
          </a:extLst>
        </xdr:cNvPr>
        <xdr:cNvCxnSpPr/>
      </xdr:nvCxnSpPr>
      <xdr:spPr>
        <a:xfrm flipV="1">
          <a:off x="3797300" y="708964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164846</xdr:rowOff>
    </xdr:from>
    <xdr:to>
      <xdr:col>15</xdr:col>
      <xdr:colOff>101600</xdr:colOff>
      <xdr:row>41</xdr:row>
      <xdr:rowOff>94996</xdr:rowOff>
    </xdr:to>
    <xdr:sp macro="" textlink="">
      <xdr:nvSpPr>
        <xdr:cNvPr id="75" name="楕円 74">
          <a:extLst>
            <a:ext uri="{FF2B5EF4-FFF2-40B4-BE49-F238E27FC236}">
              <a16:creationId xmlns:a16="http://schemas.microsoft.com/office/drawing/2014/main" id="{EE241BD4-451A-4C4A-98C7-9618F0908C6A}"/>
            </a:ext>
          </a:extLst>
        </xdr:cNvPr>
        <xdr:cNvSpPr/>
      </xdr:nvSpPr>
      <xdr:spPr>
        <a:xfrm>
          <a:off x="2857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44196</xdr:rowOff>
    </xdr:from>
    <xdr:to>
      <xdr:col>19</xdr:col>
      <xdr:colOff>177800</xdr:colOff>
      <xdr:row>41</xdr:row>
      <xdr:rowOff>67056</xdr:rowOff>
    </xdr:to>
    <xdr:cxnSp macro="">
      <xdr:nvCxnSpPr>
        <xdr:cNvPr id="76" name="直線コネクタ 75">
          <a:extLst>
            <a:ext uri="{FF2B5EF4-FFF2-40B4-BE49-F238E27FC236}">
              <a16:creationId xmlns:a16="http://schemas.microsoft.com/office/drawing/2014/main" id="{C32F99C6-77C4-4E3B-98B8-FA6C3398DB3E}"/>
            </a:ext>
          </a:extLst>
        </xdr:cNvPr>
        <xdr:cNvCxnSpPr/>
      </xdr:nvCxnSpPr>
      <xdr:spPr>
        <a:xfrm>
          <a:off x="2908300" y="70736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151130</xdr:rowOff>
    </xdr:from>
    <xdr:to>
      <xdr:col>10</xdr:col>
      <xdr:colOff>165100</xdr:colOff>
      <xdr:row>41</xdr:row>
      <xdr:rowOff>81280</xdr:rowOff>
    </xdr:to>
    <xdr:sp macro="" textlink="">
      <xdr:nvSpPr>
        <xdr:cNvPr id="77" name="楕円 76">
          <a:extLst>
            <a:ext uri="{FF2B5EF4-FFF2-40B4-BE49-F238E27FC236}">
              <a16:creationId xmlns:a16="http://schemas.microsoft.com/office/drawing/2014/main" id="{3628BCA2-6A10-4313-A85A-ADDC5B4D068E}"/>
            </a:ext>
          </a:extLst>
        </xdr:cNvPr>
        <xdr:cNvSpPr/>
      </xdr:nvSpPr>
      <xdr:spPr>
        <a:xfrm>
          <a:off x="1968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30480</xdr:rowOff>
    </xdr:from>
    <xdr:to>
      <xdr:col>15</xdr:col>
      <xdr:colOff>50800</xdr:colOff>
      <xdr:row>41</xdr:row>
      <xdr:rowOff>44196</xdr:rowOff>
    </xdr:to>
    <xdr:cxnSp macro="">
      <xdr:nvCxnSpPr>
        <xdr:cNvPr id="78" name="直線コネクタ 77">
          <a:extLst>
            <a:ext uri="{FF2B5EF4-FFF2-40B4-BE49-F238E27FC236}">
              <a16:creationId xmlns:a16="http://schemas.microsoft.com/office/drawing/2014/main" id="{EAAD1A52-14ED-4206-A2AC-CEBE05A532F9}"/>
            </a:ext>
          </a:extLst>
        </xdr:cNvPr>
        <xdr:cNvCxnSpPr/>
      </xdr:nvCxnSpPr>
      <xdr:spPr>
        <a:xfrm>
          <a:off x="2019300" y="705993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130556</xdr:rowOff>
    </xdr:from>
    <xdr:to>
      <xdr:col>6</xdr:col>
      <xdr:colOff>38100</xdr:colOff>
      <xdr:row>41</xdr:row>
      <xdr:rowOff>60706</xdr:rowOff>
    </xdr:to>
    <xdr:sp macro="" textlink="">
      <xdr:nvSpPr>
        <xdr:cNvPr id="79" name="楕円 78">
          <a:extLst>
            <a:ext uri="{FF2B5EF4-FFF2-40B4-BE49-F238E27FC236}">
              <a16:creationId xmlns:a16="http://schemas.microsoft.com/office/drawing/2014/main" id="{130AC385-25B0-446F-A9E0-C782CD882E7E}"/>
            </a:ext>
          </a:extLst>
        </xdr:cNvPr>
        <xdr:cNvSpPr/>
      </xdr:nvSpPr>
      <xdr:spPr>
        <a:xfrm>
          <a:off x="1079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9906</xdr:rowOff>
    </xdr:from>
    <xdr:to>
      <xdr:col>10</xdr:col>
      <xdr:colOff>114300</xdr:colOff>
      <xdr:row>41</xdr:row>
      <xdr:rowOff>30480</xdr:rowOff>
    </xdr:to>
    <xdr:cxnSp macro="">
      <xdr:nvCxnSpPr>
        <xdr:cNvPr id="80" name="直線コネクタ 79">
          <a:extLst>
            <a:ext uri="{FF2B5EF4-FFF2-40B4-BE49-F238E27FC236}">
              <a16:creationId xmlns:a16="http://schemas.microsoft.com/office/drawing/2014/main" id="{E6804ED5-EF35-421E-8ED0-FEED977154FA}"/>
            </a:ext>
          </a:extLst>
        </xdr:cNvPr>
        <xdr:cNvCxnSpPr/>
      </xdr:nvCxnSpPr>
      <xdr:spPr>
        <a:xfrm>
          <a:off x="1130300" y="703935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035960CB-C129-4B98-B8DE-CF323BDC7FDA}"/>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D4B1AAB8-50F2-438E-BE36-EC56DE5162BA}"/>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6955F7B8-CB7F-45F4-8BAB-4FD16130A886}"/>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6C861DBF-782E-4775-8A1A-97692EDC2812}"/>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108983</xdr:rowOff>
    </xdr:from>
    <xdr:ext cx="405111" cy="259045"/>
    <xdr:sp macro="" textlink="">
      <xdr:nvSpPr>
        <xdr:cNvPr id="85" name="n_1mainValue【道路】&#10;有形固定資産減価償却率">
          <a:extLst>
            <a:ext uri="{FF2B5EF4-FFF2-40B4-BE49-F238E27FC236}">
              <a16:creationId xmlns:a16="http://schemas.microsoft.com/office/drawing/2014/main" id="{F5858EBC-0F3B-4CD1-B694-F07F4D3EC150}"/>
            </a:ext>
          </a:extLst>
        </xdr:cNvPr>
        <xdr:cNvSpPr txBox="1"/>
      </xdr:nvSpPr>
      <xdr:spPr>
        <a:xfrm>
          <a:off x="3582044" y="713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86123</xdr:rowOff>
    </xdr:from>
    <xdr:ext cx="405111" cy="259045"/>
    <xdr:sp macro="" textlink="">
      <xdr:nvSpPr>
        <xdr:cNvPr id="86" name="n_2mainValue【道路】&#10;有形固定資産減価償却率">
          <a:extLst>
            <a:ext uri="{FF2B5EF4-FFF2-40B4-BE49-F238E27FC236}">
              <a16:creationId xmlns:a16="http://schemas.microsoft.com/office/drawing/2014/main" id="{30E5F85F-58C8-4F93-92D4-37DF40070524}"/>
            </a:ext>
          </a:extLst>
        </xdr:cNvPr>
        <xdr:cNvSpPr txBox="1"/>
      </xdr:nvSpPr>
      <xdr:spPr>
        <a:xfrm>
          <a:off x="2705744" y="711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72407</xdr:rowOff>
    </xdr:from>
    <xdr:ext cx="405111" cy="259045"/>
    <xdr:sp macro="" textlink="">
      <xdr:nvSpPr>
        <xdr:cNvPr id="87" name="n_3mainValue【道路】&#10;有形固定資産減価償却率">
          <a:extLst>
            <a:ext uri="{FF2B5EF4-FFF2-40B4-BE49-F238E27FC236}">
              <a16:creationId xmlns:a16="http://schemas.microsoft.com/office/drawing/2014/main" id="{19C65760-3F88-4312-88FB-E676774C6D1D}"/>
            </a:ext>
          </a:extLst>
        </xdr:cNvPr>
        <xdr:cNvSpPr txBox="1"/>
      </xdr:nvSpPr>
      <xdr:spPr>
        <a:xfrm>
          <a:off x="1816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51833</xdr:rowOff>
    </xdr:from>
    <xdr:ext cx="405111" cy="259045"/>
    <xdr:sp macro="" textlink="">
      <xdr:nvSpPr>
        <xdr:cNvPr id="88" name="n_4mainValue【道路】&#10;有形固定資産減価償却率">
          <a:extLst>
            <a:ext uri="{FF2B5EF4-FFF2-40B4-BE49-F238E27FC236}">
              <a16:creationId xmlns:a16="http://schemas.microsoft.com/office/drawing/2014/main" id="{DC559E1D-0C78-4701-96AF-FDF4A66A014C}"/>
            </a:ext>
          </a:extLst>
        </xdr:cNvPr>
        <xdr:cNvSpPr txBox="1"/>
      </xdr:nvSpPr>
      <xdr:spPr>
        <a:xfrm>
          <a:off x="927744" y="708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94595AB-973B-4A42-99DC-2BF885484C2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11AF8A5-6AA6-44C2-B2C7-9EA90531AC5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157CF07-51C9-455E-95D4-C4B87AA5295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1CA0C5B-E69D-4128-85D3-8725D88BD7A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C84808C-B3D6-44BA-8415-73BF4DA4BBC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01DA68F-CEB0-4F79-9A4A-FCEB7A1E4A8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E8D36B6-A4AC-4621-BBD9-B2E80706601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F3E7A1B-3C76-4D80-BFD2-53C811185E9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EC21FF4-A213-4D46-A667-A4C23E9AB59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6C604A4-020C-4BC2-835E-6135A6B2399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4B5224F-1B72-4AC5-9D99-071483CE939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0A6AED3-D038-4AF9-859B-2986E0B7F46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20ED561-82FE-42F5-981F-68226B3BCF6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ACF53E1F-1029-4079-A042-11565B34DAC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B924CD5-42B5-4516-890B-5174355B2AD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EB137E3E-B00F-4D0E-B4AD-C6D7EA1D6C9D}"/>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90FBF24-3B85-4230-AA83-4663DFB4D50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EC86722C-B475-40F4-85E6-89EAC9CA9418}"/>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568B739-09DC-44B9-A00D-B0E3AF1988E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85F387D1-CB0D-4D1B-A20F-F74EFAF71678}"/>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8092C35-9A31-4667-8875-1C26DAFB0B1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1FA000F-349D-4C4C-B96F-8F40F77B5BD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94A7E78-3976-4BFA-9492-B443A8E0295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853E05DB-032B-49AD-AC99-1E5AAD442E70}"/>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60ACCD96-D889-4738-9299-9FC43F909A99}"/>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83348AD0-BB28-4595-9643-943F4ECF1CE6}"/>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DD35FE34-DE47-4FC2-A70C-A4423DB4F576}"/>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4699244A-9210-4107-B6F6-8BAECFCDC92D}"/>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B610F314-0667-4873-9F7C-EDA79C963F80}"/>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63B05EBC-338D-4C07-AC07-333525FAFAB8}"/>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A2D60FF9-7048-421D-A373-263F35F60282}"/>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36055C30-8435-4777-9EA5-C5D41A6EA48E}"/>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1C850822-9C84-4475-9F60-B36C3DED4542}"/>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1F920396-F054-4447-BCD6-6F7F9450ECA3}"/>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C3BD78D-22C9-49D2-89DC-4F45104AF1A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D6D19C2-FC49-4F94-9DAB-C3AF2F2D686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C3BC6F3-BF24-45BE-9880-06E27794DC8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AF895E-5EFC-4427-BFCF-164527EC0D6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F176E4-12F1-4CE7-BF2B-85F3FE3A0C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53876</xdr:rowOff>
    </xdr:from>
    <xdr:to>
      <xdr:col>55</xdr:col>
      <xdr:colOff>50800</xdr:colOff>
      <xdr:row>39</xdr:row>
      <xdr:rowOff>155476</xdr:rowOff>
    </xdr:to>
    <xdr:sp macro="" textlink="">
      <xdr:nvSpPr>
        <xdr:cNvPr id="128" name="楕円 127">
          <a:extLst>
            <a:ext uri="{FF2B5EF4-FFF2-40B4-BE49-F238E27FC236}">
              <a16:creationId xmlns:a16="http://schemas.microsoft.com/office/drawing/2014/main" id="{E94F18EF-F2D6-45C5-A1DC-8DA41FBF7F3F}"/>
            </a:ext>
          </a:extLst>
        </xdr:cNvPr>
        <xdr:cNvSpPr/>
      </xdr:nvSpPr>
      <xdr:spPr>
        <a:xfrm>
          <a:off x="10426700" y="674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32303</xdr:rowOff>
    </xdr:from>
    <xdr:ext cx="534377" cy="259045"/>
    <xdr:sp macro="" textlink="">
      <xdr:nvSpPr>
        <xdr:cNvPr id="129" name="【道路】&#10;一人当たり延長該当値テキスト">
          <a:extLst>
            <a:ext uri="{FF2B5EF4-FFF2-40B4-BE49-F238E27FC236}">
              <a16:creationId xmlns:a16="http://schemas.microsoft.com/office/drawing/2014/main" id="{55DC6392-E9B2-43B1-B905-3A24E13206FF}"/>
            </a:ext>
          </a:extLst>
        </xdr:cNvPr>
        <xdr:cNvSpPr txBox="1"/>
      </xdr:nvSpPr>
      <xdr:spPr>
        <a:xfrm>
          <a:off x="10515600" y="671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69207</xdr:rowOff>
    </xdr:from>
    <xdr:to>
      <xdr:col>50</xdr:col>
      <xdr:colOff>165100</xdr:colOff>
      <xdr:row>39</xdr:row>
      <xdr:rowOff>170807</xdr:rowOff>
    </xdr:to>
    <xdr:sp macro="" textlink="">
      <xdr:nvSpPr>
        <xdr:cNvPr id="130" name="楕円 129">
          <a:extLst>
            <a:ext uri="{FF2B5EF4-FFF2-40B4-BE49-F238E27FC236}">
              <a16:creationId xmlns:a16="http://schemas.microsoft.com/office/drawing/2014/main" id="{362A1B8E-C288-456B-B930-3A3E43BEFC00}"/>
            </a:ext>
          </a:extLst>
        </xdr:cNvPr>
        <xdr:cNvSpPr/>
      </xdr:nvSpPr>
      <xdr:spPr>
        <a:xfrm>
          <a:off x="9588500" y="675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104676</xdr:rowOff>
    </xdr:from>
    <xdr:to>
      <xdr:col>55</xdr:col>
      <xdr:colOff>0</xdr:colOff>
      <xdr:row>39</xdr:row>
      <xdr:rowOff>120007</xdr:rowOff>
    </xdr:to>
    <xdr:cxnSp macro="">
      <xdr:nvCxnSpPr>
        <xdr:cNvPr id="131" name="直線コネクタ 130">
          <a:extLst>
            <a:ext uri="{FF2B5EF4-FFF2-40B4-BE49-F238E27FC236}">
              <a16:creationId xmlns:a16="http://schemas.microsoft.com/office/drawing/2014/main" id="{8939103A-A110-40B8-95CC-CA07A7AA7F6D}"/>
            </a:ext>
          </a:extLst>
        </xdr:cNvPr>
        <xdr:cNvCxnSpPr/>
      </xdr:nvCxnSpPr>
      <xdr:spPr>
        <a:xfrm flipV="1">
          <a:off x="9639300" y="6791226"/>
          <a:ext cx="838200" cy="1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76797</xdr:rowOff>
    </xdr:from>
    <xdr:to>
      <xdr:col>46</xdr:col>
      <xdr:colOff>38100</xdr:colOff>
      <xdr:row>40</xdr:row>
      <xdr:rowOff>6947</xdr:rowOff>
    </xdr:to>
    <xdr:sp macro="" textlink="">
      <xdr:nvSpPr>
        <xdr:cNvPr id="132" name="楕円 131">
          <a:extLst>
            <a:ext uri="{FF2B5EF4-FFF2-40B4-BE49-F238E27FC236}">
              <a16:creationId xmlns:a16="http://schemas.microsoft.com/office/drawing/2014/main" id="{6F61513A-A40B-4329-8CED-17D82FD7491E}"/>
            </a:ext>
          </a:extLst>
        </xdr:cNvPr>
        <xdr:cNvSpPr/>
      </xdr:nvSpPr>
      <xdr:spPr>
        <a:xfrm>
          <a:off x="8699500" y="676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120007</xdr:rowOff>
    </xdr:from>
    <xdr:to>
      <xdr:col>50</xdr:col>
      <xdr:colOff>114300</xdr:colOff>
      <xdr:row>39</xdr:row>
      <xdr:rowOff>127597</xdr:rowOff>
    </xdr:to>
    <xdr:cxnSp macro="">
      <xdr:nvCxnSpPr>
        <xdr:cNvPr id="133" name="直線コネクタ 132">
          <a:extLst>
            <a:ext uri="{FF2B5EF4-FFF2-40B4-BE49-F238E27FC236}">
              <a16:creationId xmlns:a16="http://schemas.microsoft.com/office/drawing/2014/main" id="{64B6F169-1D35-42F1-B836-D4A66C87888D}"/>
            </a:ext>
          </a:extLst>
        </xdr:cNvPr>
        <xdr:cNvCxnSpPr/>
      </xdr:nvCxnSpPr>
      <xdr:spPr>
        <a:xfrm flipV="1">
          <a:off x="8750300" y="6806557"/>
          <a:ext cx="88900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83152</xdr:rowOff>
    </xdr:from>
    <xdr:to>
      <xdr:col>41</xdr:col>
      <xdr:colOff>101600</xdr:colOff>
      <xdr:row>40</xdr:row>
      <xdr:rowOff>13302</xdr:rowOff>
    </xdr:to>
    <xdr:sp macro="" textlink="">
      <xdr:nvSpPr>
        <xdr:cNvPr id="134" name="楕円 133">
          <a:extLst>
            <a:ext uri="{FF2B5EF4-FFF2-40B4-BE49-F238E27FC236}">
              <a16:creationId xmlns:a16="http://schemas.microsoft.com/office/drawing/2014/main" id="{5F5CC11B-1962-4A0F-AD5F-BCCD1829D260}"/>
            </a:ext>
          </a:extLst>
        </xdr:cNvPr>
        <xdr:cNvSpPr/>
      </xdr:nvSpPr>
      <xdr:spPr>
        <a:xfrm>
          <a:off x="7810500" y="676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127597</xdr:rowOff>
    </xdr:from>
    <xdr:to>
      <xdr:col>45</xdr:col>
      <xdr:colOff>177800</xdr:colOff>
      <xdr:row>39</xdr:row>
      <xdr:rowOff>133952</xdr:rowOff>
    </xdr:to>
    <xdr:cxnSp macro="">
      <xdr:nvCxnSpPr>
        <xdr:cNvPr id="135" name="直線コネクタ 134">
          <a:extLst>
            <a:ext uri="{FF2B5EF4-FFF2-40B4-BE49-F238E27FC236}">
              <a16:creationId xmlns:a16="http://schemas.microsoft.com/office/drawing/2014/main" id="{EDD9D840-2E70-4DA2-AF4A-12260ACC9EBA}"/>
            </a:ext>
          </a:extLst>
        </xdr:cNvPr>
        <xdr:cNvCxnSpPr/>
      </xdr:nvCxnSpPr>
      <xdr:spPr>
        <a:xfrm flipV="1">
          <a:off x="7861300" y="6814147"/>
          <a:ext cx="889000" cy="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90315</xdr:rowOff>
    </xdr:from>
    <xdr:to>
      <xdr:col>36</xdr:col>
      <xdr:colOff>165100</xdr:colOff>
      <xdr:row>40</xdr:row>
      <xdr:rowOff>20465</xdr:rowOff>
    </xdr:to>
    <xdr:sp macro="" textlink="">
      <xdr:nvSpPr>
        <xdr:cNvPr id="136" name="楕円 135">
          <a:extLst>
            <a:ext uri="{FF2B5EF4-FFF2-40B4-BE49-F238E27FC236}">
              <a16:creationId xmlns:a16="http://schemas.microsoft.com/office/drawing/2014/main" id="{2D3BFA3B-078C-47B9-A34F-2C08513FF866}"/>
            </a:ext>
          </a:extLst>
        </xdr:cNvPr>
        <xdr:cNvSpPr/>
      </xdr:nvSpPr>
      <xdr:spPr>
        <a:xfrm>
          <a:off x="6921500" y="677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133952</xdr:rowOff>
    </xdr:from>
    <xdr:to>
      <xdr:col>41</xdr:col>
      <xdr:colOff>50800</xdr:colOff>
      <xdr:row>39</xdr:row>
      <xdr:rowOff>141115</xdr:rowOff>
    </xdr:to>
    <xdr:cxnSp macro="">
      <xdr:nvCxnSpPr>
        <xdr:cNvPr id="137" name="直線コネクタ 136">
          <a:extLst>
            <a:ext uri="{FF2B5EF4-FFF2-40B4-BE49-F238E27FC236}">
              <a16:creationId xmlns:a16="http://schemas.microsoft.com/office/drawing/2014/main" id="{D72B3479-D283-484E-937C-9447487A6DA9}"/>
            </a:ext>
          </a:extLst>
        </xdr:cNvPr>
        <xdr:cNvCxnSpPr/>
      </xdr:nvCxnSpPr>
      <xdr:spPr>
        <a:xfrm flipV="1">
          <a:off x="6972300" y="6820502"/>
          <a:ext cx="8890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C446DD9E-EC96-4BF4-B5DF-84CE7D0E7011}"/>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8C913DFC-8FE8-4D45-BE62-27561A896A15}"/>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D6733EBD-0751-4DB1-9847-5A475297137D}"/>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65E8B12D-8B6F-4DA3-A9D5-C2720677E1CB}"/>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161934</xdr:rowOff>
    </xdr:from>
    <xdr:ext cx="534377" cy="259045"/>
    <xdr:sp macro="" textlink="">
      <xdr:nvSpPr>
        <xdr:cNvPr id="142" name="n_1mainValue【道路】&#10;一人当たり延長">
          <a:extLst>
            <a:ext uri="{FF2B5EF4-FFF2-40B4-BE49-F238E27FC236}">
              <a16:creationId xmlns:a16="http://schemas.microsoft.com/office/drawing/2014/main" id="{95D398E2-93AA-4697-8931-ADEF3E504824}"/>
            </a:ext>
          </a:extLst>
        </xdr:cNvPr>
        <xdr:cNvSpPr txBox="1"/>
      </xdr:nvSpPr>
      <xdr:spPr>
        <a:xfrm>
          <a:off x="9359411" y="684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169524</xdr:rowOff>
    </xdr:from>
    <xdr:ext cx="534377" cy="259045"/>
    <xdr:sp macro="" textlink="">
      <xdr:nvSpPr>
        <xdr:cNvPr id="143" name="n_2mainValue【道路】&#10;一人当たり延長">
          <a:extLst>
            <a:ext uri="{FF2B5EF4-FFF2-40B4-BE49-F238E27FC236}">
              <a16:creationId xmlns:a16="http://schemas.microsoft.com/office/drawing/2014/main" id="{FC941D1D-E2E8-4DA4-8B47-ABB3A3E55A37}"/>
            </a:ext>
          </a:extLst>
        </xdr:cNvPr>
        <xdr:cNvSpPr txBox="1"/>
      </xdr:nvSpPr>
      <xdr:spPr>
        <a:xfrm>
          <a:off x="8483111" y="685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4429</xdr:rowOff>
    </xdr:from>
    <xdr:ext cx="534377" cy="259045"/>
    <xdr:sp macro="" textlink="">
      <xdr:nvSpPr>
        <xdr:cNvPr id="144" name="n_3mainValue【道路】&#10;一人当たり延長">
          <a:extLst>
            <a:ext uri="{FF2B5EF4-FFF2-40B4-BE49-F238E27FC236}">
              <a16:creationId xmlns:a16="http://schemas.microsoft.com/office/drawing/2014/main" id="{244F3DF8-E132-4CD9-802E-516C51FC4ABD}"/>
            </a:ext>
          </a:extLst>
        </xdr:cNvPr>
        <xdr:cNvSpPr txBox="1"/>
      </xdr:nvSpPr>
      <xdr:spPr>
        <a:xfrm>
          <a:off x="7594111" y="686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11592</xdr:rowOff>
    </xdr:from>
    <xdr:ext cx="534377" cy="259045"/>
    <xdr:sp macro="" textlink="">
      <xdr:nvSpPr>
        <xdr:cNvPr id="145" name="n_4mainValue【道路】&#10;一人当たり延長">
          <a:extLst>
            <a:ext uri="{FF2B5EF4-FFF2-40B4-BE49-F238E27FC236}">
              <a16:creationId xmlns:a16="http://schemas.microsoft.com/office/drawing/2014/main" id="{0349922A-4F2B-4E0C-81E8-5ABB6FE15882}"/>
            </a:ext>
          </a:extLst>
        </xdr:cNvPr>
        <xdr:cNvSpPr txBox="1"/>
      </xdr:nvSpPr>
      <xdr:spPr>
        <a:xfrm>
          <a:off x="6705111" y="686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8489AF5-EE48-48A2-A4F6-88CA7D06F7B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E48F01B-F65D-4850-89AF-69DB66BB7B7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50F6F80-CD6E-4F6F-947F-29632D516F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61D2036-D851-4EB4-8E3A-356C984AAC6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0586370-26C6-4690-BDFD-0B71B64DB56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0B08B11-F2C7-4B5F-8E85-A036A5FB75E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D936FA0-2384-4018-AFA6-AC7A8D52882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7E40193-F4E4-4C27-95EE-46FE19F92D6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73AB02-2FDD-4A4C-94ED-4392CCF0FA9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4862E95-108D-488D-B842-0508016A76C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F38E94C-2389-4DD9-B660-C7CE2A447FC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D742F5F-E976-4227-9194-B08B3661255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710A366-373A-4211-AC1F-88CDF4B8FC1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EB31374-1BE3-4F6B-89F6-908F31C8A01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5893062-28EB-42BA-80AD-7E4BD13028E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35AB82A-2C49-4E2A-AEF8-BAED6B8FEEA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53113DF-CFED-43E2-B66C-8D214B888A2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F8A7938-4DDF-47F0-8C15-4B13150B169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2BA72B4-A420-43E5-AEED-6F9702ECEB7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502466A-9AEE-4DEC-B012-F55953D726F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A54D0C7-0CF6-4F23-9157-1C831E38C39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A295BC6-831F-47EF-BCC1-0BE7272DDEF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B575823-B3FC-4F85-ADA7-FAE226CA478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0506FF3-0CC6-4A9A-90F3-869693B4D0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1903BA00-572B-4136-8806-48300626864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B73B5B81-5EF6-4F93-AE7A-E523BEA7F52B}"/>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986A71D-603B-4A17-A571-BB567A53356D}"/>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A3C9D1F1-AF96-44C5-8BDD-E3C4173C8F62}"/>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E9E35FF3-C40E-4BFB-9EEF-90B16852B626}"/>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3F19F55D-4AB1-4D85-93F3-2C64B43DF2E7}"/>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CAD02A6-E6FF-4FBB-9CB5-EDB466E6387A}"/>
            </a:ext>
          </a:extLst>
        </xdr:cNvPr>
        <xdr:cNvSpPr txBox="1"/>
      </xdr:nvSpPr>
      <xdr:spPr>
        <a:xfrm>
          <a:off x="4673600" y="10567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B32616C9-6D34-4674-9296-6FB185B185BA}"/>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3CA0C704-2CDF-49CB-842F-C6C48A348F2E}"/>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CDB9A347-B54A-4309-ABF6-6915ED74ACB2}"/>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13E8E6E7-97A7-45F7-87E8-8E5EEB0AF90F}"/>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5819500A-5FBC-429A-B933-B5D31AE612FE}"/>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1B4F3BD-C2C9-478A-9521-685633503BA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A8C0FAF-7EC4-449A-ACF2-77EFAADB7C1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A5E6AD9-5914-4D9F-992B-8AF7217051A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AFF8509-94BC-400F-BBD7-953DF2725FF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E929D8C-93DE-45A3-B1CF-7D55DB58D0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35741</xdr:rowOff>
    </xdr:from>
    <xdr:to>
      <xdr:col>24</xdr:col>
      <xdr:colOff>114300</xdr:colOff>
      <xdr:row>56</xdr:row>
      <xdr:rowOff>137341</xdr:rowOff>
    </xdr:to>
    <xdr:sp macro="" textlink="">
      <xdr:nvSpPr>
        <xdr:cNvPr id="187" name="楕円 186">
          <a:extLst>
            <a:ext uri="{FF2B5EF4-FFF2-40B4-BE49-F238E27FC236}">
              <a16:creationId xmlns:a16="http://schemas.microsoft.com/office/drawing/2014/main" id="{84F65963-D2C2-42F6-9C53-7B5271633B57}"/>
            </a:ext>
          </a:extLst>
        </xdr:cNvPr>
        <xdr:cNvSpPr/>
      </xdr:nvSpPr>
      <xdr:spPr>
        <a:xfrm>
          <a:off x="4584700" y="96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160218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502CCD1-1B12-49C0-B983-5182517CEE94}"/>
            </a:ext>
          </a:extLst>
        </xdr:cNvPr>
        <xdr:cNvSpPr txBox="1"/>
      </xdr:nvSpPr>
      <xdr:spPr>
        <a:xfrm>
          <a:off x="4673600" y="9589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171269</xdr:rowOff>
    </xdr:from>
    <xdr:to>
      <xdr:col>20</xdr:col>
      <xdr:colOff>38100</xdr:colOff>
      <xdr:row>56</xdr:row>
      <xdr:rowOff>101419</xdr:rowOff>
    </xdr:to>
    <xdr:sp macro="" textlink="">
      <xdr:nvSpPr>
        <xdr:cNvPr id="189" name="楕円 188">
          <a:extLst>
            <a:ext uri="{FF2B5EF4-FFF2-40B4-BE49-F238E27FC236}">
              <a16:creationId xmlns:a16="http://schemas.microsoft.com/office/drawing/2014/main" id="{033269F4-A940-4A15-9061-4780ACB75B37}"/>
            </a:ext>
          </a:extLst>
        </xdr:cNvPr>
        <xdr:cNvSpPr/>
      </xdr:nvSpPr>
      <xdr:spPr>
        <a:xfrm>
          <a:off x="3746500" y="960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50619</xdr:rowOff>
    </xdr:from>
    <xdr:to>
      <xdr:col>24</xdr:col>
      <xdr:colOff>63500</xdr:colOff>
      <xdr:row>56</xdr:row>
      <xdr:rowOff>86541</xdr:rowOff>
    </xdr:to>
    <xdr:cxnSp macro="">
      <xdr:nvCxnSpPr>
        <xdr:cNvPr id="190" name="直線コネクタ 189">
          <a:extLst>
            <a:ext uri="{FF2B5EF4-FFF2-40B4-BE49-F238E27FC236}">
              <a16:creationId xmlns:a16="http://schemas.microsoft.com/office/drawing/2014/main" id="{AE033FA8-C949-4ED7-B733-A6EDA0DF67E6}"/>
            </a:ext>
          </a:extLst>
        </xdr:cNvPr>
        <xdr:cNvCxnSpPr/>
      </xdr:nvCxnSpPr>
      <xdr:spPr>
        <a:xfrm>
          <a:off x="3797300" y="965181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122283</xdr:rowOff>
    </xdr:from>
    <xdr:to>
      <xdr:col>15</xdr:col>
      <xdr:colOff>101600</xdr:colOff>
      <xdr:row>56</xdr:row>
      <xdr:rowOff>52433</xdr:rowOff>
    </xdr:to>
    <xdr:sp macro="" textlink="">
      <xdr:nvSpPr>
        <xdr:cNvPr id="191" name="楕円 190">
          <a:extLst>
            <a:ext uri="{FF2B5EF4-FFF2-40B4-BE49-F238E27FC236}">
              <a16:creationId xmlns:a16="http://schemas.microsoft.com/office/drawing/2014/main" id="{CE8A3E63-72AD-4F82-BB97-0F47F901E3BF}"/>
            </a:ext>
          </a:extLst>
        </xdr:cNvPr>
        <xdr:cNvSpPr/>
      </xdr:nvSpPr>
      <xdr:spPr>
        <a:xfrm>
          <a:off x="2857500" y="95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1633</xdr:rowOff>
    </xdr:from>
    <xdr:to>
      <xdr:col>19</xdr:col>
      <xdr:colOff>177800</xdr:colOff>
      <xdr:row>56</xdr:row>
      <xdr:rowOff>50619</xdr:rowOff>
    </xdr:to>
    <xdr:cxnSp macro="">
      <xdr:nvCxnSpPr>
        <xdr:cNvPr id="192" name="直線コネクタ 191">
          <a:extLst>
            <a:ext uri="{FF2B5EF4-FFF2-40B4-BE49-F238E27FC236}">
              <a16:creationId xmlns:a16="http://schemas.microsoft.com/office/drawing/2014/main" id="{8CFE4D10-265C-4FEA-A5DF-BA10A40ED20E}"/>
            </a:ext>
          </a:extLst>
        </xdr:cNvPr>
        <xdr:cNvCxnSpPr/>
      </xdr:nvCxnSpPr>
      <xdr:spPr>
        <a:xfrm>
          <a:off x="2908300" y="960283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83094</xdr:rowOff>
    </xdr:from>
    <xdr:to>
      <xdr:col>10</xdr:col>
      <xdr:colOff>165100</xdr:colOff>
      <xdr:row>56</xdr:row>
      <xdr:rowOff>13244</xdr:rowOff>
    </xdr:to>
    <xdr:sp macro="" textlink="">
      <xdr:nvSpPr>
        <xdr:cNvPr id="193" name="楕円 192">
          <a:extLst>
            <a:ext uri="{FF2B5EF4-FFF2-40B4-BE49-F238E27FC236}">
              <a16:creationId xmlns:a16="http://schemas.microsoft.com/office/drawing/2014/main" id="{3EB35E60-C081-486E-98B2-9A8D24EF4F54}"/>
            </a:ext>
          </a:extLst>
        </xdr:cNvPr>
        <xdr:cNvSpPr/>
      </xdr:nvSpPr>
      <xdr:spPr>
        <a:xfrm>
          <a:off x="1968500" y="951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133894</xdr:rowOff>
    </xdr:from>
    <xdr:to>
      <xdr:col>15</xdr:col>
      <xdr:colOff>50800</xdr:colOff>
      <xdr:row>56</xdr:row>
      <xdr:rowOff>1633</xdr:rowOff>
    </xdr:to>
    <xdr:cxnSp macro="">
      <xdr:nvCxnSpPr>
        <xdr:cNvPr id="194" name="直線コネクタ 193">
          <a:extLst>
            <a:ext uri="{FF2B5EF4-FFF2-40B4-BE49-F238E27FC236}">
              <a16:creationId xmlns:a16="http://schemas.microsoft.com/office/drawing/2014/main" id="{25DB089B-57B5-4A50-B773-2044FA6EF427}"/>
            </a:ext>
          </a:extLst>
        </xdr:cNvPr>
        <xdr:cNvCxnSpPr/>
      </xdr:nvCxnSpPr>
      <xdr:spPr>
        <a:xfrm>
          <a:off x="2019300" y="956364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169635</xdr:rowOff>
    </xdr:from>
    <xdr:to>
      <xdr:col>6</xdr:col>
      <xdr:colOff>38100</xdr:colOff>
      <xdr:row>56</xdr:row>
      <xdr:rowOff>99785</xdr:rowOff>
    </xdr:to>
    <xdr:sp macro="" textlink="">
      <xdr:nvSpPr>
        <xdr:cNvPr id="195" name="楕円 194">
          <a:extLst>
            <a:ext uri="{FF2B5EF4-FFF2-40B4-BE49-F238E27FC236}">
              <a16:creationId xmlns:a16="http://schemas.microsoft.com/office/drawing/2014/main" id="{D68E6DFB-5899-4DFC-BDA5-8290EC3C49BF}"/>
            </a:ext>
          </a:extLst>
        </xdr:cNvPr>
        <xdr:cNvSpPr/>
      </xdr:nvSpPr>
      <xdr:spPr>
        <a:xfrm>
          <a:off x="1079500" y="959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133894</xdr:rowOff>
    </xdr:from>
    <xdr:to>
      <xdr:col>10</xdr:col>
      <xdr:colOff>114300</xdr:colOff>
      <xdr:row>56</xdr:row>
      <xdr:rowOff>48985</xdr:rowOff>
    </xdr:to>
    <xdr:cxnSp macro="">
      <xdr:nvCxnSpPr>
        <xdr:cNvPr id="196" name="直線コネクタ 195">
          <a:extLst>
            <a:ext uri="{FF2B5EF4-FFF2-40B4-BE49-F238E27FC236}">
              <a16:creationId xmlns:a16="http://schemas.microsoft.com/office/drawing/2014/main" id="{856FAD86-0808-4123-B083-A11281CB51B6}"/>
            </a:ext>
          </a:extLst>
        </xdr:cNvPr>
        <xdr:cNvCxnSpPr/>
      </xdr:nvCxnSpPr>
      <xdr:spPr>
        <a:xfrm flipV="1">
          <a:off x="1130300" y="9563644"/>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7E2CAC9-7568-4FEB-A3E4-BFBE9AB24E5E}"/>
            </a:ext>
          </a:extLst>
        </xdr:cNvPr>
        <xdr:cNvSpPr txBox="1"/>
      </xdr:nvSpPr>
      <xdr:spPr>
        <a:xfrm>
          <a:off x="35820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64B0F56-DDB3-4E47-9D65-E55BB3786E93}"/>
            </a:ext>
          </a:extLst>
        </xdr:cNvPr>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9E3985D-497D-4DDA-8C28-5E9D6058CC74}"/>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ED7A639-9C3B-48F0-B4DB-6DBB9ADCCF7F}"/>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117946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BF5D436-9421-402D-B346-BA6FA2892675}"/>
            </a:ext>
          </a:extLst>
        </xdr:cNvPr>
        <xdr:cNvSpPr txBox="1"/>
      </xdr:nvSpPr>
      <xdr:spPr>
        <a:xfrm>
          <a:off x="3582044" y="937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68960</xdr:rowOff>
    </xdr:from>
    <xdr:ext cx="340478" cy="259045"/>
    <xdr:sp macro="" textlink="">
      <xdr:nvSpPr>
        <xdr:cNvPr id="202" name="n_2mainValue【橋りょう・トンネル】&#10;有形固定資産減価償却率">
          <a:extLst>
            <a:ext uri="{FF2B5EF4-FFF2-40B4-BE49-F238E27FC236}">
              <a16:creationId xmlns:a16="http://schemas.microsoft.com/office/drawing/2014/main" id="{6507CB83-066E-4116-B057-D26621EC9D99}"/>
            </a:ext>
          </a:extLst>
        </xdr:cNvPr>
        <xdr:cNvSpPr txBox="1"/>
      </xdr:nvSpPr>
      <xdr:spPr>
        <a:xfrm>
          <a:off x="2738061" y="932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29771</xdr:rowOff>
    </xdr:from>
    <xdr:ext cx="340478" cy="259045"/>
    <xdr:sp macro="" textlink="">
      <xdr:nvSpPr>
        <xdr:cNvPr id="203" name="n_3mainValue【橋りょう・トンネル】&#10;有形固定資産減価償却率">
          <a:extLst>
            <a:ext uri="{FF2B5EF4-FFF2-40B4-BE49-F238E27FC236}">
              <a16:creationId xmlns:a16="http://schemas.microsoft.com/office/drawing/2014/main" id="{1AA651AD-35B1-4530-A45E-3F476F134CD9}"/>
            </a:ext>
          </a:extLst>
        </xdr:cNvPr>
        <xdr:cNvSpPr txBox="1"/>
      </xdr:nvSpPr>
      <xdr:spPr>
        <a:xfrm>
          <a:off x="1849061" y="92880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116312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4CDFD61-8D01-453F-B874-A2CC639539DE}"/>
            </a:ext>
          </a:extLst>
        </xdr:cNvPr>
        <xdr:cNvSpPr txBox="1"/>
      </xdr:nvSpPr>
      <xdr:spPr>
        <a:xfrm>
          <a:off x="927744" y="937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ECB82A7-7A97-40B7-8A7D-2EBBB194741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EB19799-5E18-4219-BFAB-36EA287209C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A22D345-ED45-4433-AD1D-BFACA70C9F9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B3A5282-D2EC-495F-8152-4B5A5A9FD61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58EEE91-DEA9-447C-962B-E8F542FB0DE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3280AFF-C757-4C56-AD24-68E722EF931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72D791F-A173-4011-90C6-993D7500CA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A480742-F64A-4779-8F34-A3F9F9511EE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8F837F9-55A2-435A-8C25-D571B42E898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0CD299B-29B5-4686-894E-62C016D87CC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84DA4460-4EE7-4BAA-8C5D-0FF3E2841B8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21C6E79-2986-40BF-83F3-8B85B29CCEE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2CDAE15-5C82-44C5-836A-C1514DDEA47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B4715CCF-534F-450B-9CBD-C72CB9495C63}"/>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844FFC74-44B5-4784-A7E2-772E561977D2}"/>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15513AAE-CC27-44FE-83FD-CC1BA5C9A8C5}"/>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8B6B8B62-876A-4A8D-9DD9-CF74A708039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E5B6586F-FD04-43FC-9609-FEA1F5F9CF91}"/>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33619845-A39C-4453-87D9-20CD83888F6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1374B30-04AC-4BB8-9D89-B38D310E6AC6}"/>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3B39970A-0D20-428B-8FF6-4F9F42B6FB7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9C6F18C2-6FFA-437A-B113-7C9EE297E348}"/>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87B5C82-1B28-43D5-975B-424B939EA55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0FC6C017-FA4F-4CD1-90F0-57AC86A99D06}"/>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06331A4-028E-4FCC-ADC5-CF7C775369F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7540483E-6CAB-4E4F-9F33-862F8E9D3A9F}"/>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CADE39F3-B715-454D-92E6-8BAB409AF2AD}"/>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078B7810-297D-495C-A58F-BDBA84620974}"/>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2DA9BE2-BE17-4652-BA85-158FD6019B06}"/>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025E481F-C44F-4FE8-AD76-66F795324BA0}"/>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58EA2467-291A-4D6F-BA11-FAF542F572F8}"/>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E1C06353-E69A-4826-B3EB-8710319B453E}"/>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D839E829-FF94-45FD-A9A2-CCF3ACCC7248}"/>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3844A7B2-6F7E-405B-8739-83324FD5315C}"/>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F9881D26-3DE3-47BE-B0BC-33346EE3F64E}"/>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5ED8E406-FB06-4AF6-B485-E7846E730B9F}"/>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6CC10D3-E7DF-4433-A27A-F10F48BF1AE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D2193C5-082D-491D-9431-6720E6C6C0D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79FD723-90BB-44FA-9399-7FE4DD95595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ACD4FB8-C38A-429E-A7C5-1EEB250F1A5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94E7512-B90C-4C31-86E9-0BD2A50FB02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70438</xdr:rowOff>
    </xdr:from>
    <xdr:to>
      <xdr:col>55</xdr:col>
      <xdr:colOff>50800</xdr:colOff>
      <xdr:row>65</xdr:row>
      <xdr:rowOff>588</xdr:rowOff>
    </xdr:to>
    <xdr:sp macro="" textlink="">
      <xdr:nvSpPr>
        <xdr:cNvPr id="246" name="楕円 245">
          <a:extLst>
            <a:ext uri="{FF2B5EF4-FFF2-40B4-BE49-F238E27FC236}">
              <a16:creationId xmlns:a16="http://schemas.microsoft.com/office/drawing/2014/main" id="{984CE433-F94F-4C65-9A19-CF9B132D14E8}"/>
            </a:ext>
          </a:extLst>
        </xdr:cNvPr>
        <xdr:cNvSpPr/>
      </xdr:nvSpPr>
      <xdr:spPr>
        <a:xfrm>
          <a:off x="10426700" y="1104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156815</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7A74D274-E18E-4DE8-9330-52973C5A3387}"/>
            </a:ext>
          </a:extLst>
        </xdr:cNvPr>
        <xdr:cNvSpPr txBox="1"/>
      </xdr:nvSpPr>
      <xdr:spPr>
        <a:xfrm>
          <a:off x="10515600" y="1095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71175</xdr:rowOff>
    </xdr:from>
    <xdr:to>
      <xdr:col>50</xdr:col>
      <xdr:colOff>165100</xdr:colOff>
      <xdr:row>65</xdr:row>
      <xdr:rowOff>1325</xdr:rowOff>
    </xdr:to>
    <xdr:sp macro="" textlink="">
      <xdr:nvSpPr>
        <xdr:cNvPr id="248" name="楕円 247">
          <a:extLst>
            <a:ext uri="{FF2B5EF4-FFF2-40B4-BE49-F238E27FC236}">
              <a16:creationId xmlns:a16="http://schemas.microsoft.com/office/drawing/2014/main" id="{C171B8F0-0257-4DA4-816C-50FF5417CC2B}"/>
            </a:ext>
          </a:extLst>
        </xdr:cNvPr>
        <xdr:cNvSpPr/>
      </xdr:nvSpPr>
      <xdr:spPr>
        <a:xfrm>
          <a:off x="9588500" y="1104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121238</xdr:rowOff>
    </xdr:from>
    <xdr:to>
      <xdr:col>55</xdr:col>
      <xdr:colOff>0</xdr:colOff>
      <xdr:row>64</xdr:row>
      <xdr:rowOff>121975</xdr:rowOff>
    </xdr:to>
    <xdr:cxnSp macro="">
      <xdr:nvCxnSpPr>
        <xdr:cNvPr id="249" name="直線コネクタ 248">
          <a:extLst>
            <a:ext uri="{FF2B5EF4-FFF2-40B4-BE49-F238E27FC236}">
              <a16:creationId xmlns:a16="http://schemas.microsoft.com/office/drawing/2014/main" id="{353F7C7D-51AF-43D4-8C23-79D346A84C4C}"/>
            </a:ext>
          </a:extLst>
        </xdr:cNvPr>
        <xdr:cNvCxnSpPr/>
      </xdr:nvCxnSpPr>
      <xdr:spPr>
        <a:xfrm flipV="1">
          <a:off x="9639300" y="11094038"/>
          <a:ext cx="838200" cy="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71327</xdr:rowOff>
    </xdr:from>
    <xdr:to>
      <xdr:col>46</xdr:col>
      <xdr:colOff>38100</xdr:colOff>
      <xdr:row>65</xdr:row>
      <xdr:rowOff>1477</xdr:rowOff>
    </xdr:to>
    <xdr:sp macro="" textlink="">
      <xdr:nvSpPr>
        <xdr:cNvPr id="250" name="楕円 249">
          <a:extLst>
            <a:ext uri="{FF2B5EF4-FFF2-40B4-BE49-F238E27FC236}">
              <a16:creationId xmlns:a16="http://schemas.microsoft.com/office/drawing/2014/main" id="{9994B45C-470E-476B-BCD4-0018683F955D}"/>
            </a:ext>
          </a:extLst>
        </xdr:cNvPr>
        <xdr:cNvSpPr/>
      </xdr:nvSpPr>
      <xdr:spPr>
        <a:xfrm>
          <a:off x="8699500" y="1104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121975</xdr:rowOff>
    </xdr:from>
    <xdr:to>
      <xdr:col>50</xdr:col>
      <xdr:colOff>114300</xdr:colOff>
      <xdr:row>64</xdr:row>
      <xdr:rowOff>122127</xdr:rowOff>
    </xdr:to>
    <xdr:cxnSp macro="">
      <xdr:nvCxnSpPr>
        <xdr:cNvPr id="251" name="直線コネクタ 250">
          <a:extLst>
            <a:ext uri="{FF2B5EF4-FFF2-40B4-BE49-F238E27FC236}">
              <a16:creationId xmlns:a16="http://schemas.microsoft.com/office/drawing/2014/main" id="{3B85E6B5-0687-44AE-83B4-5392DE09E38F}"/>
            </a:ext>
          </a:extLst>
        </xdr:cNvPr>
        <xdr:cNvCxnSpPr/>
      </xdr:nvCxnSpPr>
      <xdr:spPr>
        <a:xfrm flipV="1">
          <a:off x="8750300" y="11094775"/>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72094</xdr:rowOff>
    </xdr:from>
    <xdr:to>
      <xdr:col>41</xdr:col>
      <xdr:colOff>101600</xdr:colOff>
      <xdr:row>65</xdr:row>
      <xdr:rowOff>2244</xdr:rowOff>
    </xdr:to>
    <xdr:sp macro="" textlink="">
      <xdr:nvSpPr>
        <xdr:cNvPr id="252" name="楕円 251">
          <a:extLst>
            <a:ext uri="{FF2B5EF4-FFF2-40B4-BE49-F238E27FC236}">
              <a16:creationId xmlns:a16="http://schemas.microsoft.com/office/drawing/2014/main" id="{633BFC6B-3148-4588-A744-3C582D145C54}"/>
            </a:ext>
          </a:extLst>
        </xdr:cNvPr>
        <xdr:cNvSpPr/>
      </xdr:nvSpPr>
      <xdr:spPr>
        <a:xfrm>
          <a:off x="7810500" y="1104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122127</xdr:rowOff>
    </xdr:from>
    <xdr:to>
      <xdr:col>45</xdr:col>
      <xdr:colOff>177800</xdr:colOff>
      <xdr:row>64</xdr:row>
      <xdr:rowOff>122894</xdr:rowOff>
    </xdr:to>
    <xdr:cxnSp macro="">
      <xdr:nvCxnSpPr>
        <xdr:cNvPr id="253" name="直線コネクタ 252">
          <a:extLst>
            <a:ext uri="{FF2B5EF4-FFF2-40B4-BE49-F238E27FC236}">
              <a16:creationId xmlns:a16="http://schemas.microsoft.com/office/drawing/2014/main" id="{BAD8DA91-520A-4E13-A534-BE5B96B43218}"/>
            </a:ext>
          </a:extLst>
        </xdr:cNvPr>
        <xdr:cNvCxnSpPr/>
      </xdr:nvCxnSpPr>
      <xdr:spPr>
        <a:xfrm flipV="1">
          <a:off x="7861300" y="11094927"/>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77157</xdr:rowOff>
    </xdr:from>
    <xdr:to>
      <xdr:col>36</xdr:col>
      <xdr:colOff>165100</xdr:colOff>
      <xdr:row>65</xdr:row>
      <xdr:rowOff>7307</xdr:rowOff>
    </xdr:to>
    <xdr:sp macro="" textlink="">
      <xdr:nvSpPr>
        <xdr:cNvPr id="254" name="楕円 253">
          <a:extLst>
            <a:ext uri="{FF2B5EF4-FFF2-40B4-BE49-F238E27FC236}">
              <a16:creationId xmlns:a16="http://schemas.microsoft.com/office/drawing/2014/main" id="{7898C91C-770B-47E9-B4A4-B0FCD23D9DFB}"/>
            </a:ext>
          </a:extLst>
        </xdr:cNvPr>
        <xdr:cNvSpPr/>
      </xdr:nvSpPr>
      <xdr:spPr>
        <a:xfrm>
          <a:off x="6921500" y="1104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122894</xdr:rowOff>
    </xdr:from>
    <xdr:to>
      <xdr:col>41</xdr:col>
      <xdr:colOff>50800</xdr:colOff>
      <xdr:row>64</xdr:row>
      <xdr:rowOff>127957</xdr:rowOff>
    </xdr:to>
    <xdr:cxnSp macro="">
      <xdr:nvCxnSpPr>
        <xdr:cNvPr id="255" name="直線コネクタ 254">
          <a:extLst>
            <a:ext uri="{FF2B5EF4-FFF2-40B4-BE49-F238E27FC236}">
              <a16:creationId xmlns:a16="http://schemas.microsoft.com/office/drawing/2014/main" id="{E147F457-539F-4A21-8161-56C0E550060C}"/>
            </a:ext>
          </a:extLst>
        </xdr:cNvPr>
        <xdr:cNvCxnSpPr/>
      </xdr:nvCxnSpPr>
      <xdr:spPr>
        <a:xfrm flipV="1">
          <a:off x="6972300" y="11095694"/>
          <a:ext cx="889000" cy="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EC92B9DE-B93B-4587-8938-2F841AFD8F5E}"/>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86596C99-BEAA-4273-9040-7BDA1B08F016}"/>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31D4AAF4-A379-4CE2-BA25-9B24F9264C5F}"/>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C0F4E6A9-EB5A-4879-ADC0-1F6CF2191CCE}"/>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163902</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70AE6D49-592B-48BB-A982-1FB307ABF178}"/>
            </a:ext>
          </a:extLst>
        </xdr:cNvPr>
        <xdr:cNvSpPr txBox="1"/>
      </xdr:nvSpPr>
      <xdr:spPr>
        <a:xfrm>
          <a:off x="9359411" y="1113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164054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231F9B12-660D-4DB3-AAB6-5D69ECD20C45}"/>
            </a:ext>
          </a:extLst>
        </xdr:cNvPr>
        <xdr:cNvSpPr txBox="1"/>
      </xdr:nvSpPr>
      <xdr:spPr>
        <a:xfrm>
          <a:off x="8483111" y="1113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164821</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ACEA14E6-FBFE-40C9-A169-5D7EECCA647E}"/>
            </a:ext>
          </a:extLst>
        </xdr:cNvPr>
        <xdr:cNvSpPr txBox="1"/>
      </xdr:nvSpPr>
      <xdr:spPr>
        <a:xfrm>
          <a:off x="7594111" y="1113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169884</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706CAA9F-2BA5-4D69-8497-8FE0F25C723F}"/>
            </a:ext>
          </a:extLst>
        </xdr:cNvPr>
        <xdr:cNvSpPr txBox="1"/>
      </xdr:nvSpPr>
      <xdr:spPr>
        <a:xfrm>
          <a:off x="6705111" y="1114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64A6712-9814-42C2-96F6-552BEBB0F04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8EA4646-7B60-4565-A4AC-1EC47F608D3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8AB2E68-9571-468B-B699-22AB19A18ED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89032AB-068B-4F49-BB48-0AEFB70C802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A5D2CF4-BE91-4F06-A7B8-5DC6CCA952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177BD68-7473-456D-9F34-D5ECD132FC1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090C5D7-D56B-4D84-B41C-E285584253B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942C8A3-2D30-4253-96AE-8A13FE02B7B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B3FC1E2-5A74-4E18-84A7-D536EFE804C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D40B97E-DA1A-4A1F-A07B-0781B671931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0AA5E96-058E-4F69-BDC4-721D35ADCF2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569A2F4-1167-4D1F-84D2-C7BE84CF6CA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B21D8448-4352-4416-A205-2E54B5BD42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7392357F-0DF8-4CC6-A6AD-2C6D5549598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CE8C1806-9F18-41C0-A434-CB82B2D5F88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15453FFE-B6CA-46DF-87DE-22A34686B02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A234E92B-A716-4822-B654-654317D0CE3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C2DD4F36-DD11-4D44-91BC-BDF36B6E9F5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CA8125A9-F735-49B4-94BB-74225B7A10D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E04B2929-6188-414C-9FD0-8509059B6AA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3637E4FA-B8DC-4D8C-8855-2F4B0414587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64841095-7F87-4FEE-BDC1-BBD66896063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AF081733-4907-4CF0-A09A-067C78B320E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F231511-2CCB-49FF-ACAD-3EC6739DC03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28E90714-5CDA-40B5-A26B-AB2339B3E60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46CE09B-4594-4A56-A08A-EA0A97FFF1A3}"/>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64918EE1-2F76-48F9-B3D5-656F10C685E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576B0C67-4EB9-40A2-93EC-E76E5965D77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2A700C48-060E-49B7-BF6B-1105E8B946A4}"/>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E4928686-A976-43AC-B976-D0074E736183}"/>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44866BED-264E-4113-9509-046AA237DD43}"/>
            </a:ext>
          </a:extLst>
        </xdr:cNvPr>
        <xdr:cNvSpPr txBox="1"/>
      </xdr:nvSpPr>
      <xdr:spPr>
        <a:xfrm>
          <a:off x="4673600" y="14220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98D014CE-9FCF-4F1B-B017-E78FEC5C121C}"/>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2C759260-0C93-421E-B0A9-1FE3582046C7}"/>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F0CFCE45-321F-4761-88CD-BD7C177F909E}"/>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B3C21047-6827-41BA-A853-A145643169E6}"/>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16600F4E-4665-40BA-B24F-DCCC53D67EFE}"/>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3FAE971-26FE-47B6-95B7-A58B30C8061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E485A6C-BD47-4A1E-873C-1FAFE49D8D4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6E2EA6E-09DD-4E66-969C-3CE14A85789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8A5A97A-C729-425D-89A3-1F11E0AF449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AEF74B0-19FA-4D23-9BFE-D3711440B73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28121</xdr:rowOff>
    </xdr:from>
    <xdr:to>
      <xdr:col>24</xdr:col>
      <xdr:colOff>114300</xdr:colOff>
      <xdr:row>84</xdr:row>
      <xdr:rowOff>129721</xdr:rowOff>
    </xdr:to>
    <xdr:sp macro="" textlink="">
      <xdr:nvSpPr>
        <xdr:cNvPr id="305" name="楕円 304">
          <a:extLst>
            <a:ext uri="{FF2B5EF4-FFF2-40B4-BE49-F238E27FC236}">
              <a16:creationId xmlns:a16="http://schemas.microsoft.com/office/drawing/2014/main" id="{903B0676-5247-42EC-9447-3C2A618B1621}"/>
            </a:ext>
          </a:extLst>
        </xdr:cNvPr>
        <xdr:cNvSpPr/>
      </xdr:nvSpPr>
      <xdr:spPr>
        <a:xfrm>
          <a:off x="45847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6548</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18472D5B-9003-4954-A641-F9E161B1F602}"/>
            </a:ext>
          </a:extLst>
        </xdr:cNvPr>
        <xdr:cNvSpPr txBox="1"/>
      </xdr:nvSpPr>
      <xdr:spPr>
        <a:xfrm>
          <a:off x="4673600"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26488</xdr:rowOff>
    </xdr:from>
    <xdr:to>
      <xdr:col>20</xdr:col>
      <xdr:colOff>38100</xdr:colOff>
      <xdr:row>84</xdr:row>
      <xdr:rowOff>128088</xdr:rowOff>
    </xdr:to>
    <xdr:sp macro="" textlink="">
      <xdr:nvSpPr>
        <xdr:cNvPr id="307" name="楕円 306">
          <a:extLst>
            <a:ext uri="{FF2B5EF4-FFF2-40B4-BE49-F238E27FC236}">
              <a16:creationId xmlns:a16="http://schemas.microsoft.com/office/drawing/2014/main" id="{0980B203-5566-4E50-A639-FB11199039FF}"/>
            </a:ext>
          </a:extLst>
        </xdr:cNvPr>
        <xdr:cNvSpPr/>
      </xdr:nvSpPr>
      <xdr:spPr>
        <a:xfrm>
          <a:off x="3746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77288</xdr:rowOff>
    </xdr:from>
    <xdr:to>
      <xdr:col>24</xdr:col>
      <xdr:colOff>63500</xdr:colOff>
      <xdr:row>84</xdr:row>
      <xdr:rowOff>78921</xdr:rowOff>
    </xdr:to>
    <xdr:cxnSp macro="">
      <xdr:nvCxnSpPr>
        <xdr:cNvPr id="308" name="直線コネクタ 307">
          <a:extLst>
            <a:ext uri="{FF2B5EF4-FFF2-40B4-BE49-F238E27FC236}">
              <a16:creationId xmlns:a16="http://schemas.microsoft.com/office/drawing/2014/main" id="{39FA002D-503F-4259-9A0F-34C353AA84DF}"/>
            </a:ext>
          </a:extLst>
        </xdr:cNvPr>
        <xdr:cNvCxnSpPr/>
      </xdr:nvCxnSpPr>
      <xdr:spPr>
        <a:xfrm>
          <a:off x="3797300" y="14479088"/>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152219</xdr:rowOff>
    </xdr:from>
    <xdr:to>
      <xdr:col>15</xdr:col>
      <xdr:colOff>101600</xdr:colOff>
      <xdr:row>84</xdr:row>
      <xdr:rowOff>82369</xdr:rowOff>
    </xdr:to>
    <xdr:sp macro="" textlink="">
      <xdr:nvSpPr>
        <xdr:cNvPr id="309" name="楕円 308">
          <a:extLst>
            <a:ext uri="{FF2B5EF4-FFF2-40B4-BE49-F238E27FC236}">
              <a16:creationId xmlns:a16="http://schemas.microsoft.com/office/drawing/2014/main" id="{5C678354-B602-47B9-9A55-9E466B798260}"/>
            </a:ext>
          </a:extLst>
        </xdr:cNvPr>
        <xdr:cNvSpPr/>
      </xdr:nvSpPr>
      <xdr:spPr>
        <a:xfrm>
          <a:off x="2857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31569</xdr:rowOff>
    </xdr:from>
    <xdr:to>
      <xdr:col>19</xdr:col>
      <xdr:colOff>177800</xdr:colOff>
      <xdr:row>84</xdr:row>
      <xdr:rowOff>77288</xdr:rowOff>
    </xdr:to>
    <xdr:cxnSp macro="">
      <xdr:nvCxnSpPr>
        <xdr:cNvPr id="310" name="直線コネクタ 309">
          <a:extLst>
            <a:ext uri="{FF2B5EF4-FFF2-40B4-BE49-F238E27FC236}">
              <a16:creationId xmlns:a16="http://schemas.microsoft.com/office/drawing/2014/main" id="{95092EEA-CCB9-4375-B2C8-B79F2DE28B43}"/>
            </a:ext>
          </a:extLst>
        </xdr:cNvPr>
        <xdr:cNvCxnSpPr/>
      </xdr:nvCxnSpPr>
      <xdr:spPr>
        <a:xfrm>
          <a:off x="2908300" y="1443336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103232</xdr:rowOff>
    </xdr:from>
    <xdr:to>
      <xdr:col>10</xdr:col>
      <xdr:colOff>165100</xdr:colOff>
      <xdr:row>84</xdr:row>
      <xdr:rowOff>33382</xdr:rowOff>
    </xdr:to>
    <xdr:sp macro="" textlink="">
      <xdr:nvSpPr>
        <xdr:cNvPr id="311" name="楕円 310">
          <a:extLst>
            <a:ext uri="{FF2B5EF4-FFF2-40B4-BE49-F238E27FC236}">
              <a16:creationId xmlns:a16="http://schemas.microsoft.com/office/drawing/2014/main" id="{A48A2E6A-986A-477D-9145-E6EC9E25ADDE}"/>
            </a:ext>
          </a:extLst>
        </xdr:cNvPr>
        <xdr:cNvSpPr/>
      </xdr:nvSpPr>
      <xdr:spPr>
        <a:xfrm>
          <a:off x="1968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154032</xdr:rowOff>
    </xdr:from>
    <xdr:to>
      <xdr:col>15</xdr:col>
      <xdr:colOff>50800</xdr:colOff>
      <xdr:row>84</xdr:row>
      <xdr:rowOff>31569</xdr:rowOff>
    </xdr:to>
    <xdr:cxnSp macro="">
      <xdr:nvCxnSpPr>
        <xdr:cNvPr id="312" name="直線コネクタ 311">
          <a:extLst>
            <a:ext uri="{FF2B5EF4-FFF2-40B4-BE49-F238E27FC236}">
              <a16:creationId xmlns:a16="http://schemas.microsoft.com/office/drawing/2014/main" id="{E26E30DC-81FF-45BB-8056-D82A3ACEC442}"/>
            </a:ext>
          </a:extLst>
        </xdr:cNvPr>
        <xdr:cNvCxnSpPr/>
      </xdr:nvCxnSpPr>
      <xdr:spPr>
        <a:xfrm>
          <a:off x="2019300" y="14384382"/>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44450</xdr:rowOff>
    </xdr:from>
    <xdr:to>
      <xdr:col>6</xdr:col>
      <xdr:colOff>38100</xdr:colOff>
      <xdr:row>83</xdr:row>
      <xdr:rowOff>146050</xdr:rowOff>
    </xdr:to>
    <xdr:sp macro="" textlink="">
      <xdr:nvSpPr>
        <xdr:cNvPr id="313" name="楕円 312">
          <a:extLst>
            <a:ext uri="{FF2B5EF4-FFF2-40B4-BE49-F238E27FC236}">
              <a16:creationId xmlns:a16="http://schemas.microsoft.com/office/drawing/2014/main" id="{F4ACED75-B346-496E-9237-B30DC28543F5}"/>
            </a:ext>
          </a:extLst>
        </xdr:cNvPr>
        <xdr:cNvSpPr/>
      </xdr:nvSpPr>
      <xdr:spPr>
        <a:xfrm>
          <a:off x="1079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95250</xdr:rowOff>
    </xdr:from>
    <xdr:to>
      <xdr:col>10</xdr:col>
      <xdr:colOff>114300</xdr:colOff>
      <xdr:row>83</xdr:row>
      <xdr:rowOff>154032</xdr:rowOff>
    </xdr:to>
    <xdr:cxnSp macro="">
      <xdr:nvCxnSpPr>
        <xdr:cNvPr id="314" name="直線コネクタ 313">
          <a:extLst>
            <a:ext uri="{FF2B5EF4-FFF2-40B4-BE49-F238E27FC236}">
              <a16:creationId xmlns:a16="http://schemas.microsoft.com/office/drawing/2014/main" id="{E670711B-536E-4480-BDBE-7304F88E2521}"/>
            </a:ext>
          </a:extLst>
        </xdr:cNvPr>
        <xdr:cNvCxnSpPr/>
      </xdr:nvCxnSpPr>
      <xdr:spPr>
        <a:xfrm>
          <a:off x="1130300" y="1432560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315" name="n_1aveValue【公営住宅】&#10;有形固定資産減価償却率">
          <a:extLst>
            <a:ext uri="{FF2B5EF4-FFF2-40B4-BE49-F238E27FC236}">
              <a16:creationId xmlns:a16="http://schemas.microsoft.com/office/drawing/2014/main" id="{199F6359-426D-47D8-9854-B1BA45BCD3B6}"/>
            </a:ext>
          </a:extLst>
        </xdr:cNvPr>
        <xdr:cNvSpPr txBox="1"/>
      </xdr:nvSpPr>
      <xdr:spPr>
        <a:xfrm>
          <a:off x="3582044" y="1410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16" name="n_2aveValue【公営住宅】&#10;有形固定資産減価償却率">
          <a:extLst>
            <a:ext uri="{FF2B5EF4-FFF2-40B4-BE49-F238E27FC236}">
              <a16:creationId xmlns:a16="http://schemas.microsoft.com/office/drawing/2014/main" id="{357A61F5-4FD3-46BA-9972-C5C7EEE835FC}"/>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EA3EAB63-43B9-4FA4-B147-0FC421819160}"/>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44F1504D-AB87-45EF-9AA4-EBB8516EDC6D}"/>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119215</xdr:rowOff>
    </xdr:from>
    <xdr:ext cx="405111" cy="259045"/>
    <xdr:sp macro="" textlink="">
      <xdr:nvSpPr>
        <xdr:cNvPr id="319" name="n_1mainValue【公営住宅】&#10;有形固定資産減価償却率">
          <a:extLst>
            <a:ext uri="{FF2B5EF4-FFF2-40B4-BE49-F238E27FC236}">
              <a16:creationId xmlns:a16="http://schemas.microsoft.com/office/drawing/2014/main" id="{4571CB31-2A56-424C-93A7-AB74B3567C20}"/>
            </a:ext>
          </a:extLst>
        </xdr:cNvPr>
        <xdr:cNvSpPr txBox="1"/>
      </xdr:nvSpPr>
      <xdr:spPr>
        <a:xfrm>
          <a:off x="35820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73496</xdr:rowOff>
    </xdr:from>
    <xdr:ext cx="405111" cy="259045"/>
    <xdr:sp macro="" textlink="">
      <xdr:nvSpPr>
        <xdr:cNvPr id="320" name="n_2mainValue【公営住宅】&#10;有形固定資産減価償却率">
          <a:extLst>
            <a:ext uri="{FF2B5EF4-FFF2-40B4-BE49-F238E27FC236}">
              <a16:creationId xmlns:a16="http://schemas.microsoft.com/office/drawing/2014/main" id="{429274EF-43CB-4F31-92E0-3B1F99AD9BD3}"/>
            </a:ext>
          </a:extLst>
        </xdr:cNvPr>
        <xdr:cNvSpPr txBox="1"/>
      </xdr:nvSpPr>
      <xdr:spPr>
        <a:xfrm>
          <a:off x="2705744" y="1447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24509</xdr:rowOff>
    </xdr:from>
    <xdr:ext cx="405111" cy="259045"/>
    <xdr:sp macro="" textlink="">
      <xdr:nvSpPr>
        <xdr:cNvPr id="321" name="n_3mainValue【公営住宅】&#10;有形固定資産減価償却率">
          <a:extLst>
            <a:ext uri="{FF2B5EF4-FFF2-40B4-BE49-F238E27FC236}">
              <a16:creationId xmlns:a16="http://schemas.microsoft.com/office/drawing/2014/main" id="{9994F7B9-E3D9-46B6-9FCF-A365A4F3387F}"/>
            </a:ext>
          </a:extLst>
        </xdr:cNvPr>
        <xdr:cNvSpPr txBox="1"/>
      </xdr:nvSpPr>
      <xdr:spPr>
        <a:xfrm>
          <a:off x="18167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137177</xdr:rowOff>
    </xdr:from>
    <xdr:ext cx="405111" cy="259045"/>
    <xdr:sp macro="" textlink="">
      <xdr:nvSpPr>
        <xdr:cNvPr id="322" name="n_4mainValue【公営住宅】&#10;有形固定資産減価償却率">
          <a:extLst>
            <a:ext uri="{FF2B5EF4-FFF2-40B4-BE49-F238E27FC236}">
              <a16:creationId xmlns:a16="http://schemas.microsoft.com/office/drawing/2014/main" id="{81ADC866-F90E-4CC5-9265-C4449B8F35F2}"/>
            </a:ext>
          </a:extLst>
        </xdr:cNvPr>
        <xdr:cNvSpPr txBox="1"/>
      </xdr:nvSpPr>
      <xdr:spPr>
        <a:xfrm>
          <a:off x="927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5862A65-7DE9-4600-8E3D-C3977378D1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F6E955C-E02A-4AA3-BA0F-84D21B30A61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79AFE6F-D0DD-4FFF-AEC7-C52136A8F87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5F209557-7F57-4E88-91B2-880EE04499C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A9CC27DA-FA27-468E-804A-CE68C54C28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D244B380-C6A5-4F0D-9309-A7B82A11D1A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24ED374-3064-47D9-ADC6-DF0BCDCC223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FC8C94A2-163C-44CD-9062-C83A23C75E7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D461696-5B55-4F55-861B-0F9FF178588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541571E-D55A-4ABE-A888-A9BEB076C36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67201DC8-C89A-4F84-AE49-05243A93ED1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1610566B-A454-4F8A-9CE7-0DD8C4D93EA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B59F2BC0-8319-44FC-95FC-CC7BF10AA3D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7F52F6EF-A833-4BE7-9659-111ACE0CE7E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475B4D02-BF9D-43CC-83C2-863E500C784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3C8F4920-B6F5-49FF-AC89-16DFA37D191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31BF9CE5-558C-4AA6-945C-EEBA38CB230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C63A951A-88D2-4253-BB7E-32F08690D4C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1073DCEC-9CFC-4FAE-BEE6-E57844F2438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AFDC3721-7E9A-45D7-8C89-B8B3D36D8DA5}"/>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2E9590EB-5AB1-4A41-ACAF-DC98185DF2D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D24CF51A-1F7A-4CB5-8C54-364595460A77}"/>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D7DD19C3-A88D-4793-9EBB-FF120471CAA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53E6FD19-0938-484D-9531-6B0D45601BC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75877083-F1FD-4E0E-ABE4-F09CD2747C0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C21CA481-A45F-42EB-AEB7-B4985BBC004C}"/>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2E4A75BF-D7E4-47DA-ACF1-2210AAEBE9E4}"/>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DE371DD7-0C1B-49A0-A0BD-2824C33D8F53}"/>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3E4821E9-BA60-4973-9131-3311FAA8518D}"/>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8978EF7F-6A84-46A2-A689-121562887D44}"/>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A7FBF010-20C6-4171-B6B4-89B68001749A}"/>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1549379F-4D72-4356-A68B-D8469A7E0280}"/>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CF130682-F83B-48B6-BDC7-F70C4E7F06BF}"/>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400D2495-8364-4444-B798-AC4615BBD78E}"/>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EB8EBBAD-848B-4F7D-810B-3F6E45930867}"/>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D09DD6A3-9D5A-47AA-995F-A38EF93C2EA7}"/>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53B99A5-BC8B-4CFD-9459-F1AAF7F86BC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C3349D3-58EB-44A6-BCD0-9A0D20DF46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E1F6E61-7E09-46E6-A8D3-DFBA19028BA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46B4C09-1612-4FC9-981B-2FB466222E8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8A9EB790-0DF9-449D-AA9A-8912A3C3464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91477</xdr:rowOff>
    </xdr:from>
    <xdr:to>
      <xdr:col>55</xdr:col>
      <xdr:colOff>50800</xdr:colOff>
      <xdr:row>86</xdr:row>
      <xdr:rowOff>21627</xdr:rowOff>
    </xdr:to>
    <xdr:sp macro="" textlink="">
      <xdr:nvSpPr>
        <xdr:cNvPr id="364" name="楕円 363">
          <a:extLst>
            <a:ext uri="{FF2B5EF4-FFF2-40B4-BE49-F238E27FC236}">
              <a16:creationId xmlns:a16="http://schemas.microsoft.com/office/drawing/2014/main" id="{368503DE-A380-4082-BFAE-FC50F8B2D36E}"/>
            </a:ext>
          </a:extLst>
        </xdr:cNvPr>
        <xdr:cNvSpPr/>
      </xdr:nvSpPr>
      <xdr:spPr>
        <a:xfrm>
          <a:off x="10426700" y="1466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6404</xdr:rowOff>
    </xdr:from>
    <xdr:ext cx="469744" cy="259045"/>
    <xdr:sp macro="" textlink="">
      <xdr:nvSpPr>
        <xdr:cNvPr id="365" name="【公営住宅】&#10;一人当たり面積該当値テキスト">
          <a:extLst>
            <a:ext uri="{FF2B5EF4-FFF2-40B4-BE49-F238E27FC236}">
              <a16:creationId xmlns:a16="http://schemas.microsoft.com/office/drawing/2014/main" id="{4BFD9B7E-162E-46A7-9089-4BB6B0FD567C}"/>
            </a:ext>
          </a:extLst>
        </xdr:cNvPr>
        <xdr:cNvSpPr txBox="1"/>
      </xdr:nvSpPr>
      <xdr:spPr>
        <a:xfrm>
          <a:off x="10515600" y="1457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79502</xdr:rowOff>
    </xdr:from>
    <xdr:to>
      <xdr:col>50</xdr:col>
      <xdr:colOff>165100</xdr:colOff>
      <xdr:row>86</xdr:row>
      <xdr:rowOff>9652</xdr:rowOff>
    </xdr:to>
    <xdr:sp macro="" textlink="">
      <xdr:nvSpPr>
        <xdr:cNvPr id="366" name="楕円 365">
          <a:extLst>
            <a:ext uri="{FF2B5EF4-FFF2-40B4-BE49-F238E27FC236}">
              <a16:creationId xmlns:a16="http://schemas.microsoft.com/office/drawing/2014/main" id="{90093A89-B31E-4596-98E1-BD69FEA84C2A}"/>
            </a:ext>
          </a:extLst>
        </xdr:cNvPr>
        <xdr:cNvSpPr/>
      </xdr:nvSpPr>
      <xdr:spPr>
        <a:xfrm>
          <a:off x="9588500" y="1465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130302</xdr:rowOff>
    </xdr:from>
    <xdr:to>
      <xdr:col>55</xdr:col>
      <xdr:colOff>0</xdr:colOff>
      <xdr:row>85</xdr:row>
      <xdr:rowOff>142277</xdr:rowOff>
    </xdr:to>
    <xdr:cxnSp macro="">
      <xdr:nvCxnSpPr>
        <xdr:cNvPr id="367" name="直線コネクタ 366">
          <a:extLst>
            <a:ext uri="{FF2B5EF4-FFF2-40B4-BE49-F238E27FC236}">
              <a16:creationId xmlns:a16="http://schemas.microsoft.com/office/drawing/2014/main" id="{05736860-65CB-409E-9026-9C306F14D757}"/>
            </a:ext>
          </a:extLst>
        </xdr:cNvPr>
        <xdr:cNvCxnSpPr/>
      </xdr:nvCxnSpPr>
      <xdr:spPr>
        <a:xfrm>
          <a:off x="9639300" y="14703552"/>
          <a:ext cx="8382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85271</xdr:rowOff>
    </xdr:from>
    <xdr:to>
      <xdr:col>46</xdr:col>
      <xdr:colOff>38100</xdr:colOff>
      <xdr:row>86</xdr:row>
      <xdr:rowOff>15421</xdr:rowOff>
    </xdr:to>
    <xdr:sp macro="" textlink="">
      <xdr:nvSpPr>
        <xdr:cNvPr id="368" name="楕円 367">
          <a:extLst>
            <a:ext uri="{FF2B5EF4-FFF2-40B4-BE49-F238E27FC236}">
              <a16:creationId xmlns:a16="http://schemas.microsoft.com/office/drawing/2014/main" id="{D2977D45-6C3D-4277-A77B-51B3737F7ACB}"/>
            </a:ext>
          </a:extLst>
        </xdr:cNvPr>
        <xdr:cNvSpPr/>
      </xdr:nvSpPr>
      <xdr:spPr>
        <a:xfrm>
          <a:off x="8699500" y="146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130302</xdr:rowOff>
    </xdr:from>
    <xdr:to>
      <xdr:col>50</xdr:col>
      <xdr:colOff>114300</xdr:colOff>
      <xdr:row>85</xdr:row>
      <xdr:rowOff>136071</xdr:rowOff>
    </xdr:to>
    <xdr:cxnSp macro="">
      <xdr:nvCxnSpPr>
        <xdr:cNvPr id="369" name="直線コネクタ 368">
          <a:extLst>
            <a:ext uri="{FF2B5EF4-FFF2-40B4-BE49-F238E27FC236}">
              <a16:creationId xmlns:a16="http://schemas.microsoft.com/office/drawing/2014/main" id="{4A953F79-3CD0-4685-AD26-82D302D773ED}"/>
            </a:ext>
          </a:extLst>
        </xdr:cNvPr>
        <xdr:cNvCxnSpPr/>
      </xdr:nvCxnSpPr>
      <xdr:spPr>
        <a:xfrm flipV="1">
          <a:off x="8750300" y="14703552"/>
          <a:ext cx="889000" cy="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94416</xdr:rowOff>
    </xdr:from>
    <xdr:to>
      <xdr:col>41</xdr:col>
      <xdr:colOff>101600</xdr:colOff>
      <xdr:row>86</xdr:row>
      <xdr:rowOff>24566</xdr:rowOff>
    </xdr:to>
    <xdr:sp macro="" textlink="">
      <xdr:nvSpPr>
        <xdr:cNvPr id="370" name="楕円 369">
          <a:extLst>
            <a:ext uri="{FF2B5EF4-FFF2-40B4-BE49-F238E27FC236}">
              <a16:creationId xmlns:a16="http://schemas.microsoft.com/office/drawing/2014/main" id="{B120E958-1F81-41B5-9905-0CD74023144C}"/>
            </a:ext>
          </a:extLst>
        </xdr:cNvPr>
        <xdr:cNvSpPr/>
      </xdr:nvSpPr>
      <xdr:spPr>
        <a:xfrm>
          <a:off x="7810500" y="1466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136071</xdr:rowOff>
    </xdr:from>
    <xdr:to>
      <xdr:col>45</xdr:col>
      <xdr:colOff>177800</xdr:colOff>
      <xdr:row>85</xdr:row>
      <xdr:rowOff>145216</xdr:rowOff>
    </xdr:to>
    <xdr:cxnSp macro="">
      <xdr:nvCxnSpPr>
        <xdr:cNvPr id="371" name="直線コネクタ 370">
          <a:extLst>
            <a:ext uri="{FF2B5EF4-FFF2-40B4-BE49-F238E27FC236}">
              <a16:creationId xmlns:a16="http://schemas.microsoft.com/office/drawing/2014/main" id="{AAAAD238-7FA7-47F8-9BF1-4BF74D900F78}"/>
            </a:ext>
          </a:extLst>
        </xdr:cNvPr>
        <xdr:cNvCxnSpPr/>
      </xdr:nvCxnSpPr>
      <xdr:spPr>
        <a:xfrm flipV="1">
          <a:off x="7861300" y="14709321"/>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97789</xdr:rowOff>
    </xdr:from>
    <xdr:to>
      <xdr:col>36</xdr:col>
      <xdr:colOff>165100</xdr:colOff>
      <xdr:row>86</xdr:row>
      <xdr:rowOff>27939</xdr:rowOff>
    </xdr:to>
    <xdr:sp macro="" textlink="">
      <xdr:nvSpPr>
        <xdr:cNvPr id="372" name="楕円 371">
          <a:extLst>
            <a:ext uri="{FF2B5EF4-FFF2-40B4-BE49-F238E27FC236}">
              <a16:creationId xmlns:a16="http://schemas.microsoft.com/office/drawing/2014/main" id="{693250AB-5F18-48C9-800C-F79B75FD2047}"/>
            </a:ext>
          </a:extLst>
        </xdr:cNvPr>
        <xdr:cNvSpPr/>
      </xdr:nvSpPr>
      <xdr:spPr>
        <a:xfrm>
          <a:off x="6921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145216</xdr:rowOff>
    </xdr:from>
    <xdr:to>
      <xdr:col>41</xdr:col>
      <xdr:colOff>50800</xdr:colOff>
      <xdr:row>85</xdr:row>
      <xdr:rowOff>148589</xdr:rowOff>
    </xdr:to>
    <xdr:cxnSp macro="">
      <xdr:nvCxnSpPr>
        <xdr:cNvPr id="373" name="直線コネクタ 372">
          <a:extLst>
            <a:ext uri="{FF2B5EF4-FFF2-40B4-BE49-F238E27FC236}">
              <a16:creationId xmlns:a16="http://schemas.microsoft.com/office/drawing/2014/main" id="{1150B102-F56B-4AFA-82EA-18FF0EA07BB7}"/>
            </a:ext>
          </a:extLst>
        </xdr:cNvPr>
        <xdr:cNvCxnSpPr/>
      </xdr:nvCxnSpPr>
      <xdr:spPr>
        <a:xfrm flipV="1">
          <a:off x="6972300" y="14718466"/>
          <a:ext cx="889000" cy="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89843941-4511-4CB8-85D4-8DA72BF7C6BB}"/>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A40CD5E4-DAAC-40E5-91FC-E156325172B8}"/>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C02CDF86-C62B-490E-8C63-9992A922F62E}"/>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E7DB55ED-00EB-48E8-934A-BBF154DF57B3}"/>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779</xdr:rowOff>
    </xdr:from>
    <xdr:ext cx="469744" cy="259045"/>
    <xdr:sp macro="" textlink="">
      <xdr:nvSpPr>
        <xdr:cNvPr id="378" name="n_1mainValue【公営住宅】&#10;一人当たり面積">
          <a:extLst>
            <a:ext uri="{FF2B5EF4-FFF2-40B4-BE49-F238E27FC236}">
              <a16:creationId xmlns:a16="http://schemas.microsoft.com/office/drawing/2014/main" id="{86A3083C-F680-47D1-BA37-E7D65C113339}"/>
            </a:ext>
          </a:extLst>
        </xdr:cNvPr>
        <xdr:cNvSpPr txBox="1"/>
      </xdr:nvSpPr>
      <xdr:spPr>
        <a:xfrm>
          <a:off x="9391727" y="1474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6548</xdr:rowOff>
    </xdr:from>
    <xdr:ext cx="469744" cy="259045"/>
    <xdr:sp macro="" textlink="">
      <xdr:nvSpPr>
        <xdr:cNvPr id="379" name="n_2mainValue【公営住宅】&#10;一人当たり面積">
          <a:extLst>
            <a:ext uri="{FF2B5EF4-FFF2-40B4-BE49-F238E27FC236}">
              <a16:creationId xmlns:a16="http://schemas.microsoft.com/office/drawing/2014/main" id="{2C58A42B-215B-4CCC-A643-8A71D299F34A}"/>
            </a:ext>
          </a:extLst>
        </xdr:cNvPr>
        <xdr:cNvSpPr txBox="1"/>
      </xdr:nvSpPr>
      <xdr:spPr>
        <a:xfrm>
          <a:off x="8515427" y="1475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15693</xdr:rowOff>
    </xdr:from>
    <xdr:ext cx="469744" cy="259045"/>
    <xdr:sp macro="" textlink="">
      <xdr:nvSpPr>
        <xdr:cNvPr id="380" name="n_3mainValue【公営住宅】&#10;一人当たり面積">
          <a:extLst>
            <a:ext uri="{FF2B5EF4-FFF2-40B4-BE49-F238E27FC236}">
              <a16:creationId xmlns:a16="http://schemas.microsoft.com/office/drawing/2014/main" id="{C11F7A29-D511-480D-8278-F9F6F1888434}"/>
            </a:ext>
          </a:extLst>
        </xdr:cNvPr>
        <xdr:cNvSpPr txBox="1"/>
      </xdr:nvSpPr>
      <xdr:spPr>
        <a:xfrm>
          <a:off x="7626427" y="1476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19066</xdr:rowOff>
    </xdr:from>
    <xdr:ext cx="469744" cy="259045"/>
    <xdr:sp macro="" textlink="">
      <xdr:nvSpPr>
        <xdr:cNvPr id="381" name="n_4mainValue【公営住宅】&#10;一人当たり面積">
          <a:extLst>
            <a:ext uri="{FF2B5EF4-FFF2-40B4-BE49-F238E27FC236}">
              <a16:creationId xmlns:a16="http://schemas.microsoft.com/office/drawing/2014/main" id="{F7233136-A926-48D7-BA80-0FBE551B6B35}"/>
            </a:ext>
          </a:extLst>
        </xdr:cNvPr>
        <xdr:cNvSpPr txBox="1"/>
      </xdr:nvSpPr>
      <xdr:spPr>
        <a:xfrm>
          <a:off x="6737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2FA6E9B3-05C1-4D8D-BA33-B4E3F2004E0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E41FE4BF-F51D-48EA-892B-3C941FD97F5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773C1A94-838E-413E-B628-EFE07BA1D5A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11391437-B788-4EDB-8E4C-2791D893F0A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D5DAB5F5-889C-461D-BF71-75BE832D86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214236F0-1D8B-46BC-BC0A-A9CB78A1CEB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9BB903A9-C368-4C67-87F5-C5C98391EBA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5C31FE86-09D1-4B10-A7FA-95DAE899EE9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A42ED20A-B71E-43AF-A88A-6CFB462A156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05E68AC9-3BAA-4CAE-BAB7-347BAF7C15F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73209890-1021-41E7-B03A-445FAD8FFB0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C8FEA16D-8733-42A6-902D-4E463778990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4D04ED7D-2188-4F6F-8F1C-CEA14453F32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725388D7-039C-489E-826D-295F3E95EA8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503CEBAC-BE4A-4F54-9C5D-903FDCCEE31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62C29F07-4B83-44B9-A76D-08E35511DAF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5056ABF9-455C-4C6D-A7E4-A11EFFE9B7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CD870645-2D7D-4BE4-8CCC-1E224B9615B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3138E39F-D152-46D2-9C0B-C31CA3F1A15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A3004322-B422-497C-B9EC-5F2508EA5AA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8CD9CDF0-BD2E-4A24-BFE9-AB27C33C0C6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6B4C2E06-3C02-43EC-AFDD-5442B10D8E3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132E2BD6-63FA-43F0-803F-272DBCE2FB1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35CD37A5-799D-423B-A84B-CF9C9AA9065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9B8C5E41-956A-470E-9809-88D8D323EEB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34C35F6D-773C-49A1-91CF-9C58117B3B6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7D4759B5-DF11-48B9-9950-23A43C1464A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CCDB7B53-E29A-4A44-9766-693C460FB3F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667A1608-4F47-4274-93A4-4E909F06D48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8ACC6BF3-33C6-4015-8A71-26444CBE88B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7C0E1881-6F78-4F8F-B32B-C9C829DE501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26BC8129-6468-488C-93BD-03B1C70BBCE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BE9B539C-DBE5-4801-9F9C-BF044758669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F699B0E9-764E-4B53-BE67-87BB16B0FE4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34325761-B6BB-4473-8BE6-6B9D2304398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D5E5DD9B-8CA8-4AC9-9E5F-0F07DBDF4A8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C6C03554-7F6A-4498-9486-82876FCAE5B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5CB27C43-591D-4149-A6F4-B578339F102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3CC78831-1159-45B6-A717-05F61276AF1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65FF98FF-0F6D-48E2-9A76-128952B340C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10FE17EB-44A0-4E0E-9E01-3C289E3B986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6787D270-9FF0-4085-A52E-10C86F1DBDD1}"/>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767C8136-56B6-48E4-BF2E-227BEAE9500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AA42ADC4-447C-4254-8EC8-4EEDA8751CE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3A4DB868-1500-465B-B12B-2AED9E01F6EA}"/>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6A0CC0D0-0C6A-4FE5-A4BD-F050F3401CAD}"/>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EB20297C-6E4B-402B-AC37-E467C2FEEF8D}"/>
            </a:ext>
          </a:extLst>
        </xdr:cNvPr>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2D1C1F49-317B-421E-BFFE-81164D55108E}"/>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3CA262DB-5061-4CF1-A171-B6AEBAC0E3F3}"/>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00C93AB9-1915-48E0-AAC6-379E49EB3F2D}"/>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75E8F2E6-3A3E-414E-8D9B-17A3D0CC0004}"/>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3" name="フローチャート: 判断 432">
          <a:extLst>
            <a:ext uri="{FF2B5EF4-FFF2-40B4-BE49-F238E27FC236}">
              <a16:creationId xmlns:a16="http://schemas.microsoft.com/office/drawing/2014/main" id="{FA0FCF6D-7D6F-44AD-B1C5-EBD91B9D023D}"/>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F5EF352-37DA-469C-B336-AA50FCE8A91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8606560-ED30-44A0-8D8B-743CA0167C8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5130CF4-0A88-46CD-AFBC-6CE136D1384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EF2509D-5A02-4E9B-BFBB-78567DB9AA3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3D505F8-9E45-467D-8A1A-F320F7FDE9C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36830</xdr:rowOff>
    </xdr:from>
    <xdr:to>
      <xdr:col>85</xdr:col>
      <xdr:colOff>177800</xdr:colOff>
      <xdr:row>41</xdr:row>
      <xdr:rowOff>138430</xdr:rowOff>
    </xdr:to>
    <xdr:sp macro="" textlink="">
      <xdr:nvSpPr>
        <xdr:cNvPr id="439" name="楕円 438">
          <a:extLst>
            <a:ext uri="{FF2B5EF4-FFF2-40B4-BE49-F238E27FC236}">
              <a16:creationId xmlns:a16="http://schemas.microsoft.com/office/drawing/2014/main" id="{A3BCC099-C063-496B-A6E4-638FCE65E930}"/>
            </a:ext>
          </a:extLst>
        </xdr:cNvPr>
        <xdr:cNvSpPr/>
      </xdr:nvSpPr>
      <xdr:spPr>
        <a:xfrm>
          <a:off x="162687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15257</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0E7D62BD-9636-4620-A08F-7D3074D4E22B}"/>
            </a:ext>
          </a:extLst>
        </xdr:cNvPr>
        <xdr:cNvSpPr txBox="1"/>
      </xdr:nvSpPr>
      <xdr:spPr>
        <a:xfrm>
          <a:off x="16357600"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17235</xdr:rowOff>
    </xdr:from>
    <xdr:to>
      <xdr:col>81</xdr:col>
      <xdr:colOff>101600</xdr:colOff>
      <xdr:row>41</xdr:row>
      <xdr:rowOff>118835</xdr:rowOff>
    </xdr:to>
    <xdr:sp macro="" textlink="">
      <xdr:nvSpPr>
        <xdr:cNvPr id="441" name="楕円 440">
          <a:extLst>
            <a:ext uri="{FF2B5EF4-FFF2-40B4-BE49-F238E27FC236}">
              <a16:creationId xmlns:a16="http://schemas.microsoft.com/office/drawing/2014/main" id="{B562A028-AD1E-47DF-9F7A-857F65B9F29B}"/>
            </a:ext>
          </a:extLst>
        </xdr:cNvPr>
        <xdr:cNvSpPr/>
      </xdr:nvSpPr>
      <xdr:spPr>
        <a:xfrm>
          <a:off x="15430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68035</xdr:rowOff>
    </xdr:from>
    <xdr:to>
      <xdr:col>85</xdr:col>
      <xdr:colOff>127000</xdr:colOff>
      <xdr:row>41</xdr:row>
      <xdr:rowOff>87630</xdr:rowOff>
    </xdr:to>
    <xdr:cxnSp macro="">
      <xdr:nvCxnSpPr>
        <xdr:cNvPr id="442" name="直線コネクタ 441">
          <a:extLst>
            <a:ext uri="{FF2B5EF4-FFF2-40B4-BE49-F238E27FC236}">
              <a16:creationId xmlns:a16="http://schemas.microsoft.com/office/drawing/2014/main" id="{CFE8153E-8B59-4E51-A949-AF2FD33CFC5A}"/>
            </a:ext>
          </a:extLst>
        </xdr:cNvPr>
        <xdr:cNvCxnSpPr/>
      </xdr:nvCxnSpPr>
      <xdr:spPr>
        <a:xfrm>
          <a:off x="15481300" y="7097485"/>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152763</xdr:rowOff>
    </xdr:from>
    <xdr:to>
      <xdr:col>76</xdr:col>
      <xdr:colOff>165100</xdr:colOff>
      <xdr:row>41</xdr:row>
      <xdr:rowOff>82913</xdr:rowOff>
    </xdr:to>
    <xdr:sp macro="" textlink="">
      <xdr:nvSpPr>
        <xdr:cNvPr id="443" name="楕円 442">
          <a:extLst>
            <a:ext uri="{FF2B5EF4-FFF2-40B4-BE49-F238E27FC236}">
              <a16:creationId xmlns:a16="http://schemas.microsoft.com/office/drawing/2014/main" id="{EE50AE3F-B829-43E5-9123-D0708B3BAF98}"/>
            </a:ext>
          </a:extLst>
        </xdr:cNvPr>
        <xdr:cNvSpPr/>
      </xdr:nvSpPr>
      <xdr:spPr>
        <a:xfrm>
          <a:off x="145415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32113</xdr:rowOff>
    </xdr:from>
    <xdr:to>
      <xdr:col>81</xdr:col>
      <xdr:colOff>50800</xdr:colOff>
      <xdr:row>41</xdr:row>
      <xdr:rowOff>68035</xdr:rowOff>
    </xdr:to>
    <xdr:cxnSp macro="">
      <xdr:nvCxnSpPr>
        <xdr:cNvPr id="444" name="直線コネクタ 443">
          <a:extLst>
            <a:ext uri="{FF2B5EF4-FFF2-40B4-BE49-F238E27FC236}">
              <a16:creationId xmlns:a16="http://schemas.microsoft.com/office/drawing/2014/main" id="{A754D52B-5FC1-4373-96B7-B36166EE332B}"/>
            </a:ext>
          </a:extLst>
        </xdr:cNvPr>
        <xdr:cNvCxnSpPr/>
      </xdr:nvCxnSpPr>
      <xdr:spPr>
        <a:xfrm>
          <a:off x="14592300" y="706156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116840</xdr:rowOff>
    </xdr:from>
    <xdr:to>
      <xdr:col>72</xdr:col>
      <xdr:colOff>38100</xdr:colOff>
      <xdr:row>41</xdr:row>
      <xdr:rowOff>46990</xdr:rowOff>
    </xdr:to>
    <xdr:sp macro="" textlink="">
      <xdr:nvSpPr>
        <xdr:cNvPr id="445" name="楕円 444">
          <a:extLst>
            <a:ext uri="{FF2B5EF4-FFF2-40B4-BE49-F238E27FC236}">
              <a16:creationId xmlns:a16="http://schemas.microsoft.com/office/drawing/2014/main" id="{847BFBAB-7379-4681-A628-4EDCB0BB87A3}"/>
            </a:ext>
          </a:extLst>
        </xdr:cNvPr>
        <xdr:cNvSpPr/>
      </xdr:nvSpPr>
      <xdr:spPr>
        <a:xfrm>
          <a:off x="13652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167640</xdr:rowOff>
    </xdr:from>
    <xdr:to>
      <xdr:col>76</xdr:col>
      <xdr:colOff>114300</xdr:colOff>
      <xdr:row>41</xdr:row>
      <xdr:rowOff>32113</xdr:rowOff>
    </xdr:to>
    <xdr:cxnSp macro="">
      <xdr:nvCxnSpPr>
        <xdr:cNvPr id="446" name="直線コネクタ 445">
          <a:extLst>
            <a:ext uri="{FF2B5EF4-FFF2-40B4-BE49-F238E27FC236}">
              <a16:creationId xmlns:a16="http://schemas.microsoft.com/office/drawing/2014/main" id="{0D797F52-E40D-4864-B1FF-830DE56ACBB1}"/>
            </a:ext>
          </a:extLst>
        </xdr:cNvPr>
        <xdr:cNvCxnSpPr/>
      </xdr:nvCxnSpPr>
      <xdr:spPr>
        <a:xfrm>
          <a:off x="13703300" y="702564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80917</xdr:rowOff>
    </xdr:from>
    <xdr:to>
      <xdr:col>67</xdr:col>
      <xdr:colOff>101600</xdr:colOff>
      <xdr:row>41</xdr:row>
      <xdr:rowOff>11067</xdr:rowOff>
    </xdr:to>
    <xdr:sp macro="" textlink="">
      <xdr:nvSpPr>
        <xdr:cNvPr id="447" name="楕円 446">
          <a:extLst>
            <a:ext uri="{FF2B5EF4-FFF2-40B4-BE49-F238E27FC236}">
              <a16:creationId xmlns:a16="http://schemas.microsoft.com/office/drawing/2014/main" id="{D1A56D3E-903E-420C-A4D5-AB03C2332517}"/>
            </a:ext>
          </a:extLst>
        </xdr:cNvPr>
        <xdr:cNvSpPr/>
      </xdr:nvSpPr>
      <xdr:spPr>
        <a:xfrm>
          <a:off x="12763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131717</xdr:rowOff>
    </xdr:from>
    <xdr:to>
      <xdr:col>71</xdr:col>
      <xdr:colOff>177800</xdr:colOff>
      <xdr:row>40</xdr:row>
      <xdr:rowOff>167640</xdr:rowOff>
    </xdr:to>
    <xdr:cxnSp macro="">
      <xdr:nvCxnSpPr>
        <xdr:cNvPr id="448" name="直線コネクタ 447">
          <a:extLst>
            <a:ext uri="{FF2B5EF4-FFF2-40B4-BE49-F238E27FC236}">
              <a16:creationId xmlns:a16="http://schemas.microsoft.com/office/drawing/2014/main" id="{339EDAF3-0346-4E40-A06A-D30E4B000019}"/>
            </a:ext>
          </a:extLst>
        </xdr:cNvPr>
        <xdr:cNvCxnSpPr/>
      </xdr:nvCxnSpPr>
      <xdr:spPr>
        <a:xfrm>
          <a:off x="12814300" y="698971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C373D848-A298-4E76-B83C-9311BDE829B3}"/>
            </a:ext>
          </a:extLst>
        </xdr:cNvPr>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F06E964E-0E67-43EC-974D-9E944C1CC56B}"/>
            </a:ext>
          </a:extLst>
        </xdr:cNvPr>
        <xdr:cNvSpPr txBox="1"/>
      </xdr:nvSpPr>
      <xdr:spPr>
        <a:xfrm>
          <a:off x="14389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0DE8DDBB-113E-4AC3-93AD-3781D6A801E0}"/>
            </a:ext>
          </a:extLst>
        </xdr:cNvPr>
        <xdr:cNvSpPr txBox="1"/>
      </xdr:nvSpPr>
      <xdr:spPr>
        <a:xfrm>
          <a:off x="13500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80AF4452-AEB3-4D55-AC7D-510689124803}"/>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109962</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83B13174-C6D9-467A-8DE3-884C72005EE8}"/>
            </a:ext>
          </a:extLst>
        </xdr:cNvPr>
        <xdr:cNvSpPr txBox="1"/>
      </xdr:nvSpPr>
      <xdr:spPr>
        <a:xfrm>
          <a:off x="152660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74040</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14EDEEC7-6B72-44B9-9C7B-15F46DA24015}"/>
            </a:ext>
          </a:extLst>
        </xdr:cNvPr>
        <xdr:cNvSpPr txBox="1"/>
      </xdr:nvSpPr>
      <xdr:spPr>
        <a:xfrm>
          <a:off x="14389744" y="710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38117</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46A0F6BD-8CC4-453E-B06A-2C7C679952DB}"/>
            </a:ext>
          </a:extLst>
        </xdr:cNvPr>
        <xdr:cNvSpPr txBox="1"/>
      </xdr:nvSpPr>
      <xdr:spPr>
        <a:xfrm>
          <a:off x="13500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2194</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70139743-D44F-44A6-A22D-5EFC39EE5A4B}"/>
            </a:ext>
          </a:extLst>
        </xdr:cNvPr>
        <xdr:cNvSpPr txBox="1"/>
      </xdr:nvSpPr>
      <xdr:spPr>
        <a:xfrm>
          <a:off x="126117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CF21AA1F-7B87-42C3-9E32-9A762EB8288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84B8252A-9D5F-42D5-ADD3-BBF56D4251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02C335D7-0985-42A9-B703-22C7AB112B5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97ECA637-EABA-4C44-BC39-E3D8A279D80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2DD71944-0DEE-40BA-B960-390D4B5E9B7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9BD636DB-28A6-4EE8-9CF3-463FED709F5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20AC20AF-BD70-4C4F-87C2-DD6A04D1019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E4EFB249-169B-4E90-8E9F-C7EA07760E1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8E14588D-8CC2-4238-8BEF-5EAD2786F99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82D62F47-8D6B-4CE0-A69D-6106583285C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5C304D2A-3528-4EB1-97A1-0F82C960793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E6017E7E-99FC-4FC9-92BE-E37995BAEEC4}"/>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2DAFD69F-E80D-45D0-A200-6E86B4BC970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45610A67-9672-4BE4-B216-39FAFC1CCC9B}"/>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A49170F1-2448-4AF5-BC92-4B78D3C460D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9D67C592-72A5-400C-B275-8F4D02770E8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8DF90246-2281-4E84-8DDA-67C00A3532BF}"/>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FF02F850-635F-44FF-B201-EBB362382B35}"/>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01E6C0FA-C14E-45EE-9492-356BA4C644E9}"/>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609CD1C5-9655-43C0-8BF5-3A1BEB79FCE2}"/>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CE0BC3A3-7CE9-4C9C-9B0F-5E1D92628F3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5794FF97-418B-43CB-B23A-44FF1BE6C203}"/>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4D23E973-21FE-4059-BE87-B2110FE50B5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57A8D745-160D-4271-AC63-CC48E6F94D9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B1B6A84B-6915-40BA-B83D-26F6AFAC254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B3C85CD7-6923-4027-AB9B-D3D10F363E32}"/>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26119365-6394-4AEC-9113-3C4C4AF248A9}"/>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50BA046E-9332-49D2-B32D-2D499E8ACDC0}"/>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09969935-E8D0-4979-BE2B-E82CA37568A8}"/>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07767F6E-71B6-481C-B845-330F1ED07EC4}"/>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E7057F7D-118D-4DEF-9291-4BDC2CDA3581}"/>
            </a:ext>
          </a:extLst>
        </xdr:cNvPr>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21101E9F-C7A9-4CDB-A49C-6934BB4F6DA7}"/>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3B779CB0-2154-4353-A4B3-DF887FD28834}"/>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A76170A2-1052-4368-8AF3-B194D7BD03FA}"/>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B27C4C5F-0335-4182-AD23-C251C5D371E9}"/>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2" name="フローチャート: 判断 491">
          <a:extLst>
            <a:ext uri="{FF2B5EF4-FFF2-40B4-BE49-F238E27FC236}">
              <a16:creationId xmlns:a16="http://schemas.microsoft.com/office/drawing/2014/main" id="{50EFE253-F775-4636-A40E-AD9764734DEE}"/>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23A8FD7-B912-4F7A-9C26-88007D940D7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99F6315-AD08-45C6-B4A7-86120D26CC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967D736-9661-4005-BC5E-4C7A730A1BF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C4DC3C6C-B1C3-4C8D-ADE2-AD149BCE915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F9995E89-8177-4AE8-902B-5677009F705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153307</xdr:rowOff>
    </xdr:from>
    <xdr:to>
      <xdr:col>116</xdr:col>
      <xdr:colOff>114300</xdr:colOff>
      <xdr:row>40</xdr:row>
      <xdr:rowOff>83457</xdr:rowOff>
    </xdr:to>
    <xdr:sp macro="" textlink="">
      <xdr:nvSpPr>
        <xdr:cNvPr id="498" name="楕円 497">
          <a:extLst>
            <a:ext uri="{FF2B5EF4-FFF2-40B4-BE49-F238E27FC236}">
              <a16:creationId xmlns:a16="http://schemas.microsoft.com/office/drawing/2014/main" id="{A6E5038C-C0F6-4D5C-8E4C-4320F6882A9B}"/>
            </a:ext>
          </a:extLst>
        </xdr:cNvPr>
        <xdr:cNvSpPr/>
      </xdr:nvSpPr>
      <xdr:spPr>
        <a:xfrm>
          <a:off x="221107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131734</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20F272F1-BBB2-4BB0-BB7C-1A20BC33F595}"/>
            </a:ext>
          </a:extLst>
        </xdr:cNvPr>
        <xdr:cNvSpPr txBox="1"/>
      </xdr:nvSpPr>
      <xdr:spPr>
        <a:xfrm>
          <a:off x="22199600" y="681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164193</xdr:rowOff>
    </xdr:from>
    <xdr:to>
      <xdr:col>112</xdr:col>
      <xdr:colOff>38100</xdr:colOff>
      <xdr:row>40</xdr:row>
      <xdr:rowOff>94343</xdr:rowOff>
    </xdr:to>
    <xdr:sp macro="" textlink="">
      <xdr:nvSpPr>
        <xdr:cNvPr id="500" name="楕円 499">
          <a:extLst>
            <a:ext uri="{FF2B5EF4-FFF2-40B4-BE49-F238E27FC236}">
              <a16:creationId xmlns:a16="http://schemas.microsoft.com/office/drawing/2014/main" id="{028FA963-6C35-494E-95B0-BAF034A8138E}"/>
            </a:ext>
          </a:extLst>
        </xdr:cNvPr>
        <xdr:cNvSpPr/>
      </xdr:nvSpPr>
      <xdr:spPr>
        <a:xfrm>
          <a:off x="21272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32657</xdr:rowOff>
    </xdr:from>
    <xdr:to>
      <xdr:col>116</xdr:col>
      <xdr:colOff>63500</xdr:colOff>
      <xdr:row>40</xdr:row>
      <xdr:rowOff>43543</xdr:rowOff>
    </xdr:to>
    <xdr:cxnSp macro="">
      <xdr:nvCxnSpPr>
        <xdr:cNvPr id="501" name="直線コネクタ 500">
          <a:extLst>
            <a:ext uri="{FF2B5EF4-FFF2-40B4-BE49-F238E27FC236}">
              <a16:creationId xmlns:a16="http://schemas.microsoft.com/office/drawing/2014/main" id="{6C4D2385-1832-4BF2-951E-EB3782ABC1C2}"/>
            </a:ext>
          </a:extLst>
        </xdr:cNvPr>
        <xdr:cNvCxnSpPr/>
      </xdr:nvCxnSpPr>
      <xdr:spPr>
        <a:xfrm flipV="1">
          <a:off x="21323300" y="68906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363</xdr:rowOff>
    </xdr:from>
    <xdr:to>
      <xdr:col>107</xdr:col>
      <xdr:colOff>101600</xdr:colOff>
      <xdr:row>40</xdr:row>
      <xdr:rowOff>101963</xdr:rowOff>
    </xdr:to>
    <xdr:sp macro="" textlink="">
      <xdr:nvSpPr>
        <xdr:cNvPr id="502" name="楕円 501">
          <a:extLst>
            <a:ext uri="{FF2B5EF4-FFF2-40B4-BE49-F238E27FC236}">
              <a16:creationId xmlns:a16="http://schemas.microsoft.com/office/drawing/2014/main" id="{6A3A0D21-2AA1-4499-9D3B-9D230E1BBE5A}"/>
            </a:ext>
          </a:extLst>
        </xdr:cNvPr>
        <xdr:cNvSpPr/>
      </xdr:nvSpPr>
      <xdr:spPr>
        <a:xfrm>
          <a:off x="20383500" y="685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43543</xdr:rowOff>
    </xdr:from>
    <xdr:to>
      <xdr:col>111</xdr:col>
      <xdr:colOff>177800</xdr:colOff>
      <xdr:row>40</xdr:row>
      <xdr:rowOff>51163</xdr:rowOff>
    </xdr:to>
    <xdr:cxnSp macro="">
      <xdr:nvCxnSpPr>
        <xdr:cNvPr id="503" name="直線コネクタ 502">
          <a:extLst>
            <a:ext uri="{FF2B5EF4-FFF2-40B4-BE49-F238E27FC236}">
              <a16:creationId xmlns:a16="http://schemas.microsoft.com/office/drawing/2014/main" id="{2473D6E6-BC2F-422F-8045-A78FB34DD73D}"/>
            </a:ext>
          </a:extLst>
        </xdr:cNvPr>
        <xdr:cNvCxnSpPr/>
      </xdr:nvCxnSpPr>
      <xdr:spPr>
        <a:xfrm flipV="1">
          <a:off x="20434300" y="6901543"/>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5806</xdr:rowOff>
    </xdr:from>
    <xdr:to>
      <xdr:col>102</xdr:col>
      <xdr:colOff>165100</xdr:colOff>
      <xdr:row>40</xdr:row>
      <xdr:rowOff>107406</xdr:rowOff>
    </xdr:to>
    <xdr:sp macro="" textlink="">
      <xdr:nvSpPr>
        <xdr:cNvPr id="504" name="楕円 503">
          <a:extLst>
            <a:ext uri="{FF2B5EF4-FFF2-40B4-BE49-F238E27FC236}">
              <a16:creationId xmlns:a16="http://schemas.microsoft.com/office/drawing/2014/main" id="{2B1FBCFD-8395-49C3-8FBF-F0D2A79271EA}"/>
            </a:ext>
          </a:extLst>
        </xdr:cNvPr>
        <xdr:cNvSpPr/>
      </xdr:nvSpPr>
      <xdr:spPr>
        <a:xfrm>
          <a:off x="194945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51163</xdr:rowOff>
    </xdr:from>
    <xdr:to>
      <xdr:col>107</xdr:col>
      <xdr:colOff>50800</xdr:colOff>
      <xdr:row>40</xdr:row>
      <xdr:rowOff>56606</xdr:rowOff>
    </xdr:to>
    <xdr:cxnSp macro="">
      <xdr:nvCxnSpPr>
        <xdr:cNvPr id="505" name="直線コネクタ 504">
          <a:extLst>
            <a:ext uri="{FF2B5EF4-FFF2-40B4-BE49-F238E27FC236}">
              <a16:creationId xmlns:a16="http://schemas.microsoft.com/office/drawing/2014/main" id="{A5EA700E-DC48-4EB0-98FF-8625EBDA6653}"/>
            </a:ext>
          </a:extLst>
        </xdr:cNvPr>
        <xdr:cNvCxnSpPr/>
      </xdr:nvCxnSpPr>
      <xdr:spPr>
        <a:xfrm flipV="1">
          <a:off x="19545300" y="690916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12337</xdr:rowOff>
    </xdr:from>
    <xdr:to>
      <xdr:col>98</xdr:col>
      <xdr:colOff>38100</xdr:colOff>
      <xdr:row>40</xdr:row>
      <xdr:rowOff>113937</xdr:rowOff>
    </xdr:to>
    <xdr:sp macro="" textlink="">
      <xdr:nvSpPr>
        <xdr:cNvPr id="506" name="楕円 505">
          <a:extLst>
            <a:ext uri="{FF2B5EF4-FFF2-40B4-BE49-F238E27FC236}">
              <a16:creationId xmlns:a16="http://schemas.microsoft.com/office/drawing/2014/main" id="{E4467A6B-3134-4B8D-BC8A-3A58F80C557F}"/>
            </a:ext>
          </a:extLst>
        </xdr:cNvPr>
        <xdr:cNvSpPr/>
      </xdr:nvSpPr>
      <xdr:spPr>
        <a:xfrm>
          <a:off x="186055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56606</xdr:rowOff>
    </xdr:from>
    <xdr:to>
      <xdr:col>102</xdr:col>
      <xdr:colOff>114300</xdr:colOff>
      <xdr:row>40</xdr:row>
      <xdr:rowOff>63137</xdr:rowOff>
    </xdr:to>
    <xdr:cxnSp macro="">
      <xdr:nvCxnSpPr>
        <xdr:cNvPr id="507" name="直線コネクタ 506">
          <a:extLst>
            <a:ext uri="{FF2B5EF4-FFF2-40B4-BE49-F238E27FC236}">
              <a16:creationId xmlns:a16="http://schemas.microsoft.com/office/drawing/2014/main" id="{27451B91-76E9-4C1E-9A30-D60DF2FFB79F}"/>
            </a:ext>
          </a:extLst>
        </xdr:cNvPr>
        <xdr:cNvCxnSpPr/>
      </xdr:nvCxnSpPr>
      <xdr:spPr>
        <a:xfrm flipV="1">
          <a:off x="18656300" y="69146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9C072663-FCA2-47E2-B857-7A51E72F27E2}"/>
            </a:ext>
          </a:extLst>
        </xdr:cNvPr>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903084A4-259A-4B89-B56C-33F4CB74A961}"/>
            </a:ext>
          </a:extLst>
        </xdr:cNvPr>
        <xdr:cNvSpPr txBox="1"/>
      </xdr:nvSpPr>
      <xdr:spPr>
        <a:xfrm>
          <a:off x="20199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91CCC702-D31C-4B36-A193-75F78BBF7E71}"/>
            </a:ext>
          </a:extLst>
        </xdr:cNvPr>
        <xdr:cNvSpPr txBox="1"/>
      </xdr:nvSpPr>
      <xdr:spPr>
        <a:xfrm>
          <a:off x="19310427" y="65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34670</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7BC4F44F-4C43-4A61-8725-ECBC98423CB3}"/>
            </a:ext>
          </a:extLst>
        </xdr:cNvPr>
        <xdr:cNvSpPr txBox="1"/>
      </xdr:nvSpPr>
      <xdr:spPr>
        <a:xfrm>
          <a:off x="184214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85470</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7153EF85-2EFF-41F2-8630-9D43A2347F53}"/>
            </a:ext>
          </a:extLst>
        </xdr:cNvPr>
        <xdr:cNvSpPr txBox="1"/>
      </xdr:nvSpPr>
      <xdr:spPr>
        <a:xfrm>
          <a:off x="210757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93090</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33E74ED6-7695-4D0C-BD17-BE4B8297BC82}"/>
            </a:ext>
          </a:extLst>
        </xdr:cNvPr>
        <xdr:cNvSpPr txBox="1"/>
      </xdr:nvSpPr>
      <xdr:spPr>
        <a:xfrm>
          <a:off x="20199427" y="695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98533</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0108CD50-73E4-48A6-BE91-283E36498B6C}"/>
            </a:ext>
          </a:extLst>
        </xdr:cNvPr>
        <xdr:cNvSpPr txBox="1"/>
      </xdr:nvSpPr>
      <xdr:spPr>
        <a:xfrm>
          <a:off x="19310427" y="695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105064</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8BAA9249-39C7-4541-B057-B1D3DCDEEFFD}"/>
            </a:ext>
          </a:extLst>
        </xdr:cNvPr>
        <xdr:cNvSpPr txBox="1"/>
      </xdr:nvSpPr>
      <xdr:spPr>
        <a:xfrm>
          <a:off x="18421427" y="696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4C444F9E-BB59-4E5F-A802-BE0D4679D55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D6E23E5A-9112-4762-8E7C-7929441A1C1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291B784B-9BA2-4F1B-BF76-5EC1E4C1D7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18E1FE70-C7AC-444E-BF43-31B1EA50B07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6D0876A3-B9E1-4F56-9A63-AC0BC1977BA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E3504F3B-BA6C-4745-8032-48237687CC2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4D178203-E4C9-4FBA-8100-243DEBF704D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BEADDDED-0E4F-4944-AD49-3B9AD255C8C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96A14C7F-64F1-48F7-80C1-4FC30C37A85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671FF47D-9B52-465B-978A-B4F846DB404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10842419-1285-4247-9360-417BD11F8D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510D284D-7F8A-413F-8708-57F82FF8CAA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35E3DE3E-D36E-4CE2-BD3A-2A7285B3F97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A3F1CA33-6F19-4854-A6E6-1D2788FE99A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8A4C502E-9DB4-429A-9219-FB8EB3CF3C6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2E304395-BD26-4DAC-97EF-7FD475F0051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4F7D2ED9-921A-4896-8282-DB76F32E08B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FF82649D-8F16-44B1-A129-B89AFE5DBF5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50979BFD-6D9F-4EA8-AEA0-539B607ECF2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9B65AD9B-63F6-47D0-A6EA-260C03AA472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1CB7809B-11D0-4E55-A1E6-2D6CED2E2DB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994B2073-C28E-42A9-B5F6-435C9183627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2B22BE77-DA2C-4389-BFD6-0BD5E891050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FC5E4097-5604-42DA-B6F1-6957D6C5AD0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5EFE51EA-CAAB-43DF-967A-BE9979BF3E14}"/>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A625EAAD-0BE5-4518-B9EE-79EDC5D68405}"/>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B206EBF4-303F-4996-B348-9FBF4A2E4AE8}"/>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53845653-D66D-40CE-8105-D197382629A9}"/>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2A84B2A6-09AC-4931-9922-CC1ACF5E6E4A}"/>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95D0E069-C499-433A-882B-520585DC8D2F}"/>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FD365DA5-9B53-4810-A635-678B810EE804}"/>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CF5CF5B3-9928-4E2F-BF8F-74EEEB88CFCE}"/>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0ED2363B-97A8-4EDC-B5C7-B73B977AE12A}"/>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97D88E55-A452-4D32-8227-F7D162CFA7A2}"/>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50" name="フローチャート: 判断 549">
          <a:extLst>
            <a:ext uri="{FF2B5EF4-FFF2-40B4-BE49-F238E27FC236}">
              <a16:creationId xmlns:a16="http://schemas.microsoft.com/office/drawing/2014/main" id="{FD281265-C9BA-4CE5-BBD5-DA868D43372D}"/>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6BD510D8-5421-4C0D-AD76-7062FC40565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A7319D1-ACF8-46AC-844A-441BA6CB2C0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F98F73C-997F-4179-8432-344517CB710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964E6E1-90A8-4E66-9044-6044739DD6C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3FF1C15B-CBBB-46BC-8AA7-17C2F0A4C91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53975</xdr:rowOff>
    </xdr:from>
    <xdr:to>
      <xdr:col>85</xdr:col>
      <xdr:colOff>177800</xdr:colOff>
      <xdr:row>62</xdr:row>
      <xdr:rowOff>155575</xdr:rowOff>
    </xdr:to>
    <xdr:sp macro="" textlink="">
      <xdr:nvSpPr>
        <xdr:cNvPr id="556" name="楕円 555">
          <a:extLst>
            <a:ext uri="{FF2B5EF4-FFF2-40B4-BE49-F238E27FC236}">
              <a16:creationId xmlns:a16="http://schemas.microsoft.com/office/drawing/2014/main" id="{D706A491-87F8-497C-B6A9-8745C23B347A}"/>
            </a:ext>
          </a:extLst>
        </xdr:cNvPr>
        <xdr:cNvSpPr/>
      </xdr:nvSpPr>
      <xdr:spPr>
        <a:xfrm>
          <a:off x="162687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32402</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DEE0DF0E-C110-420E-BA7B-52D3E37DC678}"/>
            </a:ext>
          </a:extLst>
        </xdr:cNvPr>
        <xdr:cNvSpPr txBox="1"/>
      </xdr:nvSpPr>
      <xdr:spPr>
        <a:xfrm>
          <a:off x="16357600"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27305</xdr:rowOff>
    </xdr:from>
    <xdr:to>
      <xdr:col>81</xdr:col>
      <xdr:colOff>101600</xdr:colOff>
      <xdr:row>62</xdr:row>
      <xdr:rowOff>128905</xdr:rowOff>
    </xdr:to>
    <xdr:sp macro="" textlink="">
      <xdr:nvSpPr>
        <xdr:cNvPr id="558" name="楕円 557">
          <a:extLst>
            <a:ext uri="{FF2B5EF4-FFF2-40B4-BE49-F238E27FC236}">
              <a16:creationId xmlns:a16="http://schemas.microsoft.com/office/drawing/2014/main" id="{86FDECFE-AE51-448D-A437-80E5F33715F7}"/>
            </a:ext>
          </a:extLst>
        </xdr:cNvPr>
        <xdr:cNvSpPr/>
      </xdr:nvSpPr>
      <xdr:spPr>
        <a:xfrm>
          <a:off x="15430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78105</xdr:rowOff>
    </xdr:from>
    <xdr:to>
      <xdr:col>85</xdr:col>
      <xdr:colOff>127000</xdr:colOff>
      <xdr:row>62</xdr:row>
      <xdr:rowOff>104775</xdr:rowOff>
    </xdr:to>
    <xdr:cxnSp macro="">
      <xdr:nvCxnSpPr>
        <xdr:cNvPr id="559" name="直線コネクタ 558">
          <a:extLst>
            <a:ext uri="{FF2B5EF4-FFF2-40B4-BE49-F238E27FC236}">
              <a16:creationId xmlns:a16="http://schemas.microsoft.com/office/drawing/2014/main" id="{F3FAC893-F6FA-4F85-8697-0221B043A0B7}"/>
            </a:ext>
          </a:extLst>
        </xdr:cNvPr>
        <xdr:cNvCxnSpPr/>
      </xdr:nvCxnSpPr>
      <xdr:spPr>
        <a:xfrm>
          <a:off x="15481300" y="107080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17780</xdr:rowOff>
    </xdr:from>
    <xdr:to>
      <xdr:col>76</xdr:col>
      <xdr:colOff>165100</xdr:colOff>
      <xdr:row>62</xdr:row>
      <xdr:rowOff>119380</xdr:rowOff>
    </xdr:to>
    <xdr:sp macro="" textlink="">
      <xdr:nvSpPr>
        <xdr:cNvPr id="560" name="楕円 559">
          <a:extLst>
            <a:ext uri="{FF2B5EF4-FFF2-40B4-BE49-F238E27FC236}">
              <a16:creationId xmlns:a16="http://schemas.microsoft.com/office/drawing/2014/main" id="{CF2320E1-8DE5-416A-B7B3-E30AF93DC2D4}"/>
            </a:ext>
          </a:extLst>
        </xdr:cNvPr>
        <xdr:cNvSpPr/>
      </xdr:nvSpPr>
      <xdr:spPr>
        <a:xfrm>
          <a:off x="14541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68580</xdr:rowOff>
    </xdr:from>
    <xdr:to>
      <xdr:col>81</xdr:col>
      <xdr:colOff>50800</xdr:colOff>
      <xdr:row>62</xdr:row>
      <xdr:rowOff>78105</xdr:rowOff>
    </xdr:to>
    <xdr:cxnSp macro="">
      <xdr:nvCxnSpPr>
        <xdr:cNvPr id="561" name="直線コネクタ 560">
          <a:extLst>
            <a:ext uri="{FF2B5EF4-FFF2-40B4-BE49-F238E27FC236}">
              <a16:creationId xmlns:a16="http://schemas.microsoft.com/office/drawing/2014/main" id="{D8B7EAF4-5DCF-4467-B2E7-240C2FE1F1C0}"/>
            </a:ext>
          </a:extLst>
        </xdr:cNvPr>
        <xdr:cNvCxnSpPr/>
      </xdr:nvCxnSpPr>
      <xdr:spPr>
        <a:xfrm>
          <a:off x="14592300" y="106984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156845</xdr:rowOff>
    </xdr:from>
    <xdr:to>
      <xdr:col>72</xdr:col>
      <xdr:colOff>38100</xdr:colOff>
      <xdr:row>62</xdr:row>
      <xdr:rowOff>86995</xdr:rowOff>
    </xdr:to>
    <xdr:sp macro="" textlink="">
      <xdr:nvSpPr>
        <xdr:cNvPr id="562" name="楕円 561">
          <a:extLst>
            <a:ext uri="{FF2B5EF4-FFF2-40B4-BE49-F238E27FC236}">
              <a16:creationId xmlns:a16="http://schemas.microsoft.com/office/drawing/2014/main" id="{74DF1EB6-220C-4B7C-BFA5-2A2EB7A0CCEC}"/>
            </a:ext>
          </a:extLst>
        </xdr:cNvPr>
        <xdr:cNvSpPr/>
      </xdr:nvSpPr>
      <xdr:spPr>
        <a:xfrm>
          <a:off x="13652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36195</xdr:rowOff>
    </xdr:from>
    <xdr:to>
      <xdr:col>76</xdr:col>
      <xdr:colOff>114300</xdr:colOff>
      <xdr:row>62</xdr:row>
      <xdr:rowOff>68580</xdr:rowOff>
    </xdr:to>
    <xdr:cxnSp macro="">
      <xdr:nvCxnSpPr>
        <xdr:cNvPr id="563" name="直線コネクタ 562">
          <a:extLst>
            <a:ext uri="{FF2B5EF4-FFF2-40B4-BE49-F238E27FC236}">
              <a16:creationId xmlns:a16="http://schemas.microsoft.com/office/drawing/2014/main" id="{F0009901-BB7A-444D-B5EB-50258D41927B}"/>
            </a:ext>
          </a:extLst>
        </xdr:cNvPr>
        <xdr:cNvCxnSpPr/>
      </xdr:nvCxnSpPr>
      <xdr:spPr>
        <a:xfrm>
          <a:off x="13703300" y="106660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6350</xdr:rowOff>
    </xdr:from>
    <xdr:to>
      <xdr:col>67</xdr:col>
      <xdr:colOff>101600</xdr:colOff>
      <xdr:row>63</xdr:row>
      <xdr:rowOff>107950</xdr:rowOff>
    </xdr:to>
    <xdr:sp macro="" textlink="">
      <xdr:nvSpPr>
        <xdr:cNvPr id="564" name="楕円 563">
          <a:extLst>
            <a:ext uri="{FF2B5EF4-FFF2-40B4-BE49-F238E27FC236}">
              <a16:creationId xmlns:a16="http://schemas.microsoft.com/office/drawing/2014/main" id="{E44A733B-0939-40D7-B3F2-4E15A4E990D4}"/>
            </a:ext>
          </a:extLst>
        </xdr:cNvPr>
        <xdr:cNvSpPr/>
      </xdr:nvSpPr>
      <xdr:spPr>
        <a:xfrm>
          <a:off x="12763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36195</xdr:rowOff>
    </xdr:from>
    <xdr:to>
      <xdr:col>71</xdr:col>
      <xdr:colOff>177800</xdr:colOff>
      <xdr:row>63</xdr:row>
      <xdr:rowOff>57150</xdr:rowOff>
    </xdr:to>
    <xdr:cxnSp macro="">
      <xdr:nvCxnSpPr>
        <xdr:cNvPr id="565" name="直線コネクタ 564">
          <a:extLst>
            <a:ext uri="{FF2B5EF4-FFF2-40B4-BE49-F238E27FC236}">
              <a16:creationId xmlns:a16="http://schemas.microsoft.com/office/drawing/2014/main" id="{571FF578-0DAC-478B-99BA-68CAFD02F617}"/>
            </a:ext>
          </a:extLst>
        </xdr:cNvPr>
        <xdr:cNvCxnSpPr/>
      </xdr:nvCxnSpPr>
      <xdr:spPr>
        <a:xfrm flipV="1">
          <a:off x="12814300" y="10666095"/>
          <a:ext cx="889000" cy="19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566" name="n_1aveValue【学校施設】&#10;有形固定資産減価償却率">
          <a:extLst>
            <a:ext uri="{FF2B5EF4-FFF2-40B4-BE49-F238E27FC236}">
              <a16:creationId xmlns:a16="http://schemas.microsoft.com/office/drawing/2014/main" id="{71F1A3AF-F059-405F-AC73-0B3585300E16}"/>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567" name="n_2aveValue【学校施設】&#10;有形固定資産減価償却率">
          <a:extLst>
            <a:ext uri="{FF2B5EF4-FFF2-40B4-BE49-F238E27FC236}">
              <a16:creationId xmlns:a16="http://schemas.microsoft.com/office/drawing/2014/main" id="{710EE8BB-1ABA-4787-B91E-1D20F82E4F73}"/>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68" name="n_3aveValue【学校施設】&#10;有形固定資産減価償却率">
          <a:extLst>
            <a:ext uri="{FF2B5EF4-FFF2-40B4-BE49-F238E27FC236}">
              <a16:creationId xmlns:a16="http://schemas.microsoft.com/office/drawing/2014/main" id="{F3D7C324-39E8-4F91-914A-038153B5F245}"/>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569" name="n_4aveValue【学校施設】&#10;有形固定資産減価償却率">
          <a:extLst>
            <a:ext uri="{FF2B5EF4-FFF2-40B4-BE49-F238E27FC236}">
              <a16:creationId xmlns:a16="http://schemas.microsoft.com/office/drawing/2014/main" id="{945D104B-4EBD-42BE-9161-08F82F843A0F}"/>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120032</xdr:rowOff>
    </xdr:from>
    <xdr:ext cx="405111" cy="259045"/>
    <xdr:sp macro="" textlink="">
      <xdr:nvSpPr>
        <xdr:cNvPr id="570" name="n_1mainValue【学校施設】&#10;有形固定資産減価償却率">
          <a:extLst>
            <a:ext uri="{FF2B5EF4-FFF2-40B4-BE49-F238E27FC236}">
              <a16:creationId xmlns:a16="http://schemas.microsoft.com/office/drawing/2014/main" id="{95FBC3A4-25DB-4366-835C-A55176275AFA}"/>
            </a:ext>
          </a:extLst>
        </xdr:cNvPr>
        <xdr:cNvSpPr txBox="1"/>
      </xdr:nvSpPr>
      <xdr:spPr>
        <a:xfrm>
          <a:off x="152660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110507</xdr:rowOff>
    </xdr:from>
    <xdr:ext cx="405111" cy="259045"/>
    <xdr:sp macro="" textlink="">
      <xdr:nvSpPr>
        <xdr:cNvPr id="571" name="n_2mainValue【学校施設】&#10;有形固定資産減価償却率">
          <a:extLst>
            <a:ext uri="{FF2B5EF4-FFF2-40B4-BE49-F238E27FC236}">
              <a16:creationId xmlns:a16="http://schemas.microsoft.com/office/drawing/2014/main" id="{C35575F7-E463-4401-9D7E-0431041F450B}"/>
            </a:ext>
          </a:extLst>
        </xdr:cNvPr>
        <xdr:cNvSpPr txBox="1"/>
      </xdr:nvSpPr>
      <xdr:spPr>
        <a:xfrm>
          <a:off x="143897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78122</xdr:rowOff>
    </xdr:from>
    <xdr:ext cx="405111" cy="259045"/>
    <xdr:sp macro="" textlink="">
      <xdr:nvSpPr>
        <xdr:cNvPr id="572" name="n_3mainValue【学校施設】&#10;有形固定資産減価償却率">
          <a:extLst>
            <a:ext uri="{FF2B5EF4-FFF2-40B4-BE49-F238E27FC236}">
              <a16:creationId xmlns:a16="http://schemas.microsoft.com/office/drawing/2014/main" id="{C6D4E022-1C9C-4EDD-9F68-DCAD98495A68}"/>
            </a:ext>
          </a:extLst>
        </xdr:cNvPr>
        <xdr:cNvSpPr txBox="1"/>
      </xdr:nvSpPr>
      <xdr:spPr>
        <a:xfrm>
          <a:off x="135007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99077</xdr:rowOff>
    </xdr:from>
    <xdr:ext cx="405111" cy="259045"/>
    <xdr:sp macro="" textlink="">
      <xdr:nvSpPr>
        <xdr:cNvPr id="573" name="n_4mainValue【学校施設】&#10;有形固定資産減価償却率">
          <a:extLst>
            <a:ext uri="{FF2B5EF4-FFF2-40B4-BE49-F238E27FC236}">
              <a16:creationId xmlns:a16="http://schemas.microsoft.com/office/drawing/2014/main" id="{C03422F2-24C2-4BCC-A74D-EFFBD708D520}"/>
            </a:ext>
          </a:extLst>
        </xdr:cNvPr>
        <xdr:cNvSpPr txBox="1"/>
      </xdr:nvSpPr>
      <xdr:spPr>
        <a:xfrm>
          <a:off x="12611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5E2EAD12-417F-4001-A6E6-BEA9C58E3C4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C5E86E3E-9578-491A-BAED-F8E1800B52D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249F29A4-C26C-46A6-87EF-E8D54C4F2E9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2049BE65-CE73-4718-86CD-D02CE7140FC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8D967A8B-A728-4E51-8C3F-17200D3C865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528FCC15-DB67-498A-9986-0B4BD03E9E1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2E019DEC-E789-451B-B965-9A75E9B2416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C59DB3A7-7294-4A6F-B036-36896F48FF8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BAE4AF30-A911-4712-B06C-781F0CBCF5A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32AC557B-1AA9-4111-AA9B-A90DAD5AC95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F652770A-1466-46D7-B505-332FD3E994B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CC638E19-0F76-4241-8E8C-FB4FEDCD662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73A6F33B-617F-4E0D-9C4A-13485E74411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CE1F4A8C-63A2-4582-A72C-8F22391A34B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E8048AC2-7C97-434D-9429-A01DDA8115D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A8AD963D-9542-4744-BA52-695095DE1E7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DA9FDBB7-B074-4FB5-8E49-347D6A8F45D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B0ADDE1C-7931-4AEF-B0B2-A15B186D597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6726E3A5-A1A9-49B5-B71A-659547BFEC3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39ACE603-C1D0-455E-850B-5EC2D5E3D0B8}"/>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A4C8C502-BA95-4229-8ADC-C04731178E9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D27A5BD3-DA31-4B0D-8E22-3EBA2E4A2EFA}"/>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7899C180-29F6-4176-B52F-9F31164E6C9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927C5912-9110-4BE6-BEED-40ABAECF25C7}"/>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FF04FBB1-B4D9-498F-A453-0441D8CCAF7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93BD2864-D6C4-49F8-87E3-6AC9E039CB25}"/>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3EEC1299-B273-4688-BA2C-34CFFB99BB89}"/>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25F56944-63C0-44E8-A500-4B948688DC6F}"/>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601D051C-D1F5-4CA2-8010-A52314B05CFD}"/>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B811BD58-B75B-4C21-A85F-B7A279DE9507}"/>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604" name="【学校施設】&#10;一人当たり面積平均値テキスト">
          <a:extLst>
            <a:ext uri="{FF2B5EF4-FFF2-40B4-BE49-F238E27FC236}">
              <a16:creationId xmlns:a16="http://schemas.microsoft.com/office/drawing/2014/main" id="{B9CD807E-F597-495E-B5BC-8B970C004DAE}"/>
            </a:ext>
          </a:extLst>
        </xdr:cNvPr>
        <xdr:cNvSpPr txBox="1"/>
      </xdr:nvSpPr>
      <xdr:spPr>
        <a:xfrm>
          <a:off x="22199600" y="10564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21BD8B2C-436A-4372-81C4-ABA2FDE1FC8C}"/>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A2E0D4CD-71AA-4D02-BF66-29C64A0130EC}"/>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9F8A9E52-9F04-4974-8AF2-01A9576BC435}"/>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BE5AB2C1-B757-4ADA-A483-F0733733CE90}"/>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9" name="フローチャート: 判断 608">
          <a:extLst>
            <a:ext uri="{FF2B5EF4-FFF2-40B4-BE49-F238E27FC236}">
              <a16:creationId xmlns:a16="http://schemas.microsoft.com/office/drawing/2014/main" id="{F00B6F30-5AF5-4452-ADBD-6A6917C8C5F9}"/>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BEA3D44-EC85-4A0C-8DBE-B3839C621EC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8A7500D-1A62-4BDA-8E20-C625A0BE619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5608B7D0-539A-419E-8695-0136288BCDA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A38A0AD9-4AD0-4C33-BA7A-5B9AF1A9E3A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25A31E88-D363-45BF-8166-FE979D5E669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39769</xdr:rowOff>
    </xdr:from>
    <xdr:to>
      <xdr:col>116</xdr:col>
      <xdr:colOff>114300</xdr:colOff>
      <xdr:row>61</xdr:row>
      <xdr:rowOff>141369</xdr:rowOff>
    </xdr:to>
    <xdr:sp macro="" textlink="">
      <xdr:nvSpPr>
        <xdr:cNvPr id="615" name="楕円 614">
          <a:extLst>
            <a:ext uri="{FF2B5EF4-FFF2-40B4-BE49-F238E27FC236}">
              <a16:creationId xmlns:a16="http://schemas.microsoft.com/office/drawing/2014/main" id="{BA76B91B-F9D7-4A6E-8E2A-8BB84C7AF1BF}"/>
            </a:ext>
          </a:extLst>
        </xdr:cNvPr>
        <xdr:cNvSpPr/>
      </xdr:nvSpPr>
      <xdr:spPr>
        <a:xfrm>
          <a:off x="22110700" y="1049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62646</xdr:rowOff>
    </xdr:from>
    <xdr:ext cx="469744" cy="259045"/>
    <xdr:sp macro="" textlink="">
      <xdr:nvSpPr>
        <xdr:cNvPr id="616" name="【学校施設】&#10;一人当たり面積該当値テキスト">
          <a:extLst>
            <a:ext uri="{FF2B5EF4-FFF2-40B4-BE49-F238E27FC236}">
              <a16:creationId xmlns:a16="http://schemas.microsoft.com/office/drawing/2014/main" id="{09F28D81-0FA3-4196-A96E-94336847B129}"/>
            </a:ext>
          </a:extLst>
        </xdr:cNvPr>
        <xdr:cNvSpPr txBox="1"/>
      </xdr:nvSpPr>
      <xdr:spPr>
        <a:xfrm>
          <a:off x="22199600" y="1034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56097</xdr:rowOff>
    </xdr:from>
    <xdr:to>
      <xdr:col>112</xdr:col>
      <xdr:colOff>38100</xdr:colOff>
      <xdr:row>61</xdr:row>
      <xdr:rowOff>157697</xdr:rowOff>
    </xdr:to>
    <xdr:sp macro="" textlink="">
      <xdr:nvSpPr>
        <xdr:cNvPr id="617" name="楕円 616">
          <a:extLst>
            <a:ext uri="{FF2B5EF4-FFF2-40B4-BE49-F238E27FC236}">
              <a16:creationId xmlns:a16="http://schemas.microsoft.com/office/drawing/2014/main" id="{76572837-1809-4182-A5DA-908FA3FC8D67}"/>
            </a:ext>
          </a:extLst>
        </xdr:cNvPr>
        <xdr:cNvSpPr/>
      </xdr:nvSpPr>
      <xdr:spPr>
        <a:xfrm>
          <a:off x="21272500" y="1051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90569</xdr:rowOff>
    </xdr:from>
    <xdr:to>
      <xdr:col>116</xdr:col>
      <xdr:colOff>63500</xdr:colOff>
      <xdr:row>61</xdr:row>
      <xdr:rowOff>106897</xdr:rowOff>
    </xdr:to>
    <xdr:cxnSp macro="">
      <xdr:nvCxnSpPr>
        <xdr:cNvPr id="618" name="直線コネクタ 617">
          <a:extLst>
            <a:ext uri="{FF2B5EF4-FFF2-40B4-BE49-F238E27FC236}">
              <a16:creationId xmlns:a16="http://schemas.microsoft.com/office/drawing/2014/main" id="{4D61F4CF-C988-4D26-B7E3-E781129D2EE5}"/>
            </a:ext>
          </a:extLst>
        </xdr:cNvPr>
        <xdr:cNvCxnSpPr/>
      </xdr:nvCxnSpPr>
      <xdr:spPr>
        <a:xfrm flipV="1">
          <a:off x="21323300" y="1054901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65568</xdr:rowOff>
    </xdr:from>
    <xdr:to>
      <xdr:col>107</xdr:col>
      <xdr:colOff>101600</xdr:colOff>
      <xdr:row>61</xdr:row>
      <xdr:rowOff>167168</xdr:rowOff>
    </xdr:to>
    <xdr:sp macro="" textlink="">
      <xdr:nvSpPr>
        <xdr:cNvPr id="619" name="楕円 618">
          <a:extLst>
            <a:ext uri="{FF2B5EF4-FFF2-40B4-BE49-F238E27FC236}">
              <a16:creationId xmlns:a16="http://schemas.microsoft.com/office/drawing/2014/main" id="{A41CE876-912A-4CDC-8A89-68A9BC7F19BE}"/>
            </a:ext>
          </a:extLst>
        </xdr:cNvPr>
        <xdr:cNvSpPr/>
      </xdr:nvSpPr>
      <xdr:spPr>
        <a:xfrm>
          <a:off x="20383500" y="1052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106897</xdr:rowOff>
    </xdr:from>
    <xdr:to>
      <xdr:col>111</xdr:col>
      <xdr:colOff>177800</xdr:colOff>
      <xdr:row>61</xdr:row>
      <xdr:rowOff>116368</xdr:rowOff>
    </xdr:to>
    <xdr:cxnSp macro="">
      <xdr:nvCxnSpPr>
        <xdr:cNvPr id="620" name="直線コネクタ 619">
          <a:extLst>
            <a:ext uri="{FF2B5EF4-FFF2-40B4-BE49-F238E27FC236}">
              <a16:creationId xmlns:a16="http://schemas.microsoft.com/office/drawing/2014/main" id="{10687154-3AAA-4C33-87C5-0534BA9CBA0B}"/>
            </a:ext>
          </a:extLst>
        </xdr:cNvPr>
        <xdr:cNvCxnSpPr/>
      </xdr:nvCxnSpPr>
      <xdr:spPr>
        <a:xfrm flipV="1">
          <a:off x="20434300" y="10565347"/>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76889</xdr:rowOff>
    </xdr:from>
    <xdr:to>
      <xdr:col>102</xdr:col>
      <xdr:colOff>165100</xdr:colOff>
      <xdr:row>62</xdr:row>
      <xdr:rowOff>7039</xdr:rowOff>
    </xdr:to>
    <xdr:sp macro="" textlink="">
      <xdr:nvSpPr>
        <xdr:cNvPr id="621" name="楕円 620">
          <a:extLst>
            <a:ext uri="{FF2B5EF4-FFF2-40B4-BE49-F238E27FC236}">
              <a16:creationId xmlns:a16="http://schemas.microsoft.com/office/drawing/2014/main" id="{A9902445-4132-47BA-850D-9FC96C776088}"/>
            </a:ext>
          </a:extLst>
        </xdr:cNvPr>
        <xdr:cNvSpPr/>
      </xdr:nvSpPr>
      <xdr:spPr>
        <a:xfrm>
          <a:off x="19494500" y="1053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116368</xdr:rowOff>
    </xdr:from>
    <xdr:to>
      <xdr:col>107</xdr:col>
      <xdr:colOff>50800</xdr:colOff>
      <xdr:row>61</xdr:row>
      <xdr:rowOff>127689</xdr:rowOff>
    </xdr:to>
    <xdr:cxnSp macro="">
      <xdr:nvCxnSpPr>
        <xdr:cNvPr id="622" name="直線コネクタ 621">
          <a:extLst>
            <a:ext uri="{FF2B5EF4-FFF2-40B4-BE49-F238E27FC236}">
              <a16:creationId xmlns:a16="http://schemas.microsoft.com/office/drawing/2014/main" id="{2CE323D6-F4CC-4063-AD30-1670B7F6DB73}"/>
            </a:ext>
          </a:extLst>
        </xdr:cNvPr>
        <xdr:cNvCxnSpPr/>
      </xdr:nvCxnSpPr>
      <xdr:spPr>
        <a:xfrm flipV="1">
          <a:off x="19545300" y="10574818"/>
          <a:ext cx="889000" cy="1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85707</xdr:rowOff>
    </xdr:from>
    <xdr:to>
      <xdr:col>98</xdr:col>
      <xdr:colOff>38100</xdr:colOff>
      <xdr:row>62</xdr:row>
      <xdr:rowOff>15857</xdr:rowOff>
    </xdr:to>
    <xdr:sp macro="" textlink="">
      <xdr:nvSpPr>
        <xdr:cNvPr id="623" name="楕円 622">
          <a:extLst>
            <a:ext uri="{FF2B5EF4-FFF2-40B4-BE49-F238E27FC236}">
              <a16:creationId xmlns:a16="http://schemas.microsoft.com/office/drawing/2014/main" id="{7DB3E9E8-4099-40EA-BA2D-C00855A2864A}"/>
            </a:ext>
          </a:extLst>
        </xdr:cNvPr>
        <xdr:cNvSpPr/>
      </xdr:nvSpPr>
      <xdr:spPr>
        <a:xfrm>
          <a:off x="18605500" y="1054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127689</xdr:rowOff>
    </xdr:from>
    <xdr:to>
      <xdr:col>102</xdr:col>
      <xdr:colOff>114300</xdr:colOff>
      <xdr:row>61</xdr:row>
      <xdr:rowOff>136507</xdr:rowOff>
    </xdr:to>
    <xdr:cxnSp macro="">
      <xdr:nvCxnSpPr>
        <xdr:cNvPr id="624" name="直線コネクタ 623">
          <a:extLst>
            <a:ext uri="{FF2B5EF4-FFF2-40B4-BE49-F238E27FC236}">
              <a16:creationId xmlns:a16="http://schemas.microsoft.com/office/drawing/2014/main" id="{DA59F017-D83F-4F9A-9CDE-47604280960C}"/>
            </a:ext>
          </a:extLst>
        </xdr:cNvPr>
        <xdr:cNvCxnSpPr/>
      </xdr:nvCxnSpPr>
      <xdr:spPr>
        <a:xfrm flipV="1">
          <a:off x="18656300" y="10586139"/>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625" name="n_1aveValue【学校施設】&#10;一人当たり面積">
          <a:extLst>
            <a:ext uri="{FF2B5EF4-FFF2-40B4-BE49-F238E27FC236}">
              <a16:creationId xmlns:a16="http://schemas.microsoft.com/office/drawing/2014/main" id="{5390180C-2897-47C8-A99E-BF6627D0C3C8}"/>
            </a:ext>
          </a:extLst>
        </xdr:cNvPr>
        <xdr:cNvSpPr txBox="1"/>
      </xdr:nvSpPr>
      <xdr:spPr>
        <a:xfrm>
          <a:off x="21075727" y="1071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2158FD4A-1BB4-4C34-B7FD-5DF2D593B87A}"/>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E67E2603-A32F-402E-8160-443B5B9E7DCD}"/>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127162</xdr:rowOff>
    </xdr:from>
    <xdr:ext cx="469744" cy="259045"/>
    <xdr:sp macro="" textlink="">
      <xdr:nvSpPr>
        <xdr:cNvPr id="628" name="n_4aveValue【学校施設】&#10;一人当たり面積">
          <a:extLst>
            <a:ext uri="{FF2B5EF4-FFF2-40B4-BE49-F238E27FC236}">
              <a16:creationId xmlns:a16="http://schemas.microsoft.com/office/drawing/2014/main" id="{7B329BA0-5740-4177-8A12-68A1C6741C60}"/>
            </a:ext>
          </a:extLst>
        </xdr:cNvPr>
        <xdr:cNvSpPr txBox="1"/>
      </xdr:nvSpPr>
      <xdr:spPr>
        <a:xfrm>
          <a:off x="18421427" y="1075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2774</xdr:rowOff>
    </xdr:from>
    <xdr:ext cx="469744" cy="259045"/>
    <xdr:sp macro="" textlink="">
      <xdr:nvSpPr>
        <xdr:cNvPr id="629" name="n_1mainValue【学校施設】&#10;一人当たり面積">
          <a:extLst>
            <a:ext uri="{FF2B5EF4-FFF2-40B4-BE49-F238E27FC236}">
              <a16:creationId xmlns:a16="http://schemas.microsoft.com/office/drawing/2014/main" id="{02166B28-3736-4A9B-AE37-89C5FC1045B8}"/>
            </a:ext>
          </a:extLst>
        </xdr:cNvPr>
        <xdr:cNvSpPr txBox="1"/>
      </xdr:nvSpPr>
      <xdr:spPr>
        <a:xfrm>
          <a:off x="21075727" y="1028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12245</xdr:rowOff>
    </xdr:from>
    <xdr:ext cx="469744" cy="259045"/>
    <xdr:sp macro="" textlink="">
      <xdr:nvSpPr>
        <xdr:cNvPr id="630" name="n_2mainValue【学校施設】&#10;一人当たり面積">
          <a:extLst>
            <a:ext uri="{FF2B5EF4-FFF2-40B4-BE49-F238E27FC236}">
              <a16:creationId xmlns:a16="http://schemas.microsoft.com/office/drawing/2014/main" id="{0D382AF9-DF7A-4487-A1E9-030BF1B00B85}"/>
            </a:ext>
          </a:extLst>
        </xdr:cNvPr>
        <xdr:cNvSpPr txBox="1"/>
      </xdr:nvSpPr>
      <xdr:spPr>
        <a:xfrm>
          <a:off x="20199427" y="1029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23566</xdr:rowOff>
    </xdr:from>
    <xdr:ext cx="469744" cy="259045"/>
    <xdr:sp macro="" textlink="">
      <xdr:nvSpPr>
        <xdr:cNvPr id="631" name="n_3mainValue【学校施設】&#10;一人当たり面積">
          <a:extLst>
            <a:ext uri="{FF2B5EF4-FFF2-40B4-BE49-F238E27FC236}">
              <a16:creationId xmlns:a16="http://schemas.microsoft.com/office/drawing/2014/main" id="{CCF3C41F-8DFA-499F-B71F-5E687A694E8F}"/>
            </a:ext>
          </a:extLst>
        </xdr:cNvPr>
        <xdr:cNvSpPr txBox="1"/>
      </xdr:nvSpPr>
      <xdr:spPr>
        <a:xfrm>
          <a:off x="19310427" y="1031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32384</xdr:rowOff>
    </xdr:from>
    <xdr:ext cx="469744" cy="259045"/>
    <xdr:sp macro="" textlink="">
      <xdr:nvSpPr>
        <xdr:cNvPr id="632" name="n_4mainValue【学校施設】&#10;一人当たり面積">
          <a:extLst>
            <a:ext uri="{FF2B5EF4-FFF2-40B4-BE49-F238E27FC236}">
              <a16:creationId xmlns:a16="http://schemas.microsoft.com/office/drawing/2014/main" id="{1B395192-5C45-47F3-81FE-ED0A7D82B291}"/>
            </a:ext>
          </a:extLst>
        </xdr:cNvPr>
        <xdr:cNvSpPr txBox="1"/>
      </xdr:nvSpPr>
      <xdr:spPr>
        <a:xfrm>
          <a:off x="18421427" y="1031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46A20CBD-4DAE-4263-A346-284D9A5DACE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BB02732E-63DF-4CDA-825C-E33366193CE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75D3E31C-7346-461F-911D-16564F11370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9D8EE39D-B27B-477D-A32B-D870CD92AFF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E4BAD98B-D801-479F-96DA-9F8BF8BF81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6B39CBE5-2858-4230-B7F0-A18FAC48A8D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BB79D7BF-DF80-49BD-8A2E-FA521CA83ED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691D463D-623D-4E81-BD24-A9DBCAFD518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B55C0013-A1D9-47C1-B6C9-8A5E31096D8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2A3AAA04-A231-4C08-A4C6-6C30660D931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40B9ACE2-71CC-4A68-9854-C5C57A93D0A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CA2F63D2-DAF1-44BA-9B5C-C90A0BF674A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83B505F2-BC39-4E94-9AA8-3A8F6EA5522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06A70991-DA83-4757-B6D2-11C781E3AAC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00579A0F-9926-48BF-9A54-65E658497D4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A34E4865-F85F-4DF3-9159-7A0DB67664A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242937EF-BE56-4D9F-9275-5DB4269CD2F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CFD29E28-C619-4B25-875A-3F201EFFFB0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FD178334-FFED-4DD0-A71D-A1423F72D67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7F0DCC7D-47A8-4B28-8164-F7CCEA1DA39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06B3C4B1-626B-4512-8E53-F1217B25A6F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99D37BAD-6F73-4AF1-8529-AEFC4E1B08F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91AD76AE-3280-4058-87C6-477A0DEE438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1434C4DD-7707-4EDA-B4BC-4F7316FB9A3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3E618E0A-4E81-4F4C-838B-55CD658DAF3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95D10F27-6669-45D4-9D8F-05379A74CA1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8A7B7B27-7C38-4AAF-B4B7-47E9271F39A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20102331-46D9-4225-8626-E80E915BE4B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495808EC-FFD8-429A-9D66-7FC8BEE9D64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B5BC5171-CF47-4604-99B3-E9856BAB58C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61B1B347-B525-4A59-BD86-6DDD4D57DFB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0D143386-6DF9-4164-B626-A8E5F9839AA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150E0623-4844-435D-B531-1EA360BD0B9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9872D4CD-5E93-4AA0-96E3-558AB66A685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18101446-5BBC-4582-B39A-614A44EA0EA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5CC9250C-9847-491E-894B-BB8FB394112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087DD75F-B6A2-44B8-A820-FA2910AD13B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94C4AED3-9A31-4A2F-90FD-5E98DCA78CF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59BE853A-D8D1-492A-830A-5CCC4CA4493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F9016DD7-AB31-4140-9222-3136EC1B95F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4C467190-D835-4E51-9144-1719F424FAB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CE9280E3-E1F2-45E4-ADCC-A3044A36276C}"/>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2597E84C-E303-442F-B4DF-0FE6C2CE563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9666AF9C-19D2-4C10-8515-E260C5C3DA1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7" name="【公民館】&#10;有形固定資産減価償却率最大値テキスト">
          <a:extLst>
            <a:ext uri="{FF2B5EF4-FFF2-40B4-BE49-F238E27FC236}">
              <a16:creationId xmlns:a16="http://schemas.microsoft.com/office/drawing/2014/main" id="{DF2907B6-9A24-47CF-9C40-7FB98C164D2D}"/>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8" name="直線コネクタ 677">
          <a:extLst>
            <a:ext uri="{FF2B5EF4-FFF2-40B4-BE49-F238E27FC236}">
              <a16:creationId xmlns:a16="http://schemas.microsoft.com/office/drawing/2014/main" id="{C2C5B93B-C31C-4D7C-B471-956295955A58}"/>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679" name="【公民館】&#10;有形固定資産減価償却率平均値テキスト">
          <a:extLst>
            <a:ext uri="{FF2B5EF4-FFF2-40B4-BE49-F238E27FC236}">
              <a16:creationId xmlns:a16="http://schemas.microsoft.com/office/drawing/2014/main" id="{205F34A8-EE1E-4C19-84D9-709EFA4872E0}"/>
            </a:ext>
          </a:extLst>
        </xdr:cNvPr>
        <xdr:cNvSpPr txBox="1"/>
      </xdr:nvSpPr>
      <xdr:spPr>
        <a:xfrm>
          <a:off x="16357600" y="18088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80" name="フローチャート: 判断 679">
          <a:extLst>
            <a:ext uri="{FF2B5EF4-FFF2-40B4-BE49-F238E27FC236}">
              <a16:creationId xmlns:a16="http://schemas.microsoft.com/office/drawing/2014/main" id="{4A1D538C-6B42-4B14-9F8F-26BC9130ABF8}"/>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81" name="フローチャート: 判断 680">
          <a:extLst>
            <a:ext uri="{FF2B5EF4-FFF2-40B4-BE49-F238E27FC236}">
              <a16:creationId xmlns:a16="http://schemas.microsoft.com/office/drawing/2014/main" id="{DC8E3EB3-683B-476F-8987-AD42074DB978}"/>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82" name="フローチャート: 判断 681">
          <a:extLst>
            <a:ext uri="{FF2B5EF4-FFF2-40B4-BE49-F238E27FC236}">
              <a16:creationId xmlns:a16="http://schemas.microsoft.com/office/drawing/2014/main" id="{C778DE4C-EDBE-4AA1-B087-794F1AE1C6E9}"/>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3" name="フローチャート: 判断 682">
          <a:extLst>
            <a:ext uri="{FF2B5EF4-FFF2-40B4-BE49-F238E27FC236}">
              <a16:creationId xmlns:a16="http://schemas.microsoft.com/office/drawing/2014/main" id="{05375C9C-8E15-4E84-B7F4-9E3EA85F5F37}"/>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684" name="フローチャート: 判断 683">
          <a:extLst>
            <a:ext uri="{FF2B5EF4-FFF2-40B4-BE49-F238E27FC236}">
              <a16:creationId xmlns:a16="http://schemas.microsoft.com/office/drawing/2014/main" id="{5EEEBF14-89D7-4231-89F7-DA1FA8CEB419}"/>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52CE5AF2-B52E-4F36-8389-EAD62C61E59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64122C2C-CCEC-407F-9C55-7B76F90F37B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3A36A3C6-1093-44F5-8841-BB11C7BC308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6B7B7EC8-28B9-4CFD-8100-5032C14F2B3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0856949A-98C4-4217-9883-01099F283EC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126637</xdr:rowOff>
    </xdr:from>
    <xdr:to>
      <xdr:col>85</xdr:col>
      <xdr:colOff>177800</xdr:colOff>
      <xdr:row>108</xdr:row>
      <xdr:rowOff>56787</xdr:rowOff>
    </xdr:to>
    <xdr:sp macro="" textlink="">
      <xdr:nvSpPr>
        <xdr:cNvPr id="690" name="楕円 689">
          <a:extLst>
            <a:ext uri="{FF2B5EF4-FFF2-40B4-BE49-F238E27FC236}">
              <a16:creationId xmlns:a16="http://schemas.microsoft.com/office/drawing/2014/main" id="{F006A376-B829-4693-89E6-D1FD4CCD4B50}"/>
            </a:ext>
          </a:extLst>
        </xdr:cNvPr>
        <xdr:cNvSpPr/>
      </xdr:nvSpPr>
      <xdr:spPr>
        <a:xfrm>
          <a:off x="16268700" y="184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105064</xdr:rowOff>
    </xdr:from>
    <xdr:ext cx="405111" cy="259045"/>
    <xdr:sp macro="" textlink="">
      <xdr:nvSpPr>
        <xdr:cNvPr id="691" name="【公民館】&#10;有形固定資産減価償却率該当値テキスト">
          <a:extLst>
            <a:ext uri="{FF2B5EF4-FFF2-40B4-BE49-F238E27FC236}">
              <a16:creationId xmlns:a16="http://schemas.microsoft.com/office/drawing/2014/main" id="{10A12CFA-3066-4F97-AD31-A119B7591885}"/>
            </a:ext>
          </a:extLst>
        </xdr:cNvPr>
        <xdr:cNvSpPr txBox="1"/>
      </xdr:nvSpPr>
      <xdr:spPr>
        <a:xfrm>
          <a:off x="16357600" y="1845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89081</xdr:rowOff>
    </xdr:from>
    <xdr:to>
      <xdr:col>81</xdr:col>
      <xdr:colOff>101600</xdr:colOff>
      <xdr:row>108</xdr:row>
      <xdr:rowOff>19231</xdr:rowOff>
    </xdr:to>
    <xdr:sp macro="" textlink="">
      <xdr:nvSpPr>
        <xdr:cNvPr id="692" name="楕円 691">
          <a:extLst>
            <a:ext uri="{FF2B5EF4-FFF2-40B4-BE49-F238E27FC236}">
              <a16:creationId xmlns:a16="http://schemas.microsoft.com/office/drawing/2014/main" id="{33B252A1-E553-4AE1-98FF-9ED9FF666EAD}"/>
            </a:ext>
          </a:extLst>
        </xdr:cNvPr>
        <xdr:cNvSpPr/>
      </xdr:nvSpPr>
      <xdr:spPr>
        <a:xfrm>
          <a:off x="15430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139881</xdr:rowOff>
    </xdr:from>
    <xdr:to>
      <xdr:col>85</xdr:col>
      <xdr:colOff>127000</xdr:colOff>
      <xdr:row>108</xdr:row>
      <xdr:rowOff>5987</xdr:rowOff>
    </xdr:to>
    <xdr:cxnSp macro="">
      <xdr:nvCxnSpPr>
        <xdr:cNvPr id="693" name="直線コネクタ 692">
          <a:extLst>
            <a:ext uri="{FF2B5EF4-FFF2-40B4-BE49-F238E27FC236}">
              <a16:creationId xmlns:a16="http://schemas.microsoft.com/office/drawing/2014/main" id="{9573BC9B-43A5-4821-B9D4-F53AADCC81B7}"/>
            </a:ext>
          </a:extLst>
        </xdr:cNvPr>
        <xdr:cNvCxnSpPr/>
      </xdr:nvCxnSpPr>
      <xdr:spPr>
        <a:xfrm>
          <a:off x="15481300" y="1848503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76019</xdr:rowOff>
    </xdr:from>
    <xdr:to>
      <xdr:col>76</xdr:col>
      <xdr:colOff>165100</xdr:colOff>
      <xdr:row>108</xdr:row>
      <xdr:rowOff>6169</xdr:rowOff>
    </xdr:to>
    <xdr:sp macro="" textlink="">
      <xdr:nvSpPr>
        <xdr:cNvPr id="694" name="楕円 693">
          <a:extLst>
            <a:ext uri="{FF2B5EF4-FFF2-40B4-BE49-F238E27FC236}">
              <a16:creationId xmlns:a16="http://schemas.microsoft.com/office/drawing/2014/main" id="{44AE8D36-F7B3-402A-993F-8737A7C048F3}"/>
            </a:ext>
          </a:extLst>
        </xdr:cNvPr>
        <xdr:cNvSpPr/>
      </xdr:nvSpPr>
      <xdr:spPr>
        <a:xfrm>
          <a:off x="14541500" y="184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126819</xdr:rowOff>
    </xdr:from>
    <xdr:to>
      <xdr:col>81</xdr:col>
      <xdr:colOff>50800</xdr:colOff>
      <xdr:row>107</xdr:row>
      <xdr:rowOff>139881</xdr:rowOff>
    </xdr:to>
    <xdr:cxnSp macro="">
      <xdr:nvCxnSpPr>
        <xdr:cNvPr id="695" name="直線コネクタ 694">
          <a:extLst>
            <a:ext uri="{FF2B5EF4-FFF2-40B4-BE49-F238E27FC236}">
              <a16:creationId xmlns:a16="http://schemas.microsoft.com/office/drawing/2014/main" id="{131C26DB-88D2-4C24-A127-ABDAEA50E666}"/>
            </a:ext>
          </a:extLst>
        </xdr:cNvPr>
        <xdr:cNvCxnSpPr/>
      </xdr:nvCxnSpPr>
      <xdr:spPr>
        <a:xfrm>
          <a:off x="14592300" y="18471969"/>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49893</xdr:rowOff>
    </xdr:from>
    <xdr:to>
      <xdr:col>72</xdr:col>
      <xdr:colOff>38100</xdr:colOff>
      <xdr:row>107</xdr:row>
      <xdr:rowOff>151493</xdr:rowOff>
    </xdr:to>
    <xdr:sp macro="" textlink="">
      <xdr:nvSpPr>
        <xdr:cNvPr id="696" name="楕円 695">
          <a:extLst>
            <a:ext uri="{FF2B5EF4-FFF2-40B4-BE49-F238E27FC236}">
              <a16:creationId xmlns:a16="http://schemas.microsoft.com/office/drawing/2014/main" id="{681BA1E4-0A11-4BD1-A10E-0FF0E509EFE5}"/>
            </a:ext>
          </a:extLst>
        </xdr:cNvPr>
        <xdr:cNvSpPr/>
      </xdr:nvSpPr>
      <xdr:spPr>
        <a:xfrm>
          <a:off x="13652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100693</xdr:rowOff>
    </xdr:from>
    <xdr:to>
      <xdr:col>76</xdr:col>
      <xdr:colOff>114300</xdr:colOff>
      <xdr:row>107</xdr:row>
      <xdr:rowOff>126819</xdr:rowOff>
    </xdr:to>
    <xdr:cxnSp macro="">
      <xdr:nvCxnSpPr>
        <xdr:cNvPr id="697" name="直線コネクタ 696">
          <a:extLst>
            <a:ext uri="{FF2B5EF4-FFF2-40B4-BE49-F238E27FC236}">
              <a16:creationId xmlns:a16="http://schemas.microsoft.com/office/drawing/2014/main" id="{09CDC40A-5A02-403A-A1AB-E8DB0038C4EC}"/>
            </a:ext>
          </a:extLst>
        </xdr:cNvPr>
        <xdr:cNvCxnSpPr/>
      </xdr:nvCxnSpPr>
      <xdr:spPr>
        <a:xfrm>
          <a:off x="13703300" y="184458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98879</xdr:rowOff>
    </xdr:from>
    <xdr:to>
      <xdr:col>67</xdr:col>
      <xdr:colOff>101600</xdr:colOff>
      <xdr:row>108</xdr:row>
      <xdr:rowOff>29029</xdr:rowOff>
    </xdr:to>
    <xdr:sp macro="" textlink="">
      <xdr:nvSpPr>
        <xdr:cNvPr id="698" name="楕円 697">
          <a:extLst>
            <a:ext uri="{FF2B5EF4-FFF2-40B4-BE49-F238E27FC236}">
              <a16:creationId xmlns:a16="http://schemas.microsoft.com/office/drawing/2014/main" id="{A1B526D5-8455-4FE0-A5FF-1AEAB647DA2D}"/>
            </a:ext>
          </a:extLst>
        </xdr:cNvPr>
        <xdr:cNvSpPr/>
      </xdr:nvSpPr>
      <xdr:spPr>
        <a:xfrm>
          <a:off x="12763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100693</xdr:rowOff>
    </xdr:from>
    <xdr:to>
      <xdr:col>71</xdr:col>
      <xdr:colOff>177800</xdr:colOff>
      <xdr:row>107</xdr:row>
      <xdr:rowOff>149679</xdr:rowOff>
    </xdr:to>
    <xdr:cxnSp macro="">
      <xdr:nvCxnSpPr>
        <xdr:cNvPr id="699" name="直線コネクタ 698">
          <a:extLst>
            <a:ext uri="{FF2B5EF4-FFF2-40B4-BE49-F238E27FC236}">
              <a16:creationId xmlns:a16="http://schemas.microsoft.com/office/drawing/2014/main" id="{56C340F1-53C3-4A58-8E19-F1F216B60F00}"/>
            </a:ext>
          </a:extLst>
        </xdr:cNvPr>
        <xdr:cNvCxnSpPr/>
      </xdr:nvCxnSpPr>
      <xdr:spPr>
        <a:xfrm flipV="1">
          <a:off x="12814300" y="1844584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700" name="n_1aveValue【公民館】&#10;有形固定資産減価償却率">
          <a:extLst>
            <a:ext uri="{FF2B5EF4-FFF2-40B4-BE49-F238E27FC236}">
              <a16:creationId xmlns:a16="http://schemas.microsoft.com/office/drawing/2014/main" id="{8695481B-89A7-4868-8105-6C0CB1352648}"/>
            </a:ext>
          </a:extLst>
        </xdr:cNvPr>
        <xdr:cNvSpPr txBox="1"/>
      </xdr:nvSpPr>
      <xdr:spPr>
        <a:xfrm>
          <a:off x="15266044" y="179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701" name="n_2aveValue【公民館】&#10;有形固定資産減価償却率">
          <a:extLst>
            <a:ext uri="{FF2B5EF4-FFF2-40B4-BE49-F238E27FC236}">
              <a16:creationId xmlns:a16="http://schemas.microsoft.com/office/drawing/2014/main" id="{15280DEB-D0ED-4345-9BEB-EB9B8F786F12}"/>
            </a:ext>
          </a:extLst>
        </xdr:cNvPr>
        <xdr:cNvSpPr txBox="1"/>
      </xdr:nvSpPr>
      <xdr:spPr>
        <a:xfrm>
          <a:off x="143897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702" name="n_3aveValue【公民館】&#10;有形固定資産減価償却率">
          <a:extLst>
            <a:ext uri="{FF2B5EF4-FFF2-40B4-BE49-F238E27FC236}">
              <a16:creationId xmlns:a16="http://schemas.microsoft.com/office/drawing/2014/main" id="{01223D7A-DED9-4C4D-B7F3-F6F81E3AABDE}"/>
            </a:ext>
          </a:extLst>
        </xdr:cNvPr>
        <xdr:cNvSpPr txBox="1"/>
      </xdr:nvSpPr>
      <xdr:spPr>
        <a:xfrm>
          <a:off x="13500744" y="1795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703" name="n_4aveValue【公民館】&#10;有形固定資産減価償却率">
          <a:extLst>
            <a:ext uri="{FF2B5EF4-FFF2-40B4-BE49-F238E27FC236}">
              <a16:creationId xmlns:a16="http://schemas.microsoft.com/office/drawing/2014/main" id="{5FF900C1-4410-462D-ADB0-463EF2FC836B}"/>
            </a:ext>
          </a:extLst>
        </xdr:cNvPr>
        <xdr:cNvSpPr txBox="1"/>
      </xdr:nvSpPr>
      <xdr:spPr>
        <a:xfrm>
          <a:off x="12611744" y="1796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10358</xdr:rowOff>
    </xdr:from>
    <xdr:ext cx="405111" cy="259045"/>
    <xdr:sp macro="" textlink="">
      <xdr:nvSpPr>
        <xdr:cNvPr id="704" name="n_1mainValue【公民館】&#10;有形固定資産減価償却率">
          <a:extLst>
            <a:ext uri="{FF2B5EF4-FFF2-40B4-BE49-F238E27FC236}">
              <a16:creationId xmlns:a16="http://schemas.microsoft.com/office/drawing/2014/main" id="{1CFD5522-0E0C-4E32-A1F4-59F05A8C26EF}"/>
            </a:ext>
          </a:extLst>
        </xdr:cNvPr>
        <xdr:cNvSpPr txBox="1"/>
      </xdr:nvSpPr>
      <xdr:spPr>
        <a:xfrm>
          <a:off x="15266044" y="1852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168746</xdr:rowOff>
    </xdr:from>
    <xdr:ext cx="405111" cy="259045"/>
    <xdr:sp macro="" textlink="">
      <xdr:nvSpPr>
        <xdr:cNvPr id="705" name="n_2mainValue【公民館】&#10;有形固定資産減価償却率">
          <a:extLst>
            <a:ext uri="{FF2B5EF4-FFF2-40B4-BE49-F238E27FC236}">
              <a16:creationId xmlns:a16="http://schemas.microsoft.com/office/drawing/2014/main" id="{AFEAE96F-8BDC-4125-A100-89F99024E8F9}"/>
            </a:ext>
          </a:extLst>
        </xdr:cNvPr>
        <xdr:cNvSpPr txBox="1"/>
      </xdr:nvSpPr>
      <xdr:spPr>
        <a:xfrm>
          <a:off x="14389744" y="1851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142620</xdr:rowOff>
    </xdr:from>
    <xdr:ext cx="405111" cy="259045"/>
    <xdr:sp macro="" textlink="">
      <xdr:nvSpPr>
        <xdr:cNvPr id="706" name="n_3mainValue【公民館】&#10;有形固定資産減価償却率">
          <a:extLst>
            <a:ext uri="{FF2B5EF4-FFF2-40B4-BE49-F238E27FC236}">
              <a16:creationId xmlns:a16="http://schemas.microsoft.com/office/drawing/2014/main" id="{31157A5D-2FEB-4395-A9C8-9F438DDCFA1F}"/>
            </a:ext>
          </a:extLst>
        </xdr:cNvPr>
        <xdr:cNvSpPr txBox="1"/>
      </xdr:nvSpPr>
      <xdr:spPr>
        <a:xfrm>
          <a:off x="135007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20156</xdr:rowOff>
    </xdr:from>
    <xdr:ext cx="405111" cy="259045"/>
    <xdr:sp macro="" textlink="">
      <xdr:nvSpPr>
        <xdr:cNvPr id="707" name="n_4mainValue【公民館】&#10;有形固定資産減価償却率">
          <a:extLst>
            <a:ext uri="{FF2B5EF4-FFF2-40B4-BE49-F238E27FC236}">
              <a16:creationId xmlns:a16="http://schemas.microsoft.com/office/drawing/2014/main" id="{E4830FCA-5CA0-49EC-B38E-3BF9C9C56571}"/>
            </a:ext>
          </a:extLst>
        </xdr:cNvPr>
        <xdr:cNvSpPr txBox="1"/>
      </xdr:nvSpPr>
      <xdr:spPr>
        <a:xfrm>
          <a:off x="126117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00150527-264E-498E-9C99-2A4CD012190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09125103-BBE8-477C-8D15-246A9FE3DBC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81C69862-6933-4551-8C2D-636FC1C8FD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F6861939-D8F6-4286-AC7E-0CF2C33E1A6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2FE72863-FFBD-4CFE-80E2-688EFF65312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2E953FAE-8E65-4C28-9C36-3ED55D48EC4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5BDAF216-F957-4833-B269-1F0249B187E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77D1DFC8-6D74-4B7F-903E-5A6EBDE7595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3098B909-C41C-474A-A0C0-CA0DAC5AAC3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4300E555-0A74-4EB0-B3F0-AC2497CEA8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8" name="直線コネクタ 717">
          <a:extLst>
            <a:ext uri="{FF2B5EF4-FFF2-40B4-BE49-F238E27FC236}">
              <a16:creationId xmlns:a16="http://schemas.microsoft.com/office/drawing/2014/main" id="{7DA1B064-A4C3-4FE1-8690-77B6D1FF3E4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9" name="テキスト ボックス 718">
          <a:extLst>
            <a:ext uri="{FF2B5EF4-FFF2-40B4-BE49-F238E27FC236}">
              <a16:creationId xmlns:a16="http://schemas.microsoft.com/office/drawing/2014/main" id="{4691D7EF-FE51-4B72-866E-15B94FB4DA8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0" name="直線コネクタ 719">
          <a:extLst>
            <a:ext uri="{FF2B5EF4-FFF2-40B4-BE49-F238E27FC236}">
              <a16:creationId xmlns:a16="http://schemas.microsoft.com/office/drawing/2014/main" id="{87AEB7E5-A18C-42BB-AC2E-EFF3B2A5F88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1" name="テキスト ボックス 720">
          <a:extLst>
            <a:ext uri="{FF2B5EF4-FFF2-40B4-BE49-F238E27FC236}">
              <a16:creationId xmlns:a16="http://schemas.microsoft.com/office/drawing/2014/main" id="{285E6A45-4081-45CE-A2C4-036198744DC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2" name="直線コネクタ 721">
          <a:extLst>
            <a:ext uri="{FF2B5EF4-FFF2-40B4-BE49-F238E27FC236}">
              <a16:creationId xmlns:a16="http://schemas.microsoft.com/office/drawing/2014/main" id="{8D0A59C4-9026-4793-A614-095066E2C7E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3" name="テキスト ボックス 722">
          <a:extLst>
            <a:ext uri="{FF2B5EF4-FFF2-40B4-BE49-F238E27FC236}">
              <a16:creationId xmlns:a16="http://schemas.microsoft.com/office/drawing/2014/main" id="{3DB052F5-087F-4F49-94D4-A3E2D4673CD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4" name="直線コネクタ 723">
          <a:extLst>
            <a:ext uri="{FF2B5EF4-FFF2-40B4-BE49-F238E27FC236}">
              <a16:creationId xmlns:a16="http://schemas.microsoft.com/office/drawing/2014/main" id="{ED31A735-0213-40E2-B8C5-51B24BB40D4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5" name="テキスト ボックス 724">
          <a:extLst>
            <a:ext uri="{FF2B5EF4-FFF2-40B4-BE49-F238E27FC236}">
              <a16:creationId xmlns:a16="http://schemas.microsoft.com/office/drawing/2014/main" id="{3864F94D-39EE-4241-8858-0F104384641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6" name="直線コネクタ 725">
          <a:extLst>
            <a:ext uri="{FF2B5EF4-FFF2-40B4-BE49-F238E27FC236}">
              <a16:creationId xmlns:a16="http://schemas.microsoft.com/office/drawing/2014/main" id="{550D8152-C2AB-4A7E-848E-8B930BB18D9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7" name="テキスト ボックス 726">
          <a:extLst>
            <a:ext uri="{FF2B5EF4-FFF2-40B4-BE49-F238E27FC236}">
              <a16:creationId xmlns:a16="http://schemas.microsoft.com/office/drawing/2014/main" id="{7290BCFC-1A9D-4AFB-AEDC-210C84F7664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2D132D87-8246-49CA-B279-9EFC3DB04D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9" name="テキスト ボックス 728">
          <a:extLst>
            <a:ext uri="{FF2B5EF4-FFF2-40B4-BE49-F238E27FC236}">
              <a16:creationId xmlns:a16="http://schemas.microsoft.com/office/drawing/2014/main" id="{DF65BEB5-BD35-477F-B01D-BC07F789D798}"/>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公民館】&#10;一人当たり面積グラフ枠">
          <a:extLst>
            <a:ext uri="{FF2B5EF4-FFF2-40B4-BE49-F238E27FC236}">
              <a16:creationId xmlns:a16="http://schemas.microsoft.com/office/drawing/2014/main" id="{2D769433-D2A6-4035-ACEB-34A0349925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31" name="直線コネクタ 730">
          <a:extLst>
            <a:ext uri="{FF2B5EF4-FFF2-40B4-BE49-F238E27FC236}">
              <a16:creationId xmlns:a16="http://schemas.microsoft.com/office/drawing/2014/main" id="{62ADD6C9-33A7-4334-A21E-14DA32E71479}"/>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32" name="【公民館】&#10;一人当たり面積最小値テキスト">
          <a:extLst>
            <a:ext uri="{FF2B5EF4-FFF2-40B4-BE49-F238E27FC236}">
              <a16:creationId xmlns:a16="http://schemas.microsoft.com/office/drawing/2014/main" id="{5AE30F36-565B-4CA8-BBFC-A72634A0B283}"/>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3" name="直線コネクタ 732">
          <a:extLst>
            <a:ext uri="{FF2B5EF4-FFF2-40B4-BE49-F238E27FC236}">
              <a16:creationId xmlns:a16="http://schemas.microsoft.com/office/drawing/2014/main" id="{01154CFB-F117-4B7A-9ADD-0738A789B78E}"/>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4" name="【公民館】&#10;一人当たり面積最大値テキスト">
          <a:extLst>
            <a:ext uri="{FF2B5EF4-FFF2-40B4-BE49-F238E27FC236}">
              <a16:creationId xmlns:a16="http://schemas.microsoft.com/office/drawing/2014/main" id="{66D6C16F-B463-4275-9ACF-CFE75882C5EE}"/>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5" name="直線コネクタ 734">
          <a:extLst>
            <a:ext uri="{FF2B5EF4-FFF2-40B4-BE49-F238E27FC236}">
              <a16:creationId xmlns:a16="http://schemas.microsoft.com/office/drawing/2014/main" id="{87900CAE-1C92-4DEC-BE55-59A552CADD50}"/>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736" name="【公民館】&#10;一人当たり面積平均値テキスト">
          <a:extLst>
            <a:ext uri="{FF2B5EF4-FFF2-40B4-BE49-F238E27FC236}">
              <a16:creationId xmlns:a16="http://schemas.microsoft.com/office/drawing/2014/main" id="{ADA7D875-35A1-41D4-A29F-4F4B213ADB43}"/>
            </a:ext>
          </a:extLst>
        </xdr:cNvPr>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7" name="フローチャート: 判断 736">
          <a:extLst>
            <a:ext uri="{FF2B5EF4-FFF2-40B4-BE49-F238E27FC236}">
              <a16:creationId xmlns:a16="http://schemas.microsoft.com/office/drawing/2014/main" id="{ABB150A2-1DAF-4C7C-A93D-96F70AE078F3}"/>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8" name="フローチャート: 判断 737">
          <a:extLst>
            <a:ext uri="{FF2B5EF4-FFF2-40B4-BE49-F238E27FC236}">
              <a16:creationId xmlns:a16="http://schemas.microsoft.com/office/drawing/2014/main" id="{EDBC98ED-4E91-470D-8238-E4149C3AFCEC}"/>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9" name="フローチャート: 判断 738">
          <a:extLst>
            <a:ext uri="{FF2B5EF4-FFF2-40B4-BE49-F238E27FC236}">
              <a16:creationId xmlns:a16="http://schemas.microsoft.com/office/drawing/2014/main" id="{6C8E3443-2857-4AB6-9A96-5E4B56DF37F7}"/>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0" name="フローチャート: 判断 739">
          <a:extLst>
            <a:ext uri="{FF2B5EF4-FFF2-40B4-BE49-F238E27FC236}">
              <a16:creationId xmlns:a16="http://schemas.microsoft.com/office/drawing/2014/main" id="{8D0C098C-D868-41B3-A85C-324914399F58}"/>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741" name="フローチャート: 判断 740">
          <a:extLst>
            <a:ext uri="{FF2B5EF4-FFF2-40B4-BE49-F238E27FC236}">
              <a16:creationId xmlns:a16="http://schemas.microsoft.com/office/drawing/2014/main" id="{6F76A9A7-BDFE-44CA-9CBB-E15D42C5E7D7}"/>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FD02DD1B-0E6A-4495-BF0D-7F0CDF759FC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AC53B56-8F4A-4FE5-86E3-7C247F22673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C89A7B80-07E7-4BA6-894B-89654FB368B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E21BAB88-4BEB-4A3C-9022-559D7A3C23A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75F21845-0184-4971-856B-AE3972E3FCF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105029</xdr:rowOff>
    </xdr:from>
    <xdr:to>
      <xdr:col>116</xdr:col>
      <xdr:colOff>114300</xdr:colOff>
      <xdr:row>108</xdr:row>
      <xdr:rowOff>35179</xdr:rowOff>
    </xdr:to>
    <xdr:sp macro="" textlink="">
      <xdr:nvSpPr>
        <xdr:cNvPr id="747" name="楕円 746">
          <a:extLst>
            <a:ext uri="{FF2B5EF4-FFF2-40B4-BE49-F238E27FC236}">
              <a16:creationId xmlns:a16="http://schemas.microsoft.com/office/drawing/2014/main" id="{5ED50DCB-3442-49D8-BB5F-A43AEBF122E5}"/>
            </a:ext>
          </a:extLst>
        </xdr:cNvPr>
        <xdr:cNvSpPr/>
      </xdr:nvSpPr>
      <xdr:spPr>
        <a:xfrm>
          <a:off x="22110700" y="1845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83456</xdr:rowOff>
    </xdr:from>
    <xdr:ext cx="469744" cy="259045"/>
    <xdr:sp macro="" textlink="">
      <xdr:nvSpPr>
        <xdr:cNvPr id="748" name="【公民館】&#10;一人当たり面積該当値テキスト">
          <a:extLst>
            <a:ext uri="{FF2B5EF4-FFF2-40B4-BE49-F238E27FC236}">
              <a16:creationId xmlns:a16="http://schemas.microsoft.com/office/drawing/2014/main" id="{39122BC0-6876-4430-9A96-1EBF2296DF56}"/>
            </a:ext>
          </a:extLst>
        </xdr:cNvPr>
        <xdr:cNvSpPr txBox="1"/>
      </xdr:nvSpPr>
      <xdr:spPr>
        <a:xfrm>
          <a:off x="22199600" y="1842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109982</xdr:rowOff>
    </xdr:from>
    <xdr:to>
      <xdr:col>112</xdr:col>
      <xdr:colOff>38100</xdr:colOff>
      <xdr:row>108</xdr:row>
      <xdr:rowOff>40132</xdr:rowOff>
    </xdr:to>
    <xdr:sp macro="" textlink="">
      <xdr:nvSpPr>
        <xdr:cNvPr id="749" name="楕円 748">
          <a:extLst>
            <a:ext uri="{FF2B5EF4-FFF2-40B4-BE49-F238E27FC236}">
              <a16:creationId xmlns:a16="http://schemas.microsoft.com/office/drawing/2014/main" id="{5E1C369D-78ED-495F-ACEE-5F0B7C276BCA}"/>
            </a:ext>
          </a:extLst>
        </xdr:cNvPr>
        <xdr:cNvSpPr/>
      </xdr:nvSpPr>
      <xdr:spPr>
        <a:xfrm>
          <a:off x="21272500" y="1845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155829</xdr:rowOff>
    </xdr:from>
    <xdr:to>
      <xdr:col>116</xdr:col>
      <xdr:colOff>63500</xdr:colOff>
      <xdr:row>107</xdr:row>
      <xdr:rowOff>160782</xdr:rowOff>
    </xdr:to>
    <xdr:cxnSp macro="">
      <xdr:nvCxnSpPr>
        <xdr:cNvPr id="750" name="直線コネクタ 749">
          <a:extLst>
            <a:ext uri="{FF2B5EF4-FFF2-40B4-BE49-F238E27FC236}">
              <a16:creationId xmlns:a16="http://schemas.microsoft.com/office/drawing/2014/main" id="{8ED0ED49-9DBE-4C44-B96E-45947FCEB5EF}"/>
            </a:ext>
          </a:extLst>
        </xdr:cNvPr>
        <xdr:cNvCxnSpPr/>
      </xdr:nvCxnSpPr>
      <xdr:spPr>
        <a:xfrm flipV="1">
          <a:off x="21323300" y="18500979"/>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112840</xdr:rowOff>
    </xdr:from>
    <xdr:to>
      <xdr:col>107</xdr:col>
      <xdr:colOff>101600</xdr:colOff>
      <xdr:row>108</xdr:row>
      <xdr:rowOff>42990</xdr:rowOff>
    </xdr:to>
    <xdr:sp macro="" textlink="">
      <xdr:nvSpPr>
        <xdr:cNvPr id="751" name="楕円 750">
          <a:extLst>
            <a:ext uri="{FF2B5EF4-FFF2-40B4-BE49-F238E27FC236}">
              <a16:creationId xmlns:a16="http://schemas.microsoft.com/office/drawing/2014/main" id="{C1665BE9-C295-420B-B691-CFFCAF43A5AA}"/>
            </a:ext>
          </a:extLst>
        </xdr:cNvPr>
        <xdr:cNvSpPr/>
      </xdr:nvSpPr>
      <xdr:spPr>
        <a:xfrm>
          <a:off x="20383500" y="1845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160782</xdr:rowOff>
    </xdr:from>
    <xdr:to>
      <xdr:col>111</xdr:col>
      <xdr:colOff>177800</xdr:colOff>
      <xdr:row>107</xdr:row>
      <xdr:rowOff>163640</xdr:rowOff>
    </xdr:to>
    <xdr:cxnSp macro="">
      <xdr:nvCxnSpPr>
        <xdr:cNvPr id="752" name="直線コネクタ 751">
          <a:extLst>
            <a:ext uri="{FF2B5EF4-FFF2-40B4-BE49-F238E27FC236}">
              <a16:creationId xmlns:a16="http://schemas.microsoft.com/office/drawing/2014/main" id="{1DFAE091-C815-4180-A948-44F20F051EFC}"/>
            </a:ext>
          </a:extLst>
        </xdr:cNvPr>
        <xdr:cNvCxnSpPr/>
      </xdr:nvCxnSpPr>
      <xdr:spPr>
        <a:xfrm flipV="1">
          <a:off x="20434300" y="18505932"/>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155893</xdr:rowOff>
    </xdr:from>
    <xdr:to>
      <xdr:col>102</xdr:col>
      <xdr:colOff>165100</xdr:colOff>
      <xdr:row>108</xdr:row>
      <xdr:rowOff>86043</xdr:rowOff>
    </xdr:to>
    <xdr:sp macro="" textlink="">
      <xdr:nvSpPr>
        <xdr:cNvPr id="753" name="楕円 752">
          <a:extLst>
            <a:ext uri="{FF2B5EF4-FFF2-40B4-BE49-F238E27FC236}">
              <a16:creationId xmlns:a16="http://schemas.microsoft.com/office/drawing/2014/main" id="{81FC26E8-7110-41DC-9FF3-3E6129772284}"/>
            </a:ext>
          </a:extLst>
        </xdr:cNvPr>
        <xdr:cNvSpPr/>
      </xdr:nvSpPr>
      <xdr:spPr>
        <a:xfrm>
          <a:off x="19494500" y="1850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163640</xdr:rowOff>
    </xdr:from>
    <xdr:to>
      <xdr:col>107</xdr:col>
      <xdr:colOff>50800</xdr:colOff>
      <xdr:row>108</xdr:row>
      <xdr:rowOff>35243</xdr:rowOff>
    </xdr:to>
    <xdr:cxnSp macro="">
      <xdr:nvCxnSpPr>
        <xdr:cNvPr id="754" name="直線コネクタ 753">
          <a:extLst>
            <a:ext uri="{FF2B5EF4-FFF2-40B4-BE49-F238E27FC236}">
              <a16:creationId xmlns:a16="http://schemas.microsoft.com/office/drawing/2014/main" id="{DF2189FE-BAAC-42D8-8E62-74BE92C5BEE5}"/>
            </a:ext>
          </a:extLst>
        </xdr:cNvPr>
        <xdr:cNvCxnSpPr/>
      </xdr:nvCxnSpPr>
      <xdr:spPr>
        <a:xfrm flipV="1">
          <a:off x="19545300" y="18508790"/>
          <a:ext cx="889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157798</xdr:rowOff>
    </xdr:from>
    <xdr:to>
      <xdr:col>98</xdr:col>
      <xdr:colOff>38100</xdr:colOff>
      <xdr:row>108</xdr:row>
      <xdr:rowOff>87948</xdr:rowOff>
    </xdr:to>
    <xdr:sp macro="" textlink="">
      <xdr:nvSpPr>
        <xdr:cNvPr id="755" name="楕円 754">
          <a:extLst>
            <a:ext uri="{FF2B5EF4-FFF2-40B4-BE49-F238E27FC236}">
              <a16:creationId xmlns:a16="http://schemas.microsoft.com/office/drawing/2014/main" id="{EB07CA43-FBB8-4F53-A7B8-764C2F380680}"/>
            </a:ext>
          </a:extLst>
        </xdr:cNvPr>
        <xdr:cNvSpPr/>
      </xdr:nvSpPr>
      <xdr:spPr>
        <a:xfrm>
          <a:off x="18605500" y="1850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35243</xdr:rowOff>
    </xdr:from>
    <xdr:to>
      <xdr:col>102</xdr:col>
      <xdr:colOff>114300</xdr:colOff>
      <xdr:row>108</xdr:row>
      <xdr:rowOff>37148</xdr:rowOff>
    </xdr:to>
    <xdr:cxnSp macro="">
      <xdr:nvCxnSpPr>
        <xdr:cNvPr id="756" name="直線コネクタ 755">
          <a:extLst>
            <a:ext uri="{FF2B5EF4-FFF2-40B4-BE49-F238E27FC236}">
              <a16:creationId xmlns:a16="http://schemas.microsoft.com/office/drawing/2014/main" id="{ADB430CF-94BE-41B4-9275-9FD96D9EDB41}"/>
            </a:ext>
          </a:extLst>
        </xdr:cNvPr>
        <xdr:cNvCxnSpPr/>
      </xdr:nvCxnSpPr>
      <xdr:spPr>
        <a:xfrm flipV="1">
          <a:off x="18656300" y="1855184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757" name="n_1aveValue【公民館】&#10;一人当たり面積">
          <a:extLst>
            <a:ext uri="{FF2B5EF4-FFF2-40B4-BE49-F238E27FC236}">
              <a16:creationId xmlns:a16="http://schemas.microsoft.com/office/drawing/2014/main" id="{4024B150-74BC-4974-900D-275FB9D61AE3}"/>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758" name="n_2aveValue【公民館】&#10;一人当たり面積">
          <a:extLst>
            <a:ext uri="{FF2B5EF4-FFF2-40B4-BE49-F238E27FC236}">
              <a16:creationId xmlns:a16="http://schemas.microsoft.com/office/drawing/2014/main" id="{2BBDDCAB-0206-453F-84B4-7C1FBCA965C3}"/>
            </a:ext>
          </a:extLst>
        </xdr:cNvPr>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759" name="n_3aveValue【公民館】&#10;一人当たり面積">
          <a:extLst>
            <a:ext uri="{FF2B5EF4-FFF2-40B4-BE49-F238E27FC236}">
              <a16:creationId xmlns:a16="http://schemas.microsoft.com/office/drawing/2014/main" id="{7DB66737-7A2F-40E7-BEEC-E07514A57E31}"/>
            </a:ext>
          </a:extLst>
        </xdr:cNvPr>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760" name="n_4aveValue【公民館】&#10;一人当たり面積">
          <a:extLst>
            <a:ext uri="{FF2B5EF4-FFF2-40B4-BE49-F238E27FC236}">
              <a16:creationId xmlns:a16="http://schemas.microsoft.com/office/drawing/2014/main" id="{4E3D8002-7A67-403F-9645-506A51259391}"/>
            </a:ext>
          </a:extLst>
        </xdr:cNvPr>
        <xdr:cNvSpPr txBox="1"/>
      </xdr:nvSpPr>
      <xdr:spPr>
        <a:xfrm>
          <a:off x="184214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31259</xdr:rowOff>
    </xdr:from>
    <xdr:ext cx="469744" cy="259045"/>
    <xdr:sp macro="" textlink="">
      <xdr:nvSpPr>
        <xdr:cNvPr id="761" name="n_1mainValue【公民館】&#10;一人当たり面積">
          <a:extLst>
            <a:ext uri="{FF2B5EF4-FFF2-40B4-BE49-F238E27FC236}">
              <a16:creationId xmlns:a16="http://schemas.microsoft.com/office/drawing/2014/main" id="{E349622F-7C10-41A0-8D02-7E63381D5022}"/>
            </a:ext>
          </a:extLst>
        </xdr:cNvPr>
        <xdr:cNvSpPr txBox="1"/>
      </xdr:nvSpPr>
      <xdr:spPr>
        <a:xfrm>
          <a:off x="21075727" y="1854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34117</xdr:rowOff>
    </xdr:from>
    <xdr:ext cx="469744" cy="259045"/>
    <xdr:sp macro="" textlink="">
      <xdr:nvSpPr>
        <xdr:cNvPr id="762" name="n_2mainValue【公民館】&#10;一人当たり面積">
          <a:extLst>
            <a:ext uri="{FF2B5EF4-FFF2-40B4-BE49-F238E27FC236}">
              <a16:creationId xmlns:a16="http://schemas.microsoft.com/office/drawing/2014/main" id="{4EFEF368-E318-48BD-810B-A5A4461A4DD8}"/>
            </a:ext>
          </a:extLst>
        </xdr:cNvPr>
        <xdr:cNvSpPr txBox="1"/>
      </xdr:nvSpPr>
      <xdr:spPr>
        <a:xfrm>
          <a:off x="20199427" y="1855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77170</xdr:rowOff>
    </xdr:from>
    <xdr:ext cx="469744" cy="259045"/>
    <xdr:sp macro="" textlink="">
      <xdr:nvSpPr>
        <xdr:cNvPr id="763" name="n_3mainValue【公民館】&#10;一人当たり面積">
          <a:extLst>
            <a:ext uri="{FF2B5EF4-FFF2-40B4-BE49-F238E27FC236}">
              <a16:creationId xmlns:a16="http://schemas.microsoft.com/office/drawing/2014/main" id="{17241168-F4DA-42E5-BE07-87D28DA77B3E}"/>
            </a:ext>
          </a:extLst>
        </xdr:cNvPr>
        <xdr:cNvSpPr txBox="1"/>
      </xdr:nvSpPr>
      <xdr:spPr>
        <a:xfrm>
          <a:off x="19310427" y="1859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79075</xdr:rowOff>
    </xdr:from>
    <xdr:ext cx="469744" cy="259045"/>
    <xdr:sp macro="" textlink="">
      <xdr:nvSpPr>
        <xdr:cNvPr id="764" name="n_4mainValue【公民館】&#10;一人当たり面積">
          <a:extLst>
            <a:ext uri="{FF2B5EF4-FFF2-40B4-BE49-F238E27FC236}">
              <a16:creationId xmlns:a16="http://schemas.microsoft.com/office/drawing/2014/main" id="{DF00495F-1DA4-46B3-9A85-C750BB4AE3A6}"/>
            </a:ext>
          </a:extLst>
        </xdr:cNvPr>
        <xdr:cNvSpPr txBox="1"/>
      </xdr:nvSpPr>
      <xdr:spPr>
        <a:xfrm>
          <a:off x="18421427" y="1859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256C3457-96C5-4AE1-80A3-E874C3BBB60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34897E46-EB9D-46EE-B68B-1E8901E0C2C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2A498FF6-45F1-4282-B70C-B578A691857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橋梁については、国の道路メンテナンス事業補助金を活用することで、計画的な修繕や長寿命化が図られている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latin typeface="ＭＳ Ｐゴシック" panose="020B0600070205080204" pitchFamily="50" charset="-128"/>
              <a:ea typeface="ＭＳ Ｐゴシック" panose="020B0600070205080204" pitchFamily="50" charset="-128"/>
            </a:rPr>
            <a:t>道路、保育園、学校施設、公営住宅、公民館は類似団体平均を大きく上回っており、老朽化が進行している。財政は悪化しており、施設の更新や長寿命化に多くの予算を割くことができないことが要因となっている。これらの施設は更新時期の到来が間近となっていることから、既存事業や財政の適正化を図りつつ、公共施設等総合管理計画に基づいた計画的な長寿命化を行い、機能の回復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6B3705-ABB5-4BD5-80FD-CE3893C468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2CE7DA3-5D37-4333-92E0-2BD2C7428DB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C1CA04-8309-469A-8FFA-C4CE88323F8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7903DF-BD62-44CE-840E-89FFF1E07ED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6C42BF-A730-47E3-90E3-5F669EDF80A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6907DEB-4F33-4381-8732-12671F0AB9F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234D07-D709-404D-8546-C903E220616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F20EF0D-9A08-421A-B8E2-76161F0BEE9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B75CD3-DBF8-4BD3-A8AC-A8E1675ADF1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85ABA6-F7ED-4107-AB99-994398833F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FAB648-C4F0-4CA6-9F6D-77E42D4868E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958F4B-FA5A-410C-AFD6-355D2E19007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E044B28-85AB-4FEB-8D17-08A6487A699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A530AAF-ECDD-42B2-961E-D6FD386680E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11717F-284C-491F-8EC9-C5AFB765EB2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10328B1-D9CB-4B29-8860-7230DC3AE3D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0758F0-226D-4337-96E4-12C64FABF4A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2A34859-FD82-4470-9F95-86B58731FB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BF26CF4-64E8-43D2-A8DC-09CBA0B2B75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00338C-4A22-446C-B66F-4D774AFECB4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73C066-DFDA-4374-803E-169571900AD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D63A1B-7AB5-4B64-AF45-E2C4F799FC0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1840404-E993-4C7B-8B87-9F982CD903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874809-531B-4514-A78A-1428451697E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78C78FA-DCCF-4816-B25B-30B3D2D5316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708360-AF7E-4DA0-BEEA-423E3175B78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E5FFB1-AD07-4FC6-A078-428C03BC3C5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A6599C-A7B1-4608-A7F7-B2574DF3788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E96C0A-0675-4771-9030-CC0B69445D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E3FA5E4-1CF4-4ED9-AB1E-7BA6A025288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06F3E95-3568-4DBC-8DCB-6ED05B307F7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10D2C2F-6855-4E85-84B9-4197A56A9B9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47EFA1E-17FE-4287-988C-30186B281C3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085B813-358E-4BAD-8246-914974966B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5D4797-3DE3-4C7F-AE83-DD80C68C0B5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CEA7B7E-B0CF-4231-BB0B-71B1D516842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F3F2F0-0AD2-47E0-B0C0-2A2CF0E6AF6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1D058E4-1234-4F85-B671-AC736DED22B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6FF520-D726-4DBE-9EF3-628359B204BD}"/>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C6911DF-F7DB-455E-826B-03E5B3B20E9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FC87A55-CFD2-4876-B27F-D674ECB9691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44857EA-DA70-4C5E-B72A-3DD8753DFDA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1706D16-2FA9-4D2E-9DE7-7E118CF4470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746526B-68D3-4876-9849-0583A2E4DA7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90DC147-E270-47E8-B05C-29CD82217CC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45ADD91-6CE4-4E6B-A3C3-9E4A1BBD6FF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6C7F7D4-292C-47C8-9825-15CA19287F0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3D81B70-5BDB-42A5-9342-00DBF7DF326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FC963B6-EA19-491D-B05E-32BCBB8C3D6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7DF9126-EF56-4BB2-922C-28610997FD7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F7BA3EE-670F-4DA4-B2A1-CF2C202F381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3F418F0-2D5E-4B3E-A40B-F77D24F5A2E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D17A634-0E1C-4876-9418-A03EFEC8841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7801780-2CC5-4E6B-AA53-BE52100E1D6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BBB67FD-BE79-4225-83BB-F3EC4E23CDE8}"/>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53516428-61B0-4443-B018-6C707E5F460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FE525A32-B000-45F3-961C-0109E057B9D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1E5A3C3F-BF16-44F7-B27E-173595430B9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A87426D1-24FD-4733-A6BD-6A693FEC7BD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BE66198A-BB7D-43E7-8669-6B8D7950D1D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20EC15DE-5D24-4BF1-A2B6-09D63AA87F1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870B804F-6041-4807-B8A5-C6E48B32029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52E87CB2-C5DF-4921-A511-D5334BF90CC8}"/>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4876E8A8-191D-4E12-9039-E0338083476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29BD4701-E23C-4E78-8813-35C9B3B7343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A4797917-41FA-4579-B6C8-6FFC33EA8B7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0407AAC1-6258-413D-8B84-318901A85F7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F27E0A19-25A3-400F-B217-850E264D2D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435803F9-ADC8-410E-A0FD-F669C36631F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15892A83-D24B-40B9-AD50-2AB7A53D82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D4D8F448-4D94-46B8-A911-92910BCBF01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73D22680-B4E7-41D6-B55B-49E4DDB0554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172F5E22-28AA-4C26-8984-B1869D07D35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3C02A295-5896-4B13-8E45-ED26B94B009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76" name="直線コネクタ 75">
          <a:extLst>
            <a:ext uri="{FF2B5EF4-FFF2-40B4-BE49-F238E27FC236}">
              <a16:creationId xmlns:a16="http://schemas.microsoft.com/office/drawing/2014/main" id="{E8D87F90-A1D0-405C-9119-377E86CCF4C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77" name="テキスト ボックス 76">
          <a:extLst>
            <a:ext uri="{FF2B5EF4-FFF2-40B4-BE49-F238E27FC236}">
              <a16:creationId xmlns:a16="http://schemas.microsoft.com/office/drawing/2014/main" id="{181D4E37-1A1E-4FBC-B9AF-1152A006AC6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78" name="直線コネクタ 77">
          <a:extLst>
            <a:ext uri="{FF2B5EF4-FFF2-40B4-BE49-F238E27FC236}">
              <a16:creationId xmlns:a16="http://schemas.microsoft.com/office/drawing/2014/main" id="{949A1AA3-9C27-438B-B061-783200249A9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79" name="テキスト ボックス 78">
          <a:extLst>
            <a:ext uri="{FF2B5EF4-FFF2-40B4-BE49-F238E27FC236}">
              <a16:creationId xmlns:a16="http://schemas.microsoft.com/office/drawing/2014/main" id="{F315C44E-AB36-4A1B-A159-C9324394AB2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80" name="直線コネクタ 79">
          <a:extLst>
            <a:ext uri="{FF2B5EF4-FFF2-40B4-BE49-F238E27FC236}">
              <a16:creationId xmlns:a16="http://schemas.microsoft.com/office/drawing/2014/main" id="{CEA20693-894A-4B68-9E21-E57CB1729A9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81" name="テキスト ボックス 80">
          <a:extLst>
            <a:ext uri="{FF2B5EF4-FFF2-40B4-BE49-F238E27FC236}">
              <a16:creationId xmlns:a16="http://schemas.microsoft.com/office/drawing/2014/main" id="{AB3664FA-90CB-4819-9E11-F8B024A5FC1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82" name="直線コネクタ 81">
          <a:extLst>
            <a:ext uri="{FF2B5EF4-FFF2-40B4-BE49-F238E27FC236}">
              <a16:creationId xmlns:a16="http://schemas.microsoft.com/office/drawing/2014/main" id="{D55BFC58-F790-449A-BABE-5E6FCCECC70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83" name="テキスト ボックス 82">
          <a:extLst>
            <a:ext uri="{FF2B5EF4-FFF2-40B4-BE49-F238E27FC236}">
              <a16:creationId xmlns:a16="http://schemas.microsoft.com/office/drawing/2014/main" id="{7ABAC8CD-D2FE-4E64-B33E-A13FF7282CF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84" name="直線コネクタ 83">
          <a:extLst>
            <a:ext uri="{FF2B5EF4-FFF2-40B4-BE49-F238E27FC236}">
              <a16:creationId xmlns:a16="http://schemas.microsoft.com/office/drawing/2014/main" id="{D91B6EE7-13E2-4A93-80BE-8482D08C89A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85" name="テキスト ボックス 84">
          <a:extLst>
            <a:ext uri="{FF2B5EF4-FFF2-40B4-BE49-F238E27FC236}">
              <a16:creationId xmlns:a16="http://schemas.microsoft.com/office/drawing/2014/main" id="{FC42A9E7-1FF0-4796-95DA-6E135007C4C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6" name="直線コネクタ 85">
          <a:extLst>
            <a:ext uri="{FF2B5EF4-FFF2-40B4-BE49-F238E27FC236}">
              <a16:creationId xmlns:a16="http://schemas.microsoft.com/office/drawing/2014/main" id="{149E1DF4-50D8-4746-93F6-2F44DB6EAF3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87" name="テキスト ボックス 86">
          <a:extLst>
            <a:ext uri="{FF2B5EF4-FFF2-40B4-BE49-F238E27FC236}">
              <a16:creationId xmlns:a16="http://schemas.microsoft.com/office/drawing/2014/main" id="{C3840B52-0BFE-4B8A-9079-98368399C53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88" name="【福祉施設】&#10;有形固定資産減価償却率グラフ枠">
          <a:extLst>
            <a:ext uri="{FF2B5EF4-FFF2-40B4-BE49-F238E27FC236}">
              <a16:creationId xmlns:a16="http://schemas.microsoft.com/office/drawing/2014/main" id="{A2EEEB94-8591-4407-844A-46630E1CA32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89" name="直線コネクタ 88">
          <a:extLst>
            <a:ext uri="{FF2B5EF4-FFF2-40B4-BE49-F238E27FC236}">
              <a16:creationId xmlns:a16="http://schemas.microsoft.com/office/drawing/2014/main" id="{C7B38AAF-357E-4864-82EF-8DE1E339FDDE}"/>
            </a:ext>
          </a:extLst>
        </xdr:cNvPr>
        <xdr:cNvCxnSpPr/>
      </xdr:nvCxnSpPr>
      <xdr:spPr>
        <a:xfrm flipV="1">
          <a:off x="4634865" y="13405486"/>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90" name="【福祉施設】&#10;有形固定資産減価償却率最小値テキスト">
          <a:extLst>
            <a:ext uri="{FF2B5EF4-FFF2-40B4-BE49-F238E27FC236}">
              <a16:creationId xmlns:a16="http://schemas.microsoft.com/office/drawing/2014/main" id="{8E185123-90C5-49E4-9543-14935718D71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91" name="直線コネクタ 90">
          <a:extLst>
            <a:ext uri="{FF2B5EF4-FFF2-40B4-BE49-F238E27FC236}">
              <a16:creationId xmlns:a16="http://schemas.microsoft.com/office/drawing/2014/main" id="{8C2FC7DA-FBBA-4C92-BD97-7320974FF08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92" name="【福祉施設】&#10;有形固定資産減価償却率最大値テキスト">
          <a:extLst>
            <a:ext uri="{FF2B5EF4-FFF2-40B4-BE49-F238E27FC236}">
              <a16:creationId xmlns:a16="http://schemas.microsoft.com/office/drawing/2014/main" id="{2611DB38-A459-46A3-B15A-A915436DAC2C}"/>
            </a:ext>
          </a:extLst>
        </xdr:cNvPr>
        <xdr:cNvSpPr txBox="1"/>
      </xdr:nvSpPr>
      <xdr:spPr>
        <a:xfrm>
          <a:off x="4673600"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93" name="直線コネクタ 92">
          <a:extLst>
            <a:ext uri="{FF2B5EF4-FFF2-40B4-BE49-F238E27FC236}">
              <a16:creationId xmlns:a16="http://schemas.microsoft.com/office/drawing/2014/main" id="{3AD29AF1-E64D-466A-A5AC-5B28E83C2861}"/>
            </a:ext>
          </a:extLst>
        </xdr:cNvPr>
        <xdr:cNvCxnSpPr/>
      </xdr:nvCxnSpPr>
      <xdr:spPr>
        <a:xfrm>
          <a:off x="4546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86377</xdr:rowOff>
    </xdr:from>
    <xdr:ext cx="405111" cy="259045"/>
    <xdr:sp macro="" textlink="">
      <xdr:nvSpPr>
        <xdr:cNvPr id="94" name="【福祉施設】&#10;有形固定資産減価償却率平均値テキスト">
          <a:extLst>
            <a:ext uri="{FF2B5EF4-FFF2-40B4-BE49-F238E27FC236}">
              <a16:creationId xmlns:a16="http://schemas.microsoft.com/office/drawing/2014/main" id="{0C18271D-0252-47B2-A264-EF05AC30B858}"/>
            </a:ext>
          </a:extLst>
        </xdr:cNvPr>
        <xdr:cNvSpPr txBox="1"/>
      </xdr:nvSpPr>
      <xdr:spPr>
        <a:xfrm>
          <a:off x="4673600" y="1380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95" name="フローチャート: 判断 94">
          <a:extLst>
            <a:ext uri="{FF2B5EF4-FFF2-40B4-BE49-F238E27FC236}">
              <a16:creationId xmlns:a16="http://schemas.microsoft.com/office/drawing/2014/main" id="{3243EB45-426D-4099-9BBD-82CBCFA6B68B}"/>
            </a:ext>
          </a:extLst>
        </xdr:cNvPr>
        <xdr:cNvSpPr/>
      </xdr:nvSpPr>
      <xdr:spPr>
        <a:xfrm>
          <a:off x="45847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96" name="フローチャート: 判断 95">
          <a:extLst>
            <a:ext uri="{FF2B5EF4-FFF2-40B4-BE49-F238E27FC236}">
              <a16:creationId xmlns:a16="http://schemas.microsoft.com/office/drawing/2014/main" id="{C18FC7B6-FBFD-4DE3-85A0-45C772F1E383}"/>
            </a:ext>
          </a:extLst>
        </xdr:cNvPr>
        <xdr:cNvSpPr/>
      </xdr:nvSpPr>
      <xdr:spPr>
        <a:xfrm>
          <a:off x="37465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97" name="フローチャート: 判断 96">
          <a:extLst>
            <a:ext uri="{FF2B5EF4-FFF2-40B4-BE49-F238E27FC236}">
              <a16:creationId xmlns:a16="http://schemas.microsoft.com/office/drawing/2014/main" id="{F67A5BED-D2F3-4711-9164-5796127F2988}"/>
            </a:ext>
          </a:extLst>
        </xdr:cNvPr>
        <xdr:cNvSpPr/>
      </xdr:nvSpPr>
      <xdr:spPr>
        <a:xfrm>
          <a:off x="2857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98" name="フローチャート: 判断 97">
          <a:extLst>
            <a:ext uri="{FF2B5EF4-FFF2-40B4-BE49-F238E27FC236}">
              <a16:creationId xmlns:a16="http://schemas.microsoft.com/office/drawing/2014/main" id="{0480749B-0B99-4DBC-BC27-03673A0C4FF9}"/>
            </a:ext>
          </a:extLst>
        </xdr:cNvPr>
        <xdr:cNvSpPr/>
      </xdr:nvSpPr>
      <xdr:spPr>
        <a:xfrm>
          <a:off x="1968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99" name="フローチャート: 判断 98">
          <a:extLst>
            <a:ext uri="{FF2B5EF4-FFF2-40B4-BE49-F238E27FC236}">
              <a16:creationId xmlns:a16="http://schemas.microsoft.com/office/drawing/2014/main" id="{06CCBFDF-48A1-4278-9B25-8B39268F1588}"/>
            </a:ext>
          </a:extLst>
        </xdr:cNvPr>
        <xdr:cNvSpPr/>
      </xdr:nvSpPr>
      <xdr:spPr>
        <a:xfrm>
          <a:off x="1079500" y="1388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0" name="テキスト ボックス 99">
          <a:extLst>
            <a:ext uri="{FF2B5EF4-FFF2-40B4-BE49-F238E27FC236}">
              <a16:creationId xmlns:a16="http://schemas.microsoft.com/office/drawing/2014/main" id="{8EF2D7A0-E733-4128-AD02-D991746A9CF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D5383FCF-670B-47CA-B6DA-6C4AA83481E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383CAF70-EB2D-4B4C-93F7-ED57CA5488F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31D1DF91-A3B1-4A78-B153-0141D8798F8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D36D8C2E-A27A-462F-AEBD-8E8B1371890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105" name="楕円 104">
          <a:extLst>
            <a:ext uri="{FF2B5EF4-FFF2-40B4-BE49-F238E27FC236}">
              <a16:creationId xmlns:a16="http://schemas.microsoft.com/office/drawing/2014/main" id="{5CB9BAF4-5DCB-4EBB-BCF1-918AE8F89540}"/>
            </a:ext>
          </a:extLst>
        </xdr:cNvPr>
        <xdr:cNvSpPr/>
      </xdr:nvSpPr>
      <xdr:spPr>
        <a:xfrm>
          <a:off x="45847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47641</xdr:rowOff>
    </xdr:from>
    <xdr:ext cx="405111" cy="259045"/>
    <xdr:sp macro="" textlink="">
      <xdr:nvSpPr>
        <xdr:cNvPr id="106" name="【福祉施設】&#10;有形固定資産減価償却率該当値テキスト">
          <a:extLst>
            <a:ext uri="{FF2B5EF4-FFF2-40B4-BE49-F238E27FC236}">
              <a16:creationId xmlns:a16="http://schemas.microsoft.com/office/drawing/2014/main" id="{FB056428-59B9-467C-8522-D070C0C85854}"/>
            </a:ext>
          </a:extLst>
        </xdr:cNvPr>
        <xdr:cNvSpPr txBox="1"/>
      </xdr:nvSpPr>
      <xdr:spPr>
        <a:xfrm>
          <a:off x="4673600"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29211</xdr:rowOff>
    </xdr:from>
    <xdr:to>
      <xdr:col>20</xdr:col>
      <xdr:colOff>38100</xdr:colOff>
      <xdr:row>82</xdr:row>
      <xdr:rowOff>130811</xdr:rowOff>
    </xdr:to>
    <xdr:sp macro="" textlink="">
      <xdr:nvSpPr>
        <xdr:cNvPr id="107" name="楕円 106">
          <a:extLst>
            <a:ext uri="{FF2B5EF4-FFF2-40B4-BE49-F238E27FC236}">
              <a16:creationId xmlns:a16="http://schemas.microsoft.com/office/drawing/2014/main" id="{E7D02066-4297-4ABD-91C3-12BBFAF22BEA}"/>
            </a:ext>
          </a:extLst>
        </xdr:cNvPr>
        <xdr:cNvSpPr/>
      </xdr:nvSpPr>
      <xdr:spPr>
        <a:xfrm>
          <a:off x="3746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80011</xdr:rowOff>
    </xdr:from>
    <xdr:to>
      <xdr:col>24</xdr:col>
      <xdr:colOff>63500</xdr:colOff>
      <xdr:row>82</xdr:row>
      <xdr:rowOff>120014</xdr:rowOff>
    </xdr:to>
    <xdr:cxnSp macro="">
      <xdr:nvCxnSpPr>
        <xdr:cNvPr id="108" name="直線コネクタ 107">
          <a:extLst>
            <a:ext uri="{FF2B5EF4-FFF2-40B4-BE49-F238E27FC236}">
              <a16:creationId xmlns:a16="http://schemas.microsoft.com/office/drawing/2014/main" id="{5D008D2F-0382-4789-98A5-A510BE4ECD5F}"/>
            </a:ext>
          </a:extLst>
        </xdr:cNvPr>
        <xdr:cNvCxnSpPr/>
      </xdr:nvCxnSpPr>
      <xdr:spPr>
        <a:xfrm>
          <a:off x="3797300" y="14138911"/>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158750</xdr:rowOff>
    </xdr:from>
    <xdr:to>
      <xdr:col>15</xdr:col>
      <xdr:colOff>101600</xdr:colOff>
      <xdr:row>82</xdr:row>
      <xdr:rowOff>88900</xdr:rowOff>
    </xdr:to>
    <xdr:sp macro="" textlink="">
      <xdr:nvSpPr>
        <xdr:cNvPr id="109" name="楕円 108">
          <a:extLst>
            <a:ext uri="{FF2B5EF4-FFF2-40B4-BE49-F238E27FC236}">
              <a16:creationId xmlns:a16="http://schemas.microsoft.com/office/drawing/2014/main" id="{2E6AC5DB-A87F-4527-B4ED-ADBAA4651D4A}"/>
            </a:ext>
          </a:extLst>
        </xdr:cNvPr>
        <xdr:cNvSpPr/>
      </xdr:nvSpPr>
      <xdr:spPr>
        <a:xfrm>
          <a:off x="2857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38100</xdr:rowOff>
    </xdr:from>
    <xdr:to>
      <xdr:col>19</xdr:col>
      <xdr:colOff>177800</xdr:colOff>
      <xdr:row>82</xdr:row>
      <xdr:rowOff>80011</xdr:rowOff>
    </xdr:to>
    <xdr:cxnSp macro="">
      <xdr:nvCxnSpPr>
        <xdr:cNvPr id="110" name="直線コネクタ 109">
          <a:extLst>
            <a:ext uri="{FF2B5EF4-FFF2-40B4-BE49-F238E27FC236}">
              <a16:creationId xmlns:a16="http://schemas.microsoft.com/office/drawing/2014/main" id="{25D9A562-95DD-4867-980E-6B8BA4DF52D0}"/>
            </a:ext>
          </a:extLst>
        </xdr:cNvPr>
        <xdr:cNvCxnSpPr/>
      </xdr:nvCxnSpPr>
      <xdr:spPr>
        <a:xfrm>
          <a:off x="2908300" y="140970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120650</xdr:rowOff>
    </xdr:from>
    <xdr:to>
      <xdr:col>10</xdr:col>
      <xdr:colOff>165100</xdr:colOff>
      <xdr:row>82</xdr:row>
      <xdr:rowOff>50800</xdr:rowOff>
    </xdr:to>
    <xdr:sp macro="" textlink="">
      <xdr:nvSpPr>
        <xdr:cNvPr id="111" name="楕円 110">
          <a:extLst>
            <a:ext uri="{FF2B5EF4-FFF2-40B4-BE49-F238E27FC236}">
              <a16:creationId xmlns:a16="http://schemas.microsoft.com/office/drawing/2014/main" id="{E847146C-A45D-4F36-9C39-0BDB377BD2BE}"/>
            </a:ext>
          </a:extLst>
        </xdr:cNvPr>
        <xdr:cNvSpPr/>
      </xdr:nvSpPr>
      <xdr:spPr>
        <a:xfrm>
          <a:off x="1968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0</xdr:rowOff>
    </xdr:from>
    <xdr:to>
      <xdr:col>15</xdr:col>
      <xdr:colOff>50800</xdr:colOff>
      <xdr:row>82</xdr:row>
      <xdr:rowOff>38100</xdr:rowOff>
    </xdr:to>
    <xdr:cxnSp macro="">
      <xdr:nvCxnSpPr>
        <xdr:cNvPr id="112" name="直線コネクタ 111">
          <a:extLst>
            <a:ext uri="{FF2B5EF4-FFF2-40B4-BE49-F238E27FC236}">
              <a16:creationId xmlns:a16="http://schemas.microsoft.com/office/drawing/2014/main" id="{C6F55BFF-29F1-48A3-AC7A-28F26F8D28B4}"/>
            </a:ext>
          </a:extLst>
        </xdr:cNvPr>
        <xdr:cNvCxnSpPr/>
      </xdr:nvCxnSpPr>
      <xdr:spPr>
        <a:xfrm>
          <a:off x="2019300" y="14058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122555</xdr:rowOff>
    </xdr:from>
    <xdr:to>
      <xdr:col>6</xdr:col>
      <xdr:colOff>38100</xdr:colOff>
      <xdr:row>82</xdr:row>
      <xdr:rowOff>52705</xdr:rowOff>
    </xdr:to>
    <xdr:sp macro="" textlink="">
      <xdr:nvSpPr>
        <xdr:cNvPr id="113" name="楕円 112">
          <a:extLst>
            <a:ext uri="{FF2B5EF4-FFF2-40B4-BE49-F238E27FC236}">
              <a16:creationId xmlns:a16="http://schemas.microsoft.com/office/drawing/2014/main" id="{0E8DA1E4-EE16-4460-88A0-25FFF2C48108}"/>
            </a:ext>
          </a:extLst>
        </xdr:cNvPr>
        <xdr:cNvSpPr/>
      </xdr:nvSpPr>
      <xdr:spPr>
        <a:xfrm>
          <a:off x="1079500" y="14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0</xdr:rowOff>
    </xdr:from>
    <xdr:to>
      <xdr:col>10</xdr:col>
      <xdr:colOff>114300</xdr:colOff>
      <xdr:row>82</xdr:row>
      <xdr:rowOff>1905</xdr:rowOff>
    </xdr:to>
    <xdr:cxnSp macro="">
      <xdr:nvCxnSpPr>
        <xdr:cNvPr id="114" name="直線コネクタ 113">
          <a:extLst>
            <a:ext uri="{FF2B5EF4-FFF2-40B4-BE49-F238E27FC236}">
              <a16:creationId xmlns:a16="http://schemas.microsoft.com/office/drawing/2014/main" id="{A377AB74-1427-400F-908D-EA054E044132}"/>
            </a:ext>
          </a:extLst>
        </xdr:cNvPr>
        <xdr:cNvCxnSpPr/>
      </xdr:nvCxnSpPr>
      <xdr:spPr>
        <a:xfrm flipV="1">
          <a:off x="1130300" y="140589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115" name="n_1aveValue【福祉施設】&#10;有形固定資産減価償却率">
          <a:extLst>
            <a:ext uri="{FF2B5EF4-FFF2-40B4-BE49-F238E27FC236}">
              <a16:creationId xmlns:a16="http://schemas.microsoft.com/office/drawing/2014/main" id="{9B83760D-BC34-4E51-9E9C-7408ED4DA3C4}"/>
            </a:ext>
          </a:extLst>
        </xdr:cNvPr>
        <xdr:cNvSpPr txBox="1"/>
      </xdr:nvSpPr>
      <xdr:spPr>
        <a:xfrm>
          <a:off x="35820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116" name="n_2aveValue【福祉施設】&#10;有形固定資産減価償却率">
          <a:extLst>
            <a:ext uri="{FF2B5EF4-FFF2-40B4-BE49-F238E27FC236}">
              <a16:creationId xmlns:a16="http://schemas.microsoft.com/office/drawing/2014/main" id="{46F42CB4-47F3-41CE-BD62-9FF8C11595F5}"/>
            </a:ext>
          </a:extLst>
        </xdr:cNvPr>
        <xdr:cNvSpPr txBox="1"/>
      </xdr:nvSpPr>
      <xdr:spPr>
        <a:xfrm>
          <a:off x="2705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117" name="n_3aveValue【福祉施設】&#10;有形固定資産減価償却率">
          <a:extLst>
            <a:ext uri="{FF2B5EF4-FFF2-40B4-BE49-F238E27FC236}">
              <a16:creationId xmlns:a16="http://schemas.microsoft.com/office/drawing/2014/main" id="{4026CBAF-310B-4787-8CF7-0087D32BE6E3}"/>
            </a:ext>
          </a:extLst>
        </xdr:cNvPr>
        <xdr:cNvSpPr txBox="1"/>
      </xdr:nvSpPr>
      <xdr:spPr>
        <a:xfrm>
          <a:off x="1816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118" name="n_4aveValue【福祉施設】&#10;有形固定資産減価償却率">
          <a:extLst>
            <a:ext uri="{FF2B5EF4-FFF2-40B4-BE49-F238E27FC236}">
              <a16:creationId xmlns:a16="http://schemas.microsoft.com/office/drawing/2014/main" id="{0F7F6617-4D6C-403A-9F68-33F055EBD69F}"/>
            </a:ext>
          </a:extLst>
        </xdr:cNvPr>
        <xdr:cNvSpPr txBox="1"/>
      </xdr:nvSpPr>
      <xdr:spPr>
        <a:xfrm>
          <a:off x="927744"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121938</xdr:rowOff>
    </xdr:from>
    <xdr:ext cx="405111" cy="259045"/>
    <xdr:sp macro="" textlink="">
      <xdr:nvSpPr>
        <xdr:cNvPr id="119" name="n_1mainValue【福祉施設】&#10;有形固定資産減価償却率">
          <a:extLst>
            <a:ext uri="{FF2B5EF4-FFF2-40B4-BE49-F238E27FC236}">
              <a16:creationId xmlns:a16="http://schemas.microsoft.com/office/drawing/2014/main" id="{76425A8C-9434-46F5-9A71-C0E6A81D882F}"/>
            </a:ext>
          </a:extLst>
        </xdr:cNvPr>
        <xdr:cNvSpPr txBox="1"/>
      </xdr:nvSpPr>
      <xdr:spPr>
        <a:xfrm>
          <a:off x="35820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80027</xdr:rowOff>
    </xdr:from>
    <xdr:ext cx="405111" cy="259045"/>
    <xdr:sp macro="" textlink="">
      <xdr:nvSpPr>
        <xdr:cNvPr id="120" name="n_2mainValue【福祉施設】&#10;有形固定資産減価償却率">
          <a:extLst>
            <a:ext uri="{FF2B5EF4-FFF2-40B4-BE49-F238E27FC236}">
              <a16:creationId xmlns:a16="http://schemas.microsoft.com/office/drawing/2014/main" id="{AA54A2F0-5D45-4302-825E-047D3FB4DE3C}"/>
            </a:ext>
          </a:extLst>
        </xdr:cNvPr>
        <xdr:cNvSpPr txBox="1"/>
      </xdr:nvSpPr>
      <xdr:spPr>
        <a:xfrm>
          <a:off x="2705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41927</xdr:rowOff>
    </xdr:from>
    <xdr:ext cx="405111" cy="259045"/>
    <xdr:sp macro="" textlink="">
      <xdr:nvSpPr>
        <xdr:cNvPr id="121" name="n_3mainValue【福祉施設】&#10;有形固定資産減価償却率">
          <a:extLst>
            <a:ext uri="{FF2B5EF4-FFF2-40B4-BE49-F238E27FC236}">
              <a16:creationId xmlns:a16="http://schemas.microsoft.com/office/drawing/2014/main" id="{BFEDC2F1-ECAE-4AB3-9ED0-A874D9FC836C}"/>
            </a:ext>
          </a:extLst>
        </xdr:cNvPr>
        <xdr:cNvSpPr txBox="1"/>
      </xdr:nvSpPr>
      <xdr:spPr>
        <a:xfrm>
          <a:off x="1816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43832</xdr:rowOff>
    </xdr:from>
    <xdr:ext cx="405111" cy="259045"/>
    <xdr:sp macro="" textlink="">
      <xdr:nvSpPr>
        <xdr:cNvPr id="122" name="n_4mainValue【福祉施設】&#10;有形固定資産減価償却率">
          <a:extLst>
            <a:ext uri="{FF2B5EF4-FFF2-40B4-BE49-F238E27FC236}">
              <a16:creationId xmlns:a16="http://schemas.microsoft.com/office/drawing/2014/main" id="{4F2D5A79-6B0D-4683-AA08-80EEA205357C}"/>
            </a:ext>
          </a:extLst>
        </xdr:cNvPr>
        <xdr:cNvSpPr txBox="1"/>
      </xdr:nvSpPr>
      <xdr:spPr>
        <a:xfrm>
          <a:off x="927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23" name="正方形/長方形 122">
          <a:extLst>
            <a:ext uri="{FF2B5EF4-FFF2-40B4-BE49-F238E27FC236}">
              <a16:creationId xmlns:a16="http://schemas.microsoft.com/office/drawing/2014/main" id="{6CFAEA0C-43DA-449D-9A76-78903FC4419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24" name="正方形/長方形 123">
          <a:extLst>
            <a:ext uri="{FF2B5EF4-FFF2-40B4-BE49-F238E27FC236}">
              <a16:creationId xmlns:a16="http://schemas.microsoft.com/office/drawing/2014/main" id="{39E0931E-7ED9-4F87-9E7E-5E3E868E0D5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5" name="正方形/長方形 124">
          <a:extLst>
            <a:ext uri="{FF2B5EF4-FFF2-40B4-BE49-F238E27FC236}">
              <a16:creationId xmlns:a16="http://schemas.microsoft.com/office/drawing/2014/main" id="{8A71F366-58C6-43C8-971B-0D02BCEC224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6" name="正方形/長方形 125">
          <a:extLst>
            <a:ext uri="{FF2B5EF4-FFF2-40B4-BE49-F238E27FC236}">
              <a16:creationId xmlns:a16="http://schemas.microsoft.com/office/drawing/2014/main" id="{6A8EDB15-943D-4C7F-9E55-1A490C0A048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7" name="正方形/長方形 126">
          <a:extLst>
            <a:ext uri="{FF2B5EF4-FFF2-40B4-BE49-F238E27FC236}">
              <a16:creationId xmlns:a16="http://schemas.microsoft.com/office/drawing/2014/main" id="{EC9D9283-145C-4CDD-87AF-FCF8F635C44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8" name="正方形/長方形 127">
          <a:extLst>
            <a:ext uri="{FF2B5EF4-FFF2-40B4-BE49-F238E27FC236}">
              <a16:creationId xmlns:a16="http://schemas.microsoft.com/office/drawing/2014/main" id="{90A90784-2893-4BEA-A6C3-91905F36FD0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29" name="正方形/長方形 128">
          <a:extLst>
            <a:ext uri="{FF2B5EF4-FFF2-40B4-BE49-F238E27FC236}">
              <a16:creationId xmlns:a16="http://schemas.microsoft.com/office/drawing/2014/main" id="{C0DA055C-FEFE-4CFA-9773-68352D2E2C3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30" name="正方形/長方形 129">
          <a:extLst>
            <a:ext uri="{FF2B5EF4-FFF2-40B4-BE49-F238E27FC236}">
              <a16:creationId xmlns:a16="http://schemas.microsoft.com/office/drawing/2014/main" id="{9EC9D3D2-828B-46EB-80B1-4080DF38090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31" name="テキスト ボックス 130">
          <a:extLst>
            <a:ext uri="{FF2B5EF4-FFF2-40B4-BE49-F238E27FC236}">
              <a16:creationId xmlns:a16="http://schemas.microsoft.com/office/drawing/2014/main" id="{0BB2CED0-CD94-43FA-9A02-E5B4EB7686B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32" name="直線コネクタ 131">
          <a:extLst>
            <a:ext uri="{FF2B5EF4-FFF2-40B4-BE49-F238E27FC236}">
              <a16:creationId xmlns:a16="http://schemas.microsoft.com/office/drawing/2014/main" id="{2DB60450-4E54-467D-B913-BA1F1F67CBC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133" name="直線コネクタ 132">
          <a:extLst>
            <a:ext uri="{FF2B5EF4-FFF2-40B4-BE49-F238E27FC236}">
              <a16:creationId xmlns:a16="http://schemas.microsoft.com/office/drawing/2014/main" id="{03963512-9BAB-4AE3-93DD-4F415158CA8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134" name="テキスト ボックス 133">
          <a:extLst>
            <a:ext uri="{FF2B5EF4-FFF2-40B4-BE49-F238E27FC236}">
              <a16:creationId xmlns:a16="http://schemas.microsoft.com/office/drawing/2014/main" id="{85C03E46-F025-4AFD-A37C-90F2CD1D54F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135" name="直線コネクタ 134">
          <a:extLst>
            <a:ext uri="{FF2B5EF4-FFF2-40B4-BE49-F238E27FC236}">
              <a16:creationId xmlns:a16="http://schemas.microsoft.com/office/drawing/2014/main" id="{81409A3A-9C23-416D-B58F-437030577FF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136" name="テキスト ボックス 135">
          <a:extLst>
            <a:ext uri="{FF2B5EF4-FFF2-40B4-BE49-F238E27FC236}">
              <a16:creationId xmlns:a16="http://schemas.microsoft.com/office/drawing/2014/main" id="{4D97BC32-DBC0-48EB-90D4-3CBC3DF330E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137" name="直線コネクタ 136">
          <a:extLst>
            <a:ext uri="{FF2B5EF4-FFF2-40B4-BE49-F238E27FC236}">
              <a16:creationId xmlns:a16="http://schemas.microsoft.com/office/drawing/2014/main" id="{88A143FE-6C7C-4B13-9C19-92D6B980884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138" name="テキスト ボックス 137">
          <a:extLst>
            <a:ext uri="{FF2B5EF4-FFF2-40B4-BE49-F238E27FC236}">
              <a16:creationId xmlns:a16="http://schemas.microsoft.com/office/drawing/2014/main" id="{D5E5682D-02A0-48CA-86F1-7B4BCBE84A4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139" name="直線コネクタ 138">
          <a:extLst>
            <a:ext uri="{FF2B5EF4-FFF2-40B4-BE49-F238E27FC236}">
              <a16:creationId xmlns:a16="http://schemas.microsoft.com/office/drawing/2014/main" id="{692D4083-67C9-4AC6-9BD2-45797ADE51C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140" name="テキスト ボックス 139">
          <a:extLst>
            <a:ext uri="{FF2B5EF4-FFF2-40B4-BE49-F238E27FC236}">
              <a16:creationId xmlns:a16="http://schemas.microsoft.com/office/drawing/2014/main" id="{C032F071-AA17-4C36-A282-267DAB1BB04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41" name="直線コネクタ 140">
          <a:extLst>
            <a:ext uri="{FF2B5EF4-FFF2-40B4-BE49-F238E27FC236}">
              <a16:creationId xmlns:a16="http://schemas.microsoft.com/office/drawing/2014/main" id="{72F7989A-B89E-48F9-BE4F-3AD67CF394C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142" name="テキスト ボックス 141">
          <a:extLst>
            <a:ext uri="{FF2B5EF4-FFF2-40B4-BE49-F238E27FC236}">
              <a16:creationId xmlns:a16="http://schemas.microsoft.com/office/drawing/2014/main" id="{AFDA34CB-50B9-416D-B830-4C541CEA0AC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43" name="【福祉施設】&#10;一人当たり面積グラフ枠">
          <a:extLst>
            <a:ext uri="{FF2B5EF4-FFF2-40B4-BE49-F238E27FC236}">
              <a16:creationId xmlns:a16="http://schemas.microsoft.com/office/drawing/2014/main" id="{274DBB9B-8B2B-47AF-A135-F219934D1D9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144" name="直線コネクタ 143">
          <a:extLst>
            <a:ext uri="{FF2B5EF4-FFF2-40B4-BE49-F238E27FC236}">
              <a16:creationId xmlns:a16="http://schemas.microsoft.com/office/drawing/2014/main" id="{0361B725-F383-43BD-9C4C-B3A3D4ED5E7A}"/>
            </a:ext>
          </a:extLst>
        </xdr:cNvPr>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145" name="【福祉施設】&#10;一人当たり面積最小値テキスト">
          <a:extLst>
            <a:ext uri="{FF2B5EF4-FFF2-40B4-BE49-F238E27FC236}">
              <a16:creationId xmlns:a16="http://schemas.microsoft.com/office/drawing/2014/main" id="{1560F71B-EA04-42EF-8E2E-02E74F58DC87}"/>
            </a:ext>
          </a:extLst>
        </xdr:cNvPr>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146" name="直線コネクタ 145">
          <a:extLst>
            <a:ext uri="{FF2B5EF4-FFF2-40B4-BE49-F238E27FC236}">
              <a16:creationId xmlns:a16="http://schemas.microsoft.com/office/drawing/2014/main" id="{BA8891B0-5DFF-4583-88A0-8944B5977179}"/>
            </a:ext>
          </a:extLst>
        </xdr:cNvPr>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147" name="【福祉施設】&#10;一人当たり面積最大値テキスト">
          <a:extLst>
            <a:ext uri="{FF2B5EF4-FFF2-40B4-BE49-F238E27FC236}">
              <a16:creationId xmlns:a16="http://schemas.microsoft.com/office/drawing/2014/main" id="{90560880-CAD3-4CB1-9041-7CFF7E0178BD}"/>
            </a:ext>
          </a:extLst>
        </xdr:cNvPr>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148" name="直線コネクタ 147">
          <a:extLst>
            <a:ext uri="{FF2B5EF4-FFF2-40B4-BE49-F238E27FC236}">
              <a16:creationId xmlns:a16="http://schemas.microsoft.com/office/drawing/2014/main" id="{781800EA-A113-46F8-8A76-74AC639EE25E}"/>
            </a:ext>
          </a:extLst>
        </xdr:cNvPr>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149" name="【福祉施設】&#10;一人当たり面積平均値テキスト">
          <a:extLst>
            <a:ext uri="{FF2B5EF4-FFF2-40B4-BE49-F238E27FC236}">
              <a16:creationId xmlns:a16="http://schemas.microsoft.com/office/drawing/2014/main" id="{E6C58E68-8189-469E-A3BC-4E4700CB8AA0}"/>
            </a:ext>
          </a:extLst>
        </xdr:cNvPr>
        <xdr:cNvSpPr txBox="1"/>
      </xdr:nvSpPr>
      <xdr:spPr>
        <a:xfrm>
          <a:off x="10515600" y="1434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150" name="フローチャート: 判断 149">
          <a:extLst>
            <a:ext uri="{FF2B5EF4-FFF2-40B4-BE49-F238E27FC236}">
              <a16:creationId xmlns:a16="http://schemas.microsoft.com/office/drawing/2014/main" id="{B08A0E74-9741-4ECF-BFE6-918A730A41C5}"/>
            </a:ext>
          </a:extLst>
        </xdr:cNvPr>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151" name="フローチャート: 判断 150">
          <a:extLst>
            <a:ext uri="{FF2B5EF4-FFF2-40B4-BE49-F238E27FC236}">
              <a16:creationId xmlns:a16="http://schemas.microsoft.com/office/drawing/2014/main" id="{BD05EA53-9D6F-48B7-BD58-B4AFD74F7FFB}"/>
            </a:ext>
          </a:extLst>
        </xdr:cNvPr>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152" name="フローチャート: 判断 151">
          <a:extLst>
            <a:ext uri="{FF2B5EF4-FFF2-40B4-BE49-F238E27FC236}">
              <a16:creationId xmlns:a16="http://schemas.microsoft.com/office/drawing/2014/main" id="{1E26F83D-99A0-44FD-9E05-84F925409D9A}"/>
            </a:ext>
          </a:extLst>
        </xdr:cNvPr>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153" name="フローチャート: 判断 152">
          <a:extLst>
            <a:ext uri="{FF2B5EF4-FFF2-40B4-BE49-F238E27FC236}">
              <a16:creationId xmlns:a16="http://schemas.microsoft.com/office/drawing/2014/main" id="{4742AD50-EBE6-4494-8F77-CAF28B6C1B51}"/>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154" name="フローチャート: 判断 153">
          <a:extLst>
            <a:ext uri="{FF2B5EF4-FFF2-40B4-BE49-F238E27FC236}">
              <a16:creationId xmlns:a16="http://schemas.microsoft.com/office/drawing/2014/main" id="{3670C400-417A-424C-8BCA-5AD2375040CC}"/>
            </a:ext>
          </a:extLst>
        </xdr:cNvPr>
        <xdr:cNvSpPr/>
      </xdr:nvSpPr>
      <xdr:spPr>
        <a:xfrm>
          <a:off x="6921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55" name="テキスト ボックス 154">
          <a:extLst>
            <a:ext uri="{FF2B5EF4-FFF2-40B4-BE49-F238E27FC236}">
              <a16:creationId xmlns:a16="http://schemas.microsoft.com/office/drawing/2014/main" id="{14982BC9-4943-4BEC-A5DF-2666764D572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56" name="テキスト ボックス 155">
          <a:extLst>
            <a:ext uri="{FF2B5EF4-FFF2-40B4-BE49-F238E27FC236}">
              <a16:creationId xmlns:a16="http://schemas.microsoft.com/office/drawing/2014/main" id="{92A4C532-2143-4FB3-9084-A0DD2140A9A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57" name="テキスト ボックス 156">
          <a:extLst>
            <a:ext uri="{FF2B5EF4-FFF2-40B4-BE49-F238E27FC236}">
              <a16:creationId xmlns:a16="http://schemas.microsoft.com/office/drawing/2014/main" id="{4FDF7D44-39B5-463E-A576-7BA942CBCC8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58" name="テキスト ボックス 157">
          <a:extLst>
            <a:ext uri="{FF2B5EF4-FFF2-40B4-BE49-F238E27FC236}">
              <a16:creationId xmlns:a16="http://schemas.microsoft.com/office/drawing/2014/main" id="{48F73FE3-5EF2-498E-8321-88D6CE492AD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59" name="テキスト ボックス 158">
          <a:extLst>
            <a:ext uri="{FF2B5EF4-FFF2-40B4-BE49-F238E27FC236}">
              <a16:creationId xmlns:a16="http://schemas.microsoft.com/office/drawing/2014/main" id="{E3667EA2-962B-41CB-8321-1D06B6C0DE1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59537</xdr:rowOff>
    </xdr:from>
    <xdr:to>
      <xdr:col>55</xdr:col>
      <xdr:colOff>50800</xdr:colOff>
      <xdr:row>85</xdr:row>
      <xdr:rowOff>161137</xdr:rowOff>
    </xdr:to>
    <xdr:sp macro="" textlink="">
      <xdr:nvSpPr>
        <xdr:cNvPr id="160" name="楕円 159">
          <a:extLst>
            <a:ext uri="{FF2B5EF4-FFF2-40B4-BE49-F238E27FC236}">
              <a16:creationId xmlns:a16="http://schemas.microsoft.com/office/drawing/2014/main" id="{E1B9A0A5-DFFF-4E00-8FAB-3F8ED08F312E}"/>
            </a:ext>
          </a:extLst>
        </xdr:cNvPr>
        <xdr:cNvSpPr/>
      </xdr:nvSpPr>
      <xdr:spPr>
        <a:xfrm>
          <a:off x="10426700" y="1463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145914</xdr:rowOff>
    </xdr:from>
    <xdr:ext cx="469744" cy="259045"/>
    <xdr:sp macro="" textlink="">
      <xdr:nvSpPr>
        <xdr:cNvPr id="161" name="【福祉施設】&#10;一人当たり面積該当値テキスト">
          <a:extLst>
            <a:ext uri="{FF2B5EF4-FFF2-40B4-BE49-F238E27FC236}">
              <a16:creationId xmlns:a16="http://schemas.microsoft.com/office/drawing/2014/main" id="{91845A5D-CE61-4A87-A994-50C9B6CFD8F3}"/>
            </a:ext>
          </a:extLst>
        </xdr:cNvPr>
        <xdr:cNvSpPr txBox="1"/>
      </xdr:nvSpPr>
      <xdr:spPr>
        <a:xfrm>
          <a:off x="10515600" y="1454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62509</xdr:rowOff>
    </xdr:from>
    <xdr:to>
      <xdr:col>50</xdr:col>
      <xdr:colOff>165100</xdr:colOff>
      <xdr:row>85</xdr:row>
      <xdr:rowOff>164109</xdr:rowOff>
    </xdr:to>
    <xdr:sp macro="" textlink="">
      <xdr:nvSpPr>
        <xdr:cNvPr id="162" name="楕円 161">
          <a:extLst>
            <a:ext uri="{FF2B5EF4-FFF2-40B4-BE49-F238E27FC236}">
              <a16:creationId xmlns:a16="http://schemas.microsoft.com/office/drawing/2014/main" id="{C50FC35C-8290-4EE5-809C-135456BB2DDB}"/>
            </a:ext>
          </a:extLst>
        </xdr:cNvPr>
        <xdr:cNvSpPr/>
      </xdr:nvSpPr>
      <xdr:spPr>
        <a:xfrm>
          <a:off x="9588500" y="1463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110337</xdr:rowOff>
    </xdr:from>
    <xdr:to>
      <xdr:col>55</xdr:col>
      <xdr:colOff>0</xdr:colOff>
      <xdr:row>85</xdr:row>
      <xdr:rowOff>113309</xdr:rowOff>
    </xdr:to>
    <xdr:cxnSp macro="">
      <xdr:nvCxnSpPr>
        <xdr:cNvPr id="163" name="直線コネクタ 162">
          <a:extLst>
            <a:ext uri="{FF2B5EF4-FFF2-40B4-BE49-F238E27FC236}">
              <a16:creationId xmlns:a16="http://schemas.microsoft.com/office/drawing/2014/main" id="{20E69B2E-EB18-4EE0-A916-9F1D902F7350}"/>
            </a:ext>
          </a:extLst>
        </xdr:cNvPr>
        <xdr:cNvCxnSpPr/>
      </xdr:nvCxnSpPr>
      <xdr:spPr>
        <a:xfrm flipV="1">
          <a:off x="9639300" y="14683587"/>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64109</xdr:rowOff>
    </xdr:from>
    <xdr:to>
      <xdr:col>46</xdr:col>
      <xdr:colOff>38100</xdr:colOff>
      <xdr:row>85</xdr:row>
      <xdr:rowOff>165709</xdr:rowOff>
    </xdr:to>
    <xdr:sp macro="" textlink="">
      <xdr:nvSpPr>
        <xdr:cNvPr id="164" name="楕円 163">
          <a:extLst>
            <a:ext uri="{FF2B5EF4-FFF2-40B4-BE49-F238E27FC236}">
              <a16:creationId xmlns:a16="http://schemas.microsoft.com/office/drawing/2014/main" id="{737553C4-FBB7-437A-9918-D8CAEF1C12F4}"/>
            </a:ext>
          </a:extLst>
        </xdr:cNvPr>
        <xdr:cNvSpPr/>
      </xdr:nvSpPr>
      <xdr:spPr>
        <a:xfrm>
          <a:off x="8699500" y="1463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113309</xdr:rowOff>
    </xdr:from>
    <xdr:to>
      <xdr:col>50</xdr:col>
      <xdr:colOff>114300</xdr:colOff>
      <xdr:row>85</xdr:row>
      <xdr:rowOff>114909</xdr:rowOff>
    </xdr:to>
    <xdr:cxnSp macro="">
      <xdr:nvCxnSpPr>
        <xdr:cNvPr id="165" name="直線コネクタ 164">
          <a:extLst>
            <a:ext uri="{FF2B5EF4-FFF2-40B4-BE49-F238E27FC236}">
              <a16:creationId xmlns:a16="http://schemas.microsoft.com/office/drawing/2014/main" id="{8348B57D-C7B0-4C77-8C02-0805A18CCC98}"/>
            </a:ext>
          </a:extLst>
        </xdr:cNvPr>
        <xdr:cNvCxnSpPr/>
      </xdr:nvCxnSpPr>
      <xdr:spPr>
        <a:xfrm flipV="1">
          <a:off x="8750300" y="14686559"/>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65481</xdr:rowOff>
    </xdr:from>
    <xdr:to>
      <xdr:col>41</xdr:col>
      <xdr:colOff>101600</xdr:colOff>
      <xdr:row>85</xdr:row>
      <xdr:rowOff>167081</xdr:rowOff>
    </xdr:to>
    <xdr:sp macro="" textlink="">
      <xdr:nvSpPr>
        <xdr:cNvPr id="166" name="楕円 165">
          <a:extLst>
            <a:ext uri="{FF2B5EF4-FFF2-40B4-BE49-F238E27FC236}">
              <a16:creationId xmlns:a16="http://schemas.microsoft.com/office/drawing/2014/main" id="{7E155A74-AA23-4E85-B068-BB4E6C126E9A}"/>
            </a:ext>
          </a:extLst>
        </xdr:cNvPr>
        <xdr:cNvSpPr/>
      </xdr:nvSpPr>
      <xdr:spPr>
        <a:xfrm>
          <a:off x="7810500" y="1463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114909</xdr:rowOff>
    </xdr:from>
    <xdr:to>
      <xdr:col>45</xdr:col>
      <xdr:colOff>177800</xdr:colOff>
      <xdr:row>85</xdr:row>
      <xdr:rowOff>116281</xdr:rowOff>
    </xdr:to>
    <xdr:cxnSp macro="">
      <xdr:nvCxnSpPr>
        <xdr:cNvPr id="167" name="直線コネクタ 166">
          <a:extLst>
            <a:ext uri="{FF2B5EF4-FFF2-40B4-BE49-F238E27FC236}">
              <a16:creationId xmlns:a16="http://schemas.microsoft.com/office/drawing/2014/main" id="{04102334-FEC9-48A6-A572-E124CE706AF7}"/>
            </a:ext>
          </a:extLst>
        </xdr:cNvPr>
        <xdr:cNvCxnSpPr/>
      </xdr:nvCxnSpPr>
      <xdr:spPr>
        <a:xfrm flipV="1">
          <a:off x="7861300" y="1468815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67081</xdr:rowOff>
    </xdr:from>
    <xdr:to>
      <xdr:col>36</xdr:col>
      <xdr:colOff>165100</xdr:colOff>
      <xdr:row>85</xdr:row>
      <xdr:rowOff>168681</xdr:rowOff>
    </xdr:to>
    <xdr:sp macro="" textlink="">
      <xdr:nvSpPr>
        <xdr:cNvPr id="168" name="楕円 167">
          <a:extLst>
            <a:ext uri="{FF2B5EF4-FFF2-40B4-BE49-F238E27FC236}">
              <a16:creationId xmlns:a16="http://schemas.microsoft.com/office/drawing/2014/main" id="{0B40A2F4-BA95-449E-9B55-82DE12D7F360}"/>
            </a:ext>
          </a:extLst>
        </xdr:cNvPr>
        <xdr:cNvSpPr/>
      </xdr:nvSpPr>
      <xdr:spPr>
        <a:xfrm>
          <a:off x="6921500" y="1464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116281</xdr:rowOff>
    </xdr:from>
    <xdr:to>
      <xdr:col>41</xdr:col>
      <xdr:colOff>50800</xdr:colOff>
      <xdr:row>85</xdr:row>
      <xdr:rowOff>117881</xdr:rowOff>
    </xdr:to>
    <xdr:cxnSp macro="">
      <xdr:nvCxnSpPr>
        <xdr:cNvPr id="169" name="直線コネクタ 168">
          <a:extLst>
            <a:ext uri="{FF2B5EF4-FFF2-40B4-BE49-F238E27FC236}">
              <a16:creationId xmlns:a16="http://schemas.microsoft.com/office/drawing/2014/main" id="{2CC3071A-E2D0-49AD-A964-6E751BD93134}"/>
            </a:ext>
          </a:extLst>
        </xdr:cNvPr>
        <xdr:cNvCxnSpPr/>
      </xdr:nvCxnSpPr>
      <xdr:spPr>
        <a:xfrm flipV="1">
          <a:off x="6972300" y="1468953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170" name="n_1aveValue【福祉施設】&#10;一人当たり面積">
          <a:extLst>
            <a:ext uri="{FF2B5EF4-FFF2-40B4-BE49-F238E27FC236}">
              <a16:creationId xmlns:a16="http://schemas.microsoft.com/office/drawing/2014/main" id="{19481480-1A2A-4735-8A09-0C1AB91CC075}"/>
            </a:ext>
          </a:extLst>
        </xdr:cNvPr>
        <xdr:cNvSpPr txBox="1"/>
      </xdr:nvSpPr>
      <xdr:spPr>
        <a:xfrm>
          <a:off x="9391727" y="142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171" name="n_2aveValue【福祉施設】&#10;一人当たり面積">
          <a:extLst>
            <a:ext uri="{FF2B5EF4-FFF2-40B4-BE49-F238E27FC236}">
              <a16:creationId xmlns:a16="http://schemas.microsoft.com/office/drawing/2014/main" id="{1D6B5EC2-3AA2-4422-86ED-3B9E5D861636}"/>
            </a:ext>
          </a:extLst>
        </xdr:cNvPr>
        <xdr:cNvSpPr txBox="1"/>
      </xdr:nvSpPr>
      <xdr:spPr>
        <a:xfrm>
          <a:off x="8515427" y="143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172" name="n_3aveValue【福祉施設】&#10;一人当たり面積">
          <a:extLst>
            <a:ext uri="{FF2B5EF4-FFF2-40B4-BE49-F238E27FC236}">
              <a16:creationId xmlns:a16="http://schemas.microsoft.com/office/drawing/2014/main" id="{17782D79-A19A-4DEE-8D78-AB92F87D4D87}"/>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87368</xdr:rowOff>
    </xdr:from>
    <xdr:ext cx="469744" cy="259045"/>
    <xdr:sp macro="" textlink="">
      <xdr:nvSpPr>
        <xdr:cNvPr id="173" name="n_4aveValue【福祉施設】&#10;一人当たり面積">
          <a:extLst>
            <a:ext uri="{FF2B5EF4-FFF2-40B4-BE49-F238E27FC236}">
              <a16:creationId xmlns:a16="http://schemas.microsoft.com/office/drawing/2014/main" id="{AB37E3B3-EA44-4342-8BAA-B0E6BE8265A7}"/>
            </a:ext>
          </a:extLst>
        </xdr:cNvPr>
        <xdr:cNvSpPr txBox="1"/>
      </xdr:nvSpPr>
      <xdr:spPr>
        <a:xfrm>
          <a:off x="6737427" y="1431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155236</xdr:rowOff>
    </xdr:from>
    <xdr:ext cx="469744" cy="259045"/>
    <xdr:sp macro="" textlink="">
      <xdr:nvSpPr>
        <xdr:cNvPr id="174" name="n_1mainValue【福祉施設】&#10;一人当たり面積">
          <a:extLst>
            <a:ext uri="{FF2B5EF4-FFF2-40B4-BE49-F238E27FC236}">
              <a16:creationId xmlns:a16="http://schemas.microsoft.com/office/drawing/2014/main" id="{3493C6A3-877A-4976-993E-4F5F2B933B37}"/>
            </a:ext>
          </a:extLst>
        </xdr:cNvPr>
        <xdr:cNvSpPr txBox="1"/>
      </xdr:nvSpPr>
      <xdr:spPr>
        <a:xfrm>
          <a:off x="9391727" y="1472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156836</xdr:rowOff>
    </xdr:from>
    <xdr:ext cx="469744" cy="259045"/>
    <xdr:sp macro="" textlink="">
      <xdr:nvSpPr>
        <xdr:cNvPr id="175" name="n_2mainValue【福祉施設】&#10;一人当たり面積">
          <a:extLst>
            <a:ext uri="{FF2B5EF4-FFF2-40B4-BE49-F238E27FC236}">
              <a16:creationId xmlns:a16="http://schemas.microsoft.com/office/drawing/2014/main" id="{95667CDF-B327-491C-9FE2-A937AE953BC3}"/>
            </a:ext>
          </a:extLst>
        </xdr:cNvPr>
        <xdr:cNvSpPr txBox="1"/>
      </xdr:nvSpPr>
      <xdr:spPr>
        <a:xfrm>
          <a:off x="8515427" y="1473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158208</xdr:rowOff>
    </xdr:from>
    <xdr:ext cx="469744" cy="259045"/>
    <xdr:sp macro="" textlink="">
      <xdr:nvSpPr>
        <xdr:cNvPr id="176" name="n_3mainValue【福祉施設】&#10;一人当たり面積">
          <a:extLst>
            <a:ext uri="{FF2B5EF4-FFF2-40B4-BE49-F238E27FC236}">
              <a16:creationId xmlns:a16="http://schemas.microsoft.com/office/drawing/2014/main" id="{42DDB391-7DFE-4F83-8D92-ED6D6AF1B81B}"/>
            </a:ext>
          </a:extLst>
        </xdr:cNvPr>
        <xdr:cNvSpPr txBox="1"/>
      </xdr:nvSpPr>
      <xdr:spPr>
        <a:xfrm>
          <a:off x="7626427" y="1473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159808</xdr:rowOff>
    </xdr:from>
    <xdr:ext cx="469744" cy="259045"/>
    <xdr:sp macro="" textlink="">
      <xdr:nvSpPr>
        <xdr:cNvPr id="177" name="n_4mainValue【福祉施設】&#10;一人当たり面積">
          <a:extLst>
            <a:ext uri="{FF2B5EF4-FFF2-40B4-BE49-F238E27FC236}">
              <a16:creationId xmlns:a16="http://schemas.microsoft.com/office/drawing/2014/main" id="{66DF8D8D-B39A-4C47-8EDD-85BF3DDD9A7E}"/>
            </a:ext>
          </a:extLst>
        </xdr:cNvPr>
        <xdr:cNvSpPr txBox="1"/>
      </xdr:nvSpPr>
      <xdr:spPr>
        <a:xfrm>
          <a:off x="6737427" y="14733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566B76C2-58A7-4C55-A42D-9CFA8CE25F8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4A4CA962-EB80-4781-B447-4DFAE76FC79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EA7120FA-3129-420A-B361-9436D9754D9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5D4786B4-965C-4965-8F07-49DDE5F5AC9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5A787EFB-3255-4780-9B2A-660CB84F6B5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1A48BEA5-C6D8-4E31-BCC2-510E58470FC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3E1660C5-3558-47E5-9AF4-F64C49FF5A2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40DD81BE-1C64-43B8-9DE3-6F11D6F0C11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6" name="テキスト ボックス 185">
          <a:extLst>
            <a:ext uri="{FF2B5EF4-FFF2-40B4-BE49-F238E27FC236}">
              <a16:creationId xmlns:a16="http://schemas.microsoft.com/office/drawing/2014/main" id="{AA4526B5-D6F1-4543-9129-6786D8581AE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7" name="直線コネクタ 186">
          <a:extLst>
            <a:ext uri="{FF2B5EF4-FFF2-40B4-BE49-F238E27FC236}">
              <a16:creationId xmlns:a16="http://schemas.microsoft.com/office/drawing/2014/main" id="{5783E289-CB4E-4AC2-9D2E-5EC3DA822DD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8" name="テキスト ボックス 187">
          <a:extLst>
            <a:ext uri="{FF2B5EF4-FFF2-40B4-BE49-F238E27FC236}">
              <a16:creationId xmlns:a16="http://schemas.microsoft.com/office/drawing/2014/main" id="{6A3381EA-9E3A-4EFB-A5D1-3B5F9C59C58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89" name="直線コネクタ 188">
          <a:extLst>
            <a:ext uri="{FF2B5EF4-FFF2-40B4-BE49-F238E27FC236}">
              <a16:creationId xmlns:a16="http://schemas.microsoft.com/office/drawing/2014/main" id="{502B7951-CF3A-492D-9A2A-BABCCD650A0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0" name="テキスト ボックス 189">
          <a:extLst>
            <a:ext uri="{FF2B5EF4-FFF2-40B4-BE49-F238E27FC236}">
              <a16:creationId xmlns:a16="http://schemas.microsoft.com/office/drawing/2014/main" id="{D76C054A-AAB7-4CBB-8E88-F8B1597708EC}"/>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1" name="直線コネクタ 190">
          <a:extLst>
            <a:ext uri="{FF2B5EF4-FFF2-40B4-BE49-F238E27FC236}">
              <a16:creationId xmlns:a16="http://schemas.microsoft.com/office/drawing/2014/main" id="{89FCAAA8-DCA5-4778-B1D4-2576BBBCB4E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2" name="テキスト ボックス 191">
          <a:extLst>
            <a:ext uri="{FF2B5EF4-FFF2-40B4-BE49-F238E27FC236}">
              <a16:creationId xmlns:a16="http://schemas.microsoft.com/office/drawing/2014/main" id="{AAB31BF0-26A8-46FF-82CF-E91F797561A9}"/>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3" name="直線コネクタ 192">
          <a:extLst>
            <a:ext uri="{FF2B5EF4-FFF2-40B4-BE49-F238E27FC236}">
              <a16:creationId xmlns:a16="http://schemas.microsoft.com/office/drawing/2014/main" id="{9054A8C0-E7E8-4CDC-BECD-4519B82F5B5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4" name="テキスト ボックス 193">
          <a:extLst>
            <a:ext uri="{FF2B5EF4-FFF2-40B4-BE49-F238E27FC236}">
              <a16:creationId xmlns:a16="http://schemas.microsoft.com/office/drawing/2014/main" id="{310F4546-9604-4FDD-A33D-6D4300C597B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5" name="直線コネクタ 194">
          <a:extLst>
            <a:ext uri="{FF2B5EF4-FFF2-40B4-BE49-F238E27FC236}">
              <a16:creationId xmlns:a16="http://schemas.microsoft.com/office/drawing/2014/main" id="{959F4E8B-8873-415C-82CA-7954C0D76B8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6" name="テキスト ボックス 195">
          <a:extLst>
            <a:ext uri="{FF2B5EF4-FFF2-40B4-BE49-F238E27FC236}">
              <a16:creationId xmlns:a16="http://schemas.microsoft.com/office/drawing/2014/main" id="{D56EB084-6BFB-4200-B471-B07EB3953FF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7" name="直線コネクタ 196">
          <a:extLst>
            <a:ext uri="{FF2B5EF4-FFF2-40B4-BE49-F238E27FC236}">
              <a16:creationId xmlns:a16="http://schemas.microsoft.com/office/drawing/2014/main" id="{B6F27615-8459-4D00-B6D4-55DFD0A0919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98" name="テキスト ボックス 197">
          <a:extLst>
            <a:ext uri="{FF2B5EF4-FFF2-40B4-BE49-F238E27FC236}">
              <a16:creationId xmlns:a16="http://schemas.microsoft.com/office/drawing/2014/main" id="{BB3B55EE-ED42-4EB6-9EA6-F81614F0191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9" name="直線コネクタ 198">
          <a:extLst>
            <a:ext uri="{FF2B5EF4-FFF2-40B4-BE49-F238E27FC236}">
              <a16:creationId xmlns:a16="http://schemas.microsoft.com/office/drawing/2014/main" id="{B52E1902-E852-4B0A-9CC2-AAD72615A7E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0" name="テキスト ボックス 199">
          <a:extLst>
            <a:ext uri="{FF2B5EF4-FFF2-40B4-BE49-F238E27FC236}">
              <a16:creationId xmlns:a16="http://schemas.microsoft.com/office/drawing/2014/main" id="{72229968-2AA6-48DD-A32D-DD34B4660A0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1" name="【市民会館】&#10;有形固定資産減価償却率グラフ枠">
          <a:extLst>
            <a:ext uri="{FF2B5EF4-FFF2-40B4-BE49-F238E27FC236}">
              <a16:creationId xmlns:a16="http://schemas.microsoft.com/office/drawing/2014/main" id="{4FFDCE3F-9340-41B4-89D2-EC647FB3D1F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108</xdr:row>
      <xdr:rowOff>152400</xdr:rowOff>
    </xdr:to>
    <xdr:cxnSp macro="">
      <xdr:nvCxnSpPr>
        <xdr:cNvPr id="202" name="直線コネクタ 201">
          <a:extLst>
            <a:ext uri="{FF2B5EF4-FFF2-40B4-BE49-F238E27FC236}">
              <a16:creationId xmlns:a16="http://schemas.microsoft.com/office/drawing/2014/main" id="{1313B083-44C5-4284-9FD4-F15BA0E18ACC}"/>
            </a:ext>
          </a:extLst>
        </xdr:cNvPr>
        <xdr:cNvCxnSpPr/>
      </xdr:nvCxnSpPr>
      <xdr:spPr>
        <a:xfrm flipV="1">
          <a:off x="4634865" y="172783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3" name="【市民会館】&#10;有形固定資産減価償却率最小値テキスト">
          <a:extLst>
            <a:ext uri="{FF2B5EF4-FFF2-40B4-BE49-F238E27FC236}">
              <a16:creationId xmlns:a16="http://schemas.microsoft.com/office/drawing/2014/main" id="{D1F55F24-382A-4B03-BA4D-FC952168766A}"/>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4" name="直線コネクタ 203">
          <a:extLst>
            <a:ext uri="{FF2B5EF4-FFF2-40B4-BE49-F238E27FC236}">
              <a16:creationId xmlns:a16="http://schemas.microsoft.com/office/drawing/2014/main" id="{1A2FD560-9703-4336-8D85-918EFA28C395}"/>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205" name="【市民会館】&#10;有形固定資産減価償却率最大値テキスト">
          <a:extLst>
            <a:ext uri="{FF2B5EF4-FFF2-40B4-BE49-F238E27FC236}">
              <a16:creationId xmlns:a16="http://schemas.microsoft.com/office/drawing/2014/main" id="{78479EE8-4CE4-4C0C-90E9-F4AD8E0D3B18}"/>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206" name="直線コネクタ 205">
          <a:extLst>
            <a:ext uri="{FF2B5EF4-FFF2-40B4-BE49-F238E27FC236}">
              <a16:creationId xmlns:a16="http://schemas.microsoft.com/office/drawing/2014/main" id="{0A074E8F-02A1-4A34-AA4D-B5A1FBF6AFF4}"/>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3827</xdr:rowOff>
    </xdr:from>
    <xdr:ext cx="405111" cy="259045"/>
    <xdr:sp macro="" textlink="">
      <xdr:nvSpPr>
        <xdr:cNvPr id="207" name="【市民会館】&#10;有形固定資産減価償却率平均値テキスト">
          <a:extLst>
            <a:ext uri="{FF2B5EF4-FFF2-40B4-BE49-F238E27FC236}">
              <a16:creationId xmlns:a16="http://schemas.microsoft.com/office/drawing/2014/main" id="{5624AFBE-C6B4-43F9-ABA4-F5085A949D33}"/>
            </a:ext>
          </a:extLst>
        </xdr:cNvPr>
        <xdr:cNvSpPr txBox="1"/>
      </xdr:nvSpPr>
      <xdr:spPr>
        <a:xfrm>
          <a:off x="4673600" y="1800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25400</xdr:rowOff>
    </xdr:from>
    <xdr:to>
      <xdr:col>24</xdr:col>
      <xdr:colOff>114300</xdr:colOff>
      <xdr:row>105</xdr:row>
      <xdr:rowOff>127000</xdr:rowOff>
    </xdr:to>
    <xdr:sp macro="" textlink="">
      <xdr:nvSpPr>
        <xdr:cNvPr id="208" name="フローチャート: 判断 207">
          <a:extLst>
            <a:ext uri="{FF2B5EF4-FFF2-40B4-BE49-F238E27FC236}">
              <a16:creationId xmlns:a16="http://schemas.microsoft.com/office/drawing/2014/main" id="{F7870078-08B2-4397-88F5-1B4FEE4989AC}"/>
            </a:ext>
          </a:extLst>
        </xdr:cNvPr>
        <xdr:cNvSpPr/>
      </xdr:nvSpPr>
      <xdr:spPr>
        <a:xfrm>
          <a:off x="45847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13970</xdr:rowOff>
    </xdr:from>
    <xdr:to>
      <xdr:col>20</xdr:col>
      <xdr:colOff>38100</xdr:colOff>
      <xdr:row>105</xdr:row>
      <xdr:rowOff>115570</xdr:rowOff>
    </xdr:to>
    <xdr:sp macro="" textlink="">
      <xdr:nvSpPr>
        <xdr:cNvPr id="209" name="フローチャート: 判断 208">
          <a:extLst>
            <a:ext uri="{FF2B5EF4-FFF2-40B4-BE49-F238E27FC236}">
              <a16:creationId xmlns:a16="http://schemas.microsoft.com/office/drawing/2014/main" id="{C71AB167-509A-421B-A24B-C39B891ABDC9}"/>
            </a:ext>
          </a:extLst>
        </xdr:cNvPr>
        <xdr:cNvSpPr/>
      </xdr:nvSpPr>
      <xdr:spPr>
        <a:xfrm>
          <a:off x="3746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210" name="フローチャート: 判断 209">
          <a:extLst>
            <a:ext uri="{FF2B5EF4-FFF2-40B4-BE49-F238E27FC236}">
              <a16:creationId xmlns:a16="http://schemas.microsoft.com/office/drawing/2014/main" id="{4335838E-6592-47F7-A59C-2F88DEB44E5B}"/>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139700</xdr:rowOff>
    </xdr:from>
    <xdr:to>
      <xdr:col>10</xdr:col>
      <xdr:colOff>165100</xdr:colOff>
      <xdr:row>105</xdr:row>
      <xdr:rowOff>69850</xdr:rowOff>
    </xdr:to>
    <xdr:sp macro="" textlink="">
      <xdr:nvSpPr>
        <xdr:cNvPr id="211" name="フローチャート: 判断 210">
          <a:extLst>
            <a:ext uri="{FF2B5EF4-FFF2-40B4-BE49-F238E27FC236}">
              <a16:creationId xmlns:a16="http://schemas.microsoft.com/office/drawing/2014/main" id="{5849192F-7D38-46FF-96C8-7E2758D1A368}"/>
            </a:ext>
          </a:extLst>
        </xdr:cNvPr>
        <xdr:cNvSpPr/>
      </xdr:nvSpPr>
      <xdr:spPr>
        <a:xfrm>
          <a:off x="1968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126364</xdr:rowOff>
    </xdr:from>
    <xdr:to>
      <xdr:col>6</xdr:col>
      <xdr:colOff>38100</xdr:colOff>
      <xdr:row>104</xdr:row>
      <xdr:rowOff>56514</xdr:rowOff>
    </xdr:to>
    <xdr:sp macro="" textlink="">
      <xdr:nvSpPr>
        <xdr:cNvPr id="212" name="フローチャート: 判断 211">
          <a:extLst>
            <a:ext uri="{FF2B5EF4-FFF2-40B4-BE49-F238E27FC236}">
              <a16:creationId xmlns:a16="http://schemas.microsoft.com/office/drawing/2014/main" id="{ACA75B95-C75B-48D4-8588-F84FB60E2069}"/>
            </a:ext>
          </a:extLst>
        </xdr:cNvPr>
        <xdr:cNvSpPr/>
      </xdr:nvSpPr>
      <xdr:spPr>
        <a:xfrm>
          <a:off x="10795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6E2F2FCC-FC46-4A4F-82AB-04CCF216727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9EB6AD7B-A57A-45AF-96AD-256FDBBCBE6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9C5C706D-A365-4722-81C5-781620AB395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C0749801-2696-4E0B-AAD2-095C0D37B7B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2EF22D13-0E1A-409C-B0D6-5BE6E967BB9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19686</xdr:rowOff>
    </xdr:from>
    <xdr:to>
      <xdr:col>24</xdr:col>
      <xdr:colOff>114300</xdr:colOff>
      <xdr:row>105</xdr:row>
      <xdr:rowOff>121286</xdr:rowOff>
    </xdr:to>
    <xdr:sp macro="" textlink="">
      <xdr:nvSpPr>
        <xdr:cNvPr id="218" name="楕円 217">
          <a:extLst>
            <a:ext uri="{FF2B5EF4-FFF2-40B4-BE49-F238E27FC236}">
              <a16:creationId xmlns:a16="http://schemas.microsoft.com/office/drawing/2014/main" id="{FDE29B82-FFB2-430E-9228-8FBBA6F40994}"/>
            </a:ext>
          </a:extLst>
        </xdr:cNvPr>
        <xdr:cNvSpPr/>
      </xdr:nvSpPr>
      <xdr:spPr>
        <a:xfrm>
          <a:off x="4584700" y="1802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42563</xdr:rowOff>
    </xdr:from>
    <xdr:ext cx="405111" cy="259045"/>
    <xdr:sp macro="" textlink="">
      <xdr:nvSpPr>
        <xdr:cNvPr id="219" name="【市民会館】&#10;有形固定資産減価償却率該当値テキスト">
          <a:extLst>
            <a:ext uri="{FF2B5EF4-FFF2-40B4-BE49-F238E27FC236}">
              <a16:creationId xmlns:a16="http://schemas.microsoft.com/office/drawing/2014/main" id="{771BB189-B5EC-401F-BDF4-86C941244BFF}"/>
            </a:ext>
          </a:extLst>
        </xdr:cNvPr>
        <xdr:cNvSpPr txBox="1"/>
      </xdr:nvSpPr>
      <xdr:spPr>
        <a:xfrm>
          <a:off x="4673600" y="1787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126364</xdr:rowOff>
    </xdr:from>
    <xdr:to>
      <xdr:col>20</xdr:col>
      <xdr:colOff>38100</xdr:colOff>
      <xdr:row>105</xdr:row>
      <xdr:rowOff>56514</xdr:rowOff>
    </xdr:to>
    <xdr:sp macro="" textlink="">
      <xdr:nvSpPr>
        <xdr:cNvPr id="220" name="楕円 219">
          <a:extLst>
            <a:ext uri="{FF2B5EF4-FFF2-40B4-BE49-F238E27FC236}">
              <a16:creationId xmlns:a16="http://schemas.microsoft.com/office/drawing/2014/main" id="{AB37EF64-60BB-4B52-9D8C-69569FEE7465}"/>
            </a:ext>
          </a:extLst>
        </xdr:cNvPr>
        <xdr:cNvSpPr/>
      </xdr:nvSpPr>
      <xdr:spPr>
        <a:xfrm>
          <a:off x="3746500" y="179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5714</xdr:rowOff>
    </xdr:from>
    <xdr:to>
      <xdr:col>24</xdr:col>
      <xdr:colOff>63500</xdr:colOff>
      <xdr:row>105</xdr:row>
      <xdr:rowOff>70486</xdr:rowOff>
    </xdr:to>
    <xdr:cxnSp macro="">
      <xdr:nvCxnSpPr>
        <xdr:cNvPr id="221" name="直線コネクタ 220">
          <a:extLst>
            <a:ext uri="{FF2B5EF4-FFF2-40B4-BE49-F238E27FC236}">
              <a16:creationId xmlns:a16="http://schemas.microsoft.com/office/drawing/2014/main" id="{2DA1B0C6-B317-4EA4-9334-51452F916AA2}"/>
            </a:ext>
          </a:extLst>
        </xdr:cNvPr>
        <xdr:cNvCxnSpPr/>
      </xdr:nvCxnSpPr>
      <xdr:spPr>
        <a:xfrm>
          <a:off x="3797300" y="18007964"/>
          <a:ext cx="8382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59689</xdr:rowOff>
    </xdr:from>
    <xdr:to>
      <xdr:col>15</xdr:col>
      <xdr:colOff>101600</xdr:colOff>
      <xdr:row>104</xdr:row>
      <xdr:rowOff>161289</xdr:rowOff>
    </xdr:to>
    <xdr:sp macro="" textlink="">
      <xdr:nvSpPr>
        <xdr:cNvPr id="222" name="楕円 221">
          <a:extLst>
            <a:ext uri="{FF2B5EF4-FFF2-40B4-BE49-F238E27FC236}">
              <a16:creationId xmlns:a16="http://schemas.microsoft.com/office/drawing/2014/main" id="{7203CF60-A2AC-487E-8793-04463A2F9203}"/>
            </a:ext>
          </a:extLst>
        </xdr:cNvPr>
        <xdr:cNvSpPr/>
      </xdr:nvSpPr>
      <xdr:spPr>
        <a:xfrm>
          <a:off x="2857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110489</xdr:rowOff>
    </xdr:from>
    <xdr:to>
      <xdr:col>19</xdr:col>
      <xdr:colOff>177800</xdr:colOff>
      <xdr:row>105</xdr:row>
      <xdr:rowOff>5714</xdr:rowOff>
    </xdr:to>
    <xdr:cxnSp macro="">
      <xdr:nvCxnSpPr>
        <xdr:cNvPr id="223" name="直線コネクタ 222">
          <a:extLst>
            <a:ext uri="{FF2B5EF4-FFF2-40B4-BE49-F238E27FC236}">
              <a16:creationId xmlns:a16="http://schemas.microsoft.com/office/drawing/2014/main" id="{356E16FE-EA85-459F-B12B-1772B7472F43}"/>
            </a:ext>
          </a:extLst>
        </xdr:cNvPr>
        <xdr:cNvCxnSpPr/>
      </xdr:nvCxnSpPr>
      <xdr:spPr>
        <a:xfrm>
          <a:off x="2908300" y="17941289"/>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166370</xdr:rowOff>
    </xdr:from>
    <xdr:to>
      <xdr:col>10</xdr:col>
      <xdr:colOff>165100</xdr:colOff>
      <xdr:row>104</xdr:row>
      <xdr:rowOff>96520</xdr:rowOff>
    </xdr:to>
    <xdr:sp macro="" textlink="">
      <xdr:nvSpPr>
        <xdr:cNvPr id="224" name="楕円 223">
          <a:extLst>
            <a:ext uri="{FF2B5EF4-FFF2-40B4-BE49-F238E27FC236}">
              <a16:creationId xmlns:a16="http://schemas.microsoft.com/office/drawing/2014/main" id="{C1287175-9DEB-49FA-A92A-0B3A8029B0C1}"/>
            </a:ext>
          </a:extLst>
        </xdr:cNvPr>
        <xdr:cNvSpPr/>
      </xdr:nvSpPr>
      <xdr:spPr>
        <a:xfrm>
          <a:off x="1968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45720</xdr:rowOff>
    </xdr:from>
    <xdr:to>
      <xdr:col>15</xdr:col>
      <xdr:colOff>50800</xdr:colOff>
      <xdr:row>104</xdr:row>
      <xdr:rowOff>110489</xdr:rowOff>
    </xdr:to>
    <xdr:cxnSp macro="">
      <xdr:nvCxnSpPr>
        <xdr:cNvPr id="225" name="直線コネクタ 224">
          <a:extLst>
            <a:ext uri="{FF2B5EF4-FFF2-40B4-BE49-F238E27FC236}">
              <a16:creationId xmlns:a16="http://schemas.microsoft.com/office/drawing/2014/main" id="{E4AB4FD5-986A-4EEB-99B8-671C8B714232}"/>
            </a:ext>
          </a:extLst>
        </xdr:cNvPr>
        <xdr:cNvCxnSpPr/>
      </xdr:nvCxnSpPr>
      <xdr:spPr>
        <a:xfrm>
          <a:off x="2019300" y="1787652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99695</xdr:rowOff>
    </xdr:from>
    <xdr:to>
      <xdr:col>6</xdr:col>
      <xdr:colOff>38100</xdr:colOff>
      <xdr:row>104</xdr:row>
      <xdr:rowOff>29845</xdr:rowOff>
    </xdr:to>
    <xdr:sp macro="" textlink="">
      <xdr:nvSpPr>
        <xdr:cNvPr id="226" name="楕円 225">
          <a:extLst>
            <a:ext uri="{FF2B5EF4-FFF2-40B4-BE49-F238E27FC236}">
              <a16:creationId xmlns:a16="http://schemas.microsoft.com/office/drawing/2014/main" id="{D11E3CA9-61D9-465E-9095-556B641BD8BC}"/>
            </a:ext>
          </a:extLst>
        </xdr:cNvPr>
        <xdr:cNvSpPr/>
      </xdr:nvSpPr>
      <xdr:spPr>
        <a:xfrm>
          <a:off x="10795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150495</xdr:rowOff>
    </xdr:from>
    <xdr:to>
      <xdr:col>10</xdr:col>
      <xdr:colOff>114300</xdr:colOff>
      <xdr:row>104</xdr:row>
      <xdr:rowOff>45720</xdr:rowOff>
    </xdr:to>
    <xdr:cxnSp macro="">
      <xdr:nvCxnSpPr>
        <xdr:cNvPr id="227" name="直線コネクタ 226">
          <a:extLst>
            <a:ext uri="{FF2B5EF4-FFF2-40B4-BE49-F238E27FC236}">
              <a16:creationId xmlns:a16="http://schemas.microsoft.com/office/drawing/2014/main" id="{040D2AB1-75C2-4BAD-B25F-82C3B0BB3899}"/>
            </a:ext>
          </a:extLst>
        </xdr:cNvPr>
        <xdr:cNvCxnSpPr/>
      </xdr:nvCxnSpPr>
      <xdr:spPr>
        <a:xfrm>
          <a:off x="1130300" y="1780984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106697</xdr:rowOff>
    </xdr:from>
    <xdr:ext cx="405111" cy="259045"/>
    <xdr:sp macro="" textlink="">
      <xdr:nvSpPr>
        <xdr:cNvPr id="228" name="n_1aveValue【市民会館】&#10;有形固定資産減価償却率">
          <a:extLst>
            <a:ext uri="{FF2B5EF4-FFF2-40B4-BE49-F238E27FC236}">
              <a16:creationId xmlns:a16="http://schemas.microsoft.com/office/drawing/2014/main" id="{8357ED5B-7FEA-4332-BC5C-2F70F2221662}"/>
            </a:ext>
          </a:extLst>
        </xdr:cNvPr>
        <xdr:cNvSpPr txBox="1"/>
      </xdr:nvSpPr>
      <xdr:spPr>
        <a:xfrm>
          <a:off x="35820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229" name="n_2aveValue【市民会館】&#10;有形固定資産減価償却率">
          <a:extLst>
            <a:ext uri="{FF2B5EF4-FFF2-40B4-BE49-F238E27FC236}">
              <a16:creationId xmlns:a16="http://schemas.microsoft.com/office/drawing/2014/main" id="{8918DC34-0714-4A06-A0A4-B7DC6CE6818C}"/>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60977</xdr:rowOff>
    </xdr:from>
    <xdr:ext cx="405111" cy="259045"/>
    <xdr:sp macro="" textlink="">
      <xdr:nvSpPr>
        <xdr:cNvPr id="230" name="n_3aveValue【市民会館】&#10;有形固定資産減価償却率">
          <a:extLst>
            <a:ext uri="{FF2B5EF4-FFF2-40B4-BE49-F238E27FC236}">
              <a16:creationId xmlns:a16="http://schemas.microsoft.com/office/drawing/2014/main" id="{B07321C9-9B39-4E0C-8FAF-2430A80F1765}"/>
            </a:ext>
          </a:extLst>
        </xdr:cNvPr>
        <xdr:cNvSpPr txBox="1"/>
      </xdr:nvSpPr>
      <xdr:spPr>
        <a:xfrm>
          <a:off x="1816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47641</xdr:rowOff>
    </xdr:from>
    <xdr:ext cx="405111" cy="259045"/>
    <xdr:sp macro="" textlink="">
      <xdr:nvSpPr>
        <xdr:cNvPr id="231" name="n_4aveValue【市民会館】&#10;有形固定資産減価償却率">
          <a:extLst>
            <a:ext uri="{FF2B5EF4-FFF2-40B4-BE49-F238E27FC236}">
              <a16:creationId xmlns:a16="http://schemas.microsoft.com/office/drawing/2014/main" id="{D6D14B8E-C56F-45F0-B73E-B74AE9D854B0}"/>
            </a:ext>
          </a:extLst>
        </xdr:cNvPr>
        <xdr:cNvSpPr txBox="1"/>
      </xdr:nvSpPr>
      <xdr:spPr>
        <a:xfrm>
          <a:off x="927744" y="1787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73041</xdr:rowOff>
    </xdr:from>
    <xdr:ext cx="405111" cy="259045"/>
    <xdr:sp macro="" textlink="">
      <xdr:nvSpPr>
        <xdr:cNvPr id="232" name="n_1mainValue【市民会館】&#10;有形固定資産減価償却率">
          <a:extLst>
            <a:ext uri="{FF2B5EF4-FFF2-40B4-BE49-F238E27FC236}">
              <a16:creationId xmlns:a16="http://schemas.microsoft.com/office/drawing/2014/main" id="{C6E6A588-3D39-4B4E-B7AE-842BD2696AF4}"/>
            </a:ext>
          </a:extLst>
        </xdr:cNvPr>
        <xdr:cNvSpPr txBox="1"/>
      </xdr:nvSpPr>
      <xdr:spPr>
        <a:xfrm>
          <a:off x="3582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6366</xdr:rowOff>
    </xdr:from>
    <xdr:ext cx="405111" cy="259045"/>
    <xdr:sp macro="" textlink="">
      <xdr:nvSpPr>
        <xdr:cNvPr id="233" name="n_2mainValue【市民会館】&#10;有形固定資産減価償却率">
          <a:extLst>
            <a:ext uri="{FF2B5EF4-FFF2-40B4-BE49-F238E27FC236}">
              <a16:creationId xmlns:a16="http://schemas.microsoft.com/office/drawing/2014/main" id="{23ED334C-AEA9-4C93-B2CE-768C4C1E3282}"/>
            </a:ext>
          </a:extLst>
        </xdr:cNvPr>
        <xdr:cNvSpPr txBox="1"/>
      </xdr:nvSpPr>
      <xdr:spPr>
        <a:xfrm>
          <a:off x="2705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113047</xdr:rowOff>
    </xdr:from>
    <xdr:ext cx="405111" cy="259045"/>
    <xdr:sp macro="" textlink="">
      <xdr:nvSpPr>
        <xdr:cNvPr id="234" name="n_3mainValue【市民会館】&#10;有形固定資産減価償却率">
          <a:extLst>
            <a:ext uri="{FF2B5EF4-FFF2-40B4-BE49-F238E27FC236}">
              <a16:creationId xmlns:a16="http://schemas.microsoft.com/office/drawing/2014/main" id="{06D85722-967A-47CE-AE2D-7F6B527FAAE3}"/>
            </a:ext>
          </a:extLst>
        </xdr:cNvPr>
        <xdr:cNvSpPr txBox="1"/>
      </xdr:nvSpPr>
      <xdr:spPr>
        <a:xfrm>
          <a:off x="1816744" y="1760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46372</xdr:rowOff>
    </xdr:from>
    <xdr:ext cx="405111" cy="259045"/>
    <xdr:sp macro="" textlink="">
      <xdr:nvSpPr>
        <xdr:cNvPr id="235" name="n_4mainValue【市民会館】&#10;有形固定資産減価償却率">
          <a:extLst>
            <a:ext uri="{FF2B5EF4-FFF2-40B4-BE49-F238E27FC236}">
              <a16:creationId xmlns:a16="http://schemas.microsoft.com/office/drawing/2014/main" id="{5487B104-EBC3-42BC-8191-C76AF89F6A25}"/>
            </a:ext>
          </a:extLst>
        </xdr:cNvPr>
        <xdr:cNvSpPr txBox="1"/>
      </xdr:nvSpPr>
      <xdr:spPr>
        <a:xfrm>
          <a:off x="92774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6" name="正方形/長方形 235">
          <a:extLst>
            <a:ext uri="{FF2B5EF4-FFF2-40B4-BE49-F238E27FC236}">
              <a16:creationId xmlns:a16="http://schemas.microsoft.com/office/drawing/2014/main" id="{BBD79C4D-368D-4762-B7E7-53FDE364E9E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7" name="正方形/長方形 236">
          <a:extLst>
            <a:ext uri="{FF2B5EF4-FFF2-40B4-BE49-F238E27FC236}">
              <a16:creationId xmlns:a16="http://schemas.microsoft.com/office/drawing/2014/main" id="{B9820359-A2F9-4ACE-A3B9-F026E9AC74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8" name="正方形/長方形 237">
          <a:extLst>
            <a:ext uri="{FF2B5EF4-FFF2-40B4-BE49-F238E27FC236}">
              <a16:creationId xmlns:a16="http://schemas.microsoft.com/office/drawing/2014/main" id="{43E34851-184E-4746-A168-955FBB83547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9" name="正方形/長方形 238">
          <a:extLst>
            <a:ext uri="{FF2B5EF4-FFF2-40B4-BE49-F238E27FC236}">
              <a16:creationId xmlns:a16="http://schemas.microsoft.com/office/drawing/2014/main" id="{DDA9E348-28B5-42AE-9817-E060F4E2901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0" name="正方形/長方形 239">
          <a:extLst>
            <a:ext uri="{FF2B5EF4-FFF2-40B4-BE49-F238E27FC236}">
              <a16:creationId xmlns:a16="http://schemas.microsoft.com/office/drawing/2014/main" id="{6546F508-57DE-4DA1-B31B-D72657525D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1" name="正方形/長方形 240">
          <a:extLst>
            <a:ext uri="{FF2B5EF4-FFF2-40B4-BE49-F238E27FC236}">
              <a16:creationId xmlns:a16="http://schemas.microsoft.com/office/drawing/2014/main" id="{2EA02467-8DD3-48EC-B72D-81DDE71AA73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2" name="正方形/長方形 241">
          <a:extLst>
            <a:ext uri="{FF2B5EF4-FFF2-40B4-BE49-F238E27FC236}">
              <a16:creationId xmlns:a16="http://schemas.microsoft.com/office/drawing/2014/main" id="{B31CBF73-69CC-46D9-B6B6-DC6D82123F8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3" name="正方形/長方形 242">
          <a:extLst>
            <a:ext uri="{FF2B5EF4-FFF2-40B4-BE49-F238E27FC236}">
              <a16:creationId xmlns:a16="http://schemas.microsoft.com/office/drawing/2014/main" id="{7E54DFF6-9552-4CCA-B7DE-3EE8A913CFF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4" name="テキスト ボックス 243">
          <a:extLst>
            <a:ext uri="{FF2B5EF4-FFF2-40B4-BE49-F238E27FC236}">
              <a16:creationId xmlns:a16="http://schemas.microsoft.com/office/drawing/2014/main" id="{C5A54A9B-08D7-4FA6-ACEE-02F19C50E56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5" name="直線コネクタ 244">
          <a:extLst>
            <a:ext uri="{FF2B5EF4-FFF2-40B4-BE49-F238E27FC236}">
              <a16:creationId xmlns:a16="http://schemas.microsoft.com/office/drawing/2014/main" id="{8981B829-6ECD-41FE-95AB-5C71BEE4861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6" name="直線コネクタ 245">
          <a:extLst>
            <a:ext uri="{FF2B5EF4-FFF2-40B4-BE49-F238E27FC236}">
              <a16:creationId xmlns:a16="http://schemas.microsoft.com/office/drawing/2014/main" id="{3A0EF4A0-976A-44EA-8C76-F0F023D0F44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7" name="テキスト ボックス 246">
          <a:extLst>
            <a:ext uri="{FF2B5EF4-FFF2-40B4-BE49-F238E27FC236}">
              <a16:creationId xmlns:a16="http://schemas.microsoft.com/office/drawing/2014/main" id="{750E00EA-C339-4558-A150-FA408521770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8" name="直線コネクタ 247">
          <a:extLst>
            <a:ext uri="{FF2B5EF4-FFF2-40B4-BE49-F238E27FC236}">
              <a16:creationId xmlns:a16="http://schemas.microsoft.com/office/drawing/2014/main" id="{CCCF7891-59E5-4675-B9AB-48DEA06B23A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9" name="テキスト ボックス 248">
          <a:extLst>
            <a:ext uri="{FF2B5EF4-FFF2-40B4-BE49-F238E27FC236}">
              <a16:creationId xmlns:a16="http://schemas.microsoft.com/office/drawing/2014/main" id="{59F09451-1EBB-453C-A304-637DC6BC651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0" name="直線コネクタ 249">
          <a:extLst>
            <a:ext uri="{FF2B5EF4-FFF2-40B4-BE49-F238E27FC236}">
              <a16:creationId xmlns:a16="http://schemas.microsoft.com/office/drawing/2014/main" id="{624D4358-DB5C-40F8-8211-C9E5BBBAC59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1" name="テキスト ボックス 250">
          <a:extLst>
            <a:ext uri="{FF2B5EF4-FFF2-40B4-BE49-F238E27FC236}">
              <a16:creationId xmlns:a16="http://schemas.microsoft.com/office/drawing/2014/main" id="{7F0CAE39-BA60-498F-9D55-DBB385041F5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2" name="直線コネクタ 251">
          <a:extLst>
            <a:ext uri="{FF2B5EF4-FFF2-40B4-BE49-F238E27FC236}">
              <a16:creationId xmlns:a16="http://schemas.microsoft.com/office/drawing/2014/main" id="{82487AE6-2F8D-4A67-8A7C-46F7B130940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3" name="テキスト ボックス 252">
          <a:extLst>
            <a:ext uri="{FF2B5EF4-FFF2-40B4-BE49-F238E27FC236}">
              <a16:creationId xmlns:a16="http://schemas.microsoft.com/office/drawing/2014/main" id="{07BB7ED5-C8BC-426B-882D-B3B67ADA4591}"/>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4" name="直線コネクタ 253">
          <a:extLst>
            <a:ext uri="{FF2B5EF4-FFF2-40B4-BE49-F238E27FC236}">
              <a16:creationId xmlns:a16="http://schemas.microsoft.com/office/drawing/2014/main" id="{28C74E9B-287E-427A-9CCE-EAE9E272A3B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5" name="テキスト ボックス 254">
          <a:extLst>
            <a:ext uri="{FF2B5EF4-FFF2-40B4-BE49-F238E27FC236}">
              <a16:creationId xmlns:a16="http://schemas.microsoft.com/office/drawing/2014/main" id="{D84372EB-B785-4251-BC19-70CF6D25463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6" name="直線コネクタ 255">
          <a:extLst>
            <a:ext uri="{FF2B5EF4-FFF2-40B4-BE49-F238E27FC236}">
              <a16:creationId xmlns:a16="http://schemas.microsoft.com/office/drawing/2014/main" id="{1B810456-EF47-478C-9BAF-75CFF036846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7" name="テキスト ボックス 256">
          <a:extLst>
            <a:ext uri="{FF2B5EF4-FFF2-40B4-BE49-F238E27FC236}">
              <a16:creationId xmlns:a16="http://schemas.microsoft.com/office/drawing/2014/main" id="{973369A9-81B1-4A6A-8C67-535A33CA56C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8" name="【市民会館】&#10;一人当たり面積グラフ枠">
          <a:extLst>
            <a:ext uri="{FF2B5EF4-FFF2-40B4-BE49-F238E27FC236}">
              <a16:creationId xmlns:a16="http://schemas.microsoft.com/office/drawing/2014/main" id="{92667BAD-4582-4A21-8FEA-7C94A415F4C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53339</xdr:rowOff>
    </xdr:from>
    <xdr:to>
      <xdr:col>54</xdr:col>
      <xdr:colOff>189865</xdr:colOff>
      <xdr:row>108</xdr:row>
      <xdr:rowOff>88773</xdr:rowOff>
    </xdr:to>
    <xdr:cxnSp macro="">
      <xdr:nvCxnSpPr>
        <xdr:cNvPr id="259" name="直線コネクタ 258">
          <a:extLst>
            <a:ext uri="{FF2B5EF4-FFF2-40B4-BE49-F238E27FC236}">
              <a16:creationId xmlns:a16="http://schemas.microsoft.com/office/drawing/2014/main" id="{04DF187D-775E-4BA4-A992-7F72232051C2}"/>
            </a:ext>
          </a:extLst>
        </xdr:cNvPr>
        <xdr:cNvCxnSpPr/>
      </xdr:nvCxnSpPr>
      <xdr:spPr>
        <a:xfrm flipV="1">
          <a:off x="10476865" y="17198339"/>
          <a:ext cx="0" cy="140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92600</xdr:rowOff>
    </xdr:from>
    <xdr:ext cx="469744" cy="259045"/>
    <xdr:sp macro="" textlink="">
      <xdr:nvSpPr>
        <xdr:cNvPr id="260" name="【市民会館】&#10;一人当たり面積最小値テキスト">
          <a:extLst>
            <a:ext uri="{FF2B5EF4-FFF2-40B4-BE49-F238E27FC236}">
              <a16:creationId xmlns:a16="http://schemas.microsoft.com/office/drawing/2014/main" id="{69F90CDD-91D5-4E01-8BDA-C57A629268CD}"/>
            </a:ext>
          </a:extLst>
        </xdr:cNvPr>
        <xdr:cNvSpPr txBox="1"/>
      </xdr:nvSpPr>
      <xdr:spPr>
        <a:xfrm>
          <a:off x="10515600" y="18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88773</xdr:rowOff>
    </xdr:from>
    <xdr:to>
      <xdr:col>55</xdr:col>
      <xdr:colOff>88900</xdr:colOff>
      <xdr:row>108</xdr:row>
      <xdr:rowOff>88773</xdr:rowOff>
    </xdr:to>
    <xdr:cxnSp macro="">
      <xdr:nvCxnSpPr>
        <xdr:cNvPr id="261" name="直線コネクタ 260">
          <a:extLst>
            <a:ext uri="{FF2B5EF4-FFF2-40B4-BE49-F238E27FC236}">
              <a16:creationId xmlns:a16="http://schemas.microsoft.com/office/drawing/2014/main" id="{FE5C09CB-751C-42C0-8257-5647E2B6AF8E}"/>
            </a:ext>
          </a:extLst>
        </xdr:cNvPr>
        <xdr:cNvCxnSpPr/>
      </xdr:nvCxnSpPr>
      <xdr:spPr>
        <a:xfrm>
          <a:off x="10388600" y="1860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xdr:rowOff>
    </xdr:from>
    <xdr:ext cx="469744" cy="259045"/>
    <xdr:sp macro="" textlink="">
      <xdr:nvSpPr>
        <xdr:cNvPr id="262" name="【市民会館】&#10;一人当たり面積最大値テキスト">
          <a:extLst>
            <a:ext uri="{FF2B5EF4-FFF2-40B4-BE49-F238E27FC236}">
              <a16:creationId xmlns:a16="http://schemas.microsoft.com/office/drawing/2014/main" id="{DA46727C-CFE3-43D2-823E-C391EB0538C5}"/>
            </a:ext>
          </a:extLst>
        </xdr:cNvPr>
        <xdr:cNvSpPr txBox="1"/>
      </xdr:nvSpPr>
      <xdr:spPr>
        <a:xfrm>
          <a:off x="105156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53339</xdr:rowOff>
    </xdr:from>
    <xdr:to>
      <xdr:col>55</xdr:col>
      <xdr:colOff>88900</xdr:colOff>
      <xdr:row>100</xdr:row>
      <xdr:rowOff>53339</xdr:rowOff>
    </xdr:to>
    <xdr:cxnSp macro="">
      <xdr:nvCxnSpPr>
        <xdr:cNvPr id="263" name="直線コネクタ 262">
          <a:extLst>
            <a:ext uri="{FF2B5EF4-FFF2-40B4-BE49-F238E27FC236}">
              <a16:creationId xmlns:a16="http://schemas.microsoft.com/office/drawing/2014/main" id="{1ED82D35-3B39-43D2-8DA8-9BF9BC950C68}"/>
            </a:ext>
          </a:extLst>
        </xdr:cNvPr>
        <xdr:cNvCxnSpPr/>
      </xdr:nvCxnSpPr>
      <xdr:spPr>
        <a:xfrm>
          <a:off x="10388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120414</xdr:rowOff>
    </xdr:from>
    <xdr:ext cx="469744" cy="259045"/>
    <xdr:sp macro="" textlink="">
      <xdr:nvSpPr>
        <xdr:cNvPr id="264" name="【市民会館】&#10;一人当たり面積平均値テキスト">
          <a:extLst>
            <a:ext uri="{FF2B5EF4-FFF2-40B4-BE49-F238E27FC236}">
              <a16:creationId xmlns:a16="http://schemas.microsoft.com/office/drawing/2014/main" id="{C27DB924-E7DA-4F45-9786-03B6F7E31154}"/>
            </a:ext>
          </a:extLst>
        </xdr:cNvPr>
        <xdr:cNvSpPr txBox="1"/>
      </xdr:nvSpPr>
      <xdr:spPr>
        <a:xfrm>
          <a:off x="10515600" y="18294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141987</xdr:rowOff>
    </xdr:from>
    <xdr:to>
      <xdr:col>55</xdr:col>
      <xdr:colOff>50800</xdr:colOff>
      <xdr:row>107</xdr:row>
      <xdr:rowOff>72137</xdr:rowOff>
    </xdr:to>
    <xdr:sp macro="" textlink="">
      <xdr:nvSpPr>
        <xdr:cNvPr id="265" name="フローチャート: 判断 264">
          <a:extLst>
            <a:ext uri="{FF2B5EF4-FFF2-40B4-BE49-F238E27FC236}">
              <a16:creationId xmlns:a16="http://schemas.microsoft.com/office/drawing/2014/main" id="{F9BAC956-6594-4F81-96C5-954D214F6AAB}"/>
            </a:ext>
          </a:extLst>
        </xdr:cNvPr>
        <xdr:cNvSpPr/>
      </xdr:nvSpPr>
      <xdr:spPr>
        <a:xfrm>
          <a:off x="10426700" y="1831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149988</xdr:rowOff>
    </xdr:from>
    <xdr:to>
      <xdr:col>50</xdr:col>
      <xdr:colOff>165100</xdr:colOff>
      <xdr:row>107</xdr:row>
      <xdr:rowOff>80138</xdr:rowOff>
    </xdr:to>
    <xdr:sp macro="" textlink="">
      <xdr:nvSpPr>
        <xdr:cNvPr id="266" name="フローチャート: 判断 265">
          <a:extLst>
            <a:ext uri="{FF2B5EF4-FFF2-40B4-BE49-F238E27FC236}">
              <a16:creationId xmlns:a16="http://schemas.microsoft.com/office/drawing/2014/main" id="{BFECE0AC-0F06-4A08-9B6A-C46C1AF84B57}"/>
            </a:ext>
          </a:extLst>
        </xdr:cNvPr>
        <xdr:cNvSpPr/>
      </xdr:nvSpPr>
      <xdr:spPr>
        <a:xfrm>
          <a:off x="95885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67" name="フローチャート: 判断 266">
          <a:extLst>
            <a:ext uri="{FF2B5EF4-FFF2-40B4-BE49-F238E27FC236}">
              <a16:creationId xmlns:a16="http://schemas.microsoft.com/office/drawing/2014/main" id="{1EB4FD09-E0E1-4BA3-873C-2D58E83BB11D}"/>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29590</xdr:rowOff>
    </xdr:from>
    <xdr:to>
      <xdr:col>41</xdr:col>
      <xdr:colOff>101600</xdr:colOff>
      <xdr:row>107</xdr:row>
      <xdr:rowOff>131190</xdr:rowOff>
    </xdr:to>
    <xdr:sp macro="" textlink="">
      <xdr:nvSpPr>
        <xdr:cNvPr id="268" name="フローチャート: 判断 267">
          <a:extLst>
            <a:ext uri="{FF2B5EF4-FFF2-40B4-BE49-F238E27FC236}">
              <a16:creationId xmlns:a16="http://schemas.microsoft.com/office/drawing/2014/main" id="{14C359A8-940A-4E1F-BE67-52C1E1FD0C3A}"/>
            </a:ext>
          </a:extLst>
        </xdr:cNvPr>
        <xdr:cNvSpPr/>
      </xdr:nvSpPr>
      <xdr:spPr>
        <a:xfrm>
          <a:off x="7810500" y="183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269" name="フローチャート: 判断 268">
          <a:extLst>
            <a:ext uri="{FF2B5EF4-FFF2-40B4-BE49-F238E27FC236}">
              <a16:creationId xmlns:a16="http://schemas.microsoft.com/office/drawing/2014/main" id="{FCEC620B-FF02-4C8C-94A7-02DD57AE57F5}"/>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DACDAA6B-B1CF-4E30-9633-4C6FD35C0F6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A6D18F7F-94F4-4877-805E-12529C2D650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0146C84B-617C-4346-A3E5-4B0182B93F2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A641187A-2B25-4C8B-A7BA-C7309D79855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0C584BA4-EC17-493E-B6B0-B3A81525788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145796</xdr:rowOff>
    </xdr:from>
    <xdr:to>
      <xdr:col>55</xdr:col>
      <xdr:colOff>50800</xdr:colOff>
      <xdr:row>106</xdr:row>
      <xdr:rowOff>75946</xdr:rowOff>
    </xdr:to>
    <xdr:sp macro="" textlink="">
      <xdr:nvSpPr>
        <xdr:cNvPr id="275" name="楕円 274">
          <a:extLst>
            <a:ext uri="{FF2B5EF4-FFF2-40B4-BE49-F238E27FC236}">
              <a16:creationId xmlns:a16="http://schemas.microsoft.com/office/drawing/2014/main" id="{652CCCD7-D3C8-477C-A786-FCD945B7C27A}"/>
            </a:ext>
          </a:extLst>
        </xdr:cNvPr>
        <xdr:cNvSpPr/>
      </xdr:nvSpPr>
      <xdr:spPr>
        <a:xfrm>
          <a:off x="10426700" y="1814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168673</xdr:rowOff>
    </xdr:from>
    <xdr:ext cx="469744" cy="259045"/>
    <xdr:sp macro="" textlink="">
      <xdr:nvSpPr>
        <xdr:cNvPr id="276" name="【市民会館】&#10;一人当たり面積該当値テキスト">
          <a:extLst>
            <a:ext uri="{FF2B5EF4-FFF2-40B4-BE49-F238E27FC236}">
              <a16:creationId xmlns:a16="http://schemas.microsoft.com/office/drawing/2014/main" id="{A8A476D0-DBE7-4BB7-A1C8-0B079724659F}"/>
            </a:ext>
          </a:extLst>
        </xdr:cNvPr>
        <xdr:cNvSpPr txBox="1"/>
      </xdr:nvSpPr>
      <xdr:spPr>
        <a:xfrm>
          <a:off x="10515600"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159893</xdr:rowOff>
    </xdr:from>
    <xdr:to>
      <xdr:col>50</xdr:col>
      <xdr:colOff>165100</xdr:colOff>
      <xdr:row>106</xdr:row>
      <xdr:rowOff>90043</xdr:rowOff>
    </xdr:to>
    <xdr:sp macro="" textlink="">
      <xdr:nvSpPr>
        <xdr:cNvPr id="277" name="楕円 276">
          <a:extLst>
            <a:ext uri="{FF2B5EF4-FFF2-40B4-BE49-F238E27FC236}">
              <a16:creationId xmlns:a16="http://schemas.microsoft.com/office/drawing/2014/main" id="{3348BEB8-B819-4BA8-B0AA-67CF134E3B68}"/>
            </a:ext>
          </a:extLst>
        </xdr:cNvPr>
        <xdr:cNvSpPr/>
      </xdr:nvSpPr>
      <xdr:spPr>
        <a:xfrm>
          <a:off x="9588500" y="1816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25146</xdr:rowOff>
    </xdr:from>
    <xdr:to>
      <xdr:col>55</xdr:col>
      <xdr:colOff>0</xdr:colOff>
      <xdr:row>106</xdr:row>
      <xdr:rowOff>39243</xdr:rowOff>
    </xdr:to>
    <xdr:cxnSp macro="">
      <xdr:nvCxnSpPr>
        <xdr:cNvPr id="278" name="直線コネクタ 277">
          <a:extLst>
            <a:ext uri="{FF2B5EF4-FFF2-40B4-BE49-F238E27FC236}">
              <a16:creationId xmlns:a16="http://schemas.microsoft.com/office/drawing/2014/main" id="{CEABFC1A-03F8-429A-A719-A8F1FA5A7F0A}"/>
            </a:ext>
          </a:extLst>
        </xdr:cNvPr>
        <xdr:cNvCxnSpPr/>
      </xdr:nvCxnSpPr>
      <xdr:spPr>
        <a:xfrm flipV="1">
          <a:off x="9639300" y="18198846"/>
          <a:ext cx="8382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167894</xdr:rowOff>
    </xdr:from>
    <xdr:to>
      <xdr:col>46</xdr:col>
      <xdr:colOff>38100</xdr:colOff>
      <xdr:row>106</xdr:row>
      <xdr:rowOff>98044</xdr:rowOff>
    </xdr:to>
    <xdr:sp macro="" textlink="">
      <xdr:nvSpPr>
        <xdr:cNvPr id="279" name="楕円 278">
          <a:extLst>
            <a:ext uri="{FF2B5EF4-FFF2-40B4-BE49-F238E27FC236}">
              <a16:creationId xmlns:a16="http://schemas.microsoft.com/office/drawing/2014/main" id="{D4BAF8E3-D93E-486D-84CC-F77C08933C81}"/>
            </a:ext>
          </a:extLst>
        </xdr:cNvPr>
        <xdr:cNvSpPr/>
      </xdr:nvSpPr>
      <xdr:spPr>
        <a:xfrm>
          <a:off x="8699500" y="181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39243</xdr:rowOff>
    </xdr:from>
    <xdr:to>
      <xdr:col>50</xdr:col>
      <xdr:colOff>114300</xdr:colOff>
      <xdr:row>106</xdr:row>
      <xdr:rowOff>47244</xdr:rowOff>
    </xdr:to>
    <xdr:cxnSp macro="">
      <xdr:nvCxnSpPr>
        <xdr:cNvPr id="280" name="直線コネクタ 279">
          <a:extLst>
            <a:ext uri="{FF2B5EF4-FFF2-40B4-BE49-F238E27FC236}">
              <a16:creationId xmlns:a16="http://schemas.microsoft.com/office/drawing/2014/main" id="{30749ED3-A30F-4F43-8C31-9ECA6E161DE2}"/>
            </a:ext>
          </a:extLst>
        </xdr:cNvPr>
        <xdr:cNvCxnSpPr/>
      </xdr:nvCxnSpPr>
      <xdr:spPr>
        <a:xfrm flipV="1">
          <a:off x="8750300" y="18212943"/>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2921</xdr:rowOff>
    </xdr:from>
    <xdr:to>
      <xdr:col>41</xdr:col>
      <xdr:colOff>101600</xdr:colOff>
      <xdr:row>106</xdr:row>
      <xdr:rowOff>104521</xdr:rowOff>
    </xdr:to>
    <xdr:sp macro="" textlink="">
      <xdr:nvSpPr>
        <xdr:cNvPr id="281" name="楕円 280">
          <a:extLst>
            <a:ext uri="{FF2B5EF4-FFF2-40B4-BE49-F238E27FC236}">
              <a16:creationId xmlns:a16="http://schemas.microsoft.com/office/drawing/2014/main" id="{8E88B88E-4CC6-42EC-A6F2-70E1C13EE195}"/>
            </a:ext>
          </a:extLst>
        </xdr:cNvPr>
        <xdr:cNvSpPr/>
      </xdr:nvSpPr>
      <xdr:spPr>
        <a:xfrm>
          <a:off x="7810500" y="1817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47244</xdr:rowOff>
    </xdr:from>
    <xdr:to>
      <xdr:col>45</xdr:col>
      <xdr:colOff>177800</xdr:colOff>
      <xdr:row>106</xdr:row>
      <xdr:rowOff>53721</xdr:rowOff>
    </xdr:to>
    <xdr:cxnSp macro="">
      <xdr:nvCxnSpPr>
        <xdr:cNvPr id="282" name="直線コネクタ 281">
          <a:extLst>
            <a:ext uri="{FF2B5EF4-FFF2-40B4-BE49-F238E27FC236}">
              <a16:creationId xmlns:a16="http://schemas.microsoft.com/office/drawing/2014/main" id="{078E6F23-2E3E-46A5-B4EC-35FEFB3A266E}"/>
            </a:ext>
          </a:extLst>
        </xdr:cNvPr>
        <xdr:cNvCxnSpPr/>
      </xdr:nvCxnSpPr>
      <xdr:spPr>
        <a:xfrm flipV="1">
          <a:off x="7861300" y="18220944"/>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10540</xdr:rowOff>
    </xdr:from>
    <xdr:to>
      <xdr:col>36</xdr:col>
      <xdr:colOff>165100</xdr:colOff>
      <xdr:row>106</xdr:row>
      <xdr:rowOff>112140</xdr:rowOff>
    </xdr:to>
    <xdr:sp macro="" textlink="">
      <xdr:nvSpPr>
        <xdr:cNvPr id="283" name="楕円 282">
          <a:extLst>
            <a:ext uri="{FF2B5EF4-FFF2-40B4-BE49-F238E27FC236}">
              <a16:creationId xmlns:a16="http://schemas.microsoft.com/office/drawing/2014/main" id="{BC6F8883-8AAD-40EA-AB31-5FC5E5C6CCED}"/>
            </a:ext>
          </a:extLst>
        </xdr:cNvPr>
        <xdr:cNvSpPr/>
      </xdr:nvSpPr>
      <xdr:spPr>
        <a:xfrm>
          <a:off x="6921500" y="181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53721</xdr:rowOff>
    </xdr:from>
    <xdr:to>
      <xdr:col>41</xdr:col>
      <xdr:colOff>50800</xdr:colOff>
      <xdr:row>106</xdr:row>
      <xdr:rowOff>61340</xdr:rowOff>
    </xdr:to>
    <xdr:cxnSp macro="">
      <xdr:nvCxnSpPr>
        <xdr:cNvPr id="284" name="直線コネクタ 283">
          <a:extLst>
            <a:ext uri="{FF2B5EF4-FFF2-40B4-BE49-F238E27FC236}">
              <a16:creationId xmlns:a16="http://schemas.microsoft.com/office/drawing/2014/main" id="{187E2C26-4364-42AB-9F42-A42D5D166D76}"/>
            </a:ext>
          </a:extLst>
        </xdr:cNvPr>
        <xdr:cNvCxnSpPr/>
      </xdr:nvCxnSpPr>
      <xdr:spPr>
        <a:xfrm flipV="1">
          <a:off x="6972300" y="1822742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71265</xdr:rowOff>
    </xdr:from>
    <xdr:ext cx="469744" cy="259045"/>
    <xdr:sp macro="" textlink="">
      <xdr:nvSpPr>
        <xdr:cNvPr id="285" name="n_1aveValue【市民会館】&#10;一人当たり面積">
          <a:extLst>
            <a:ext uri="{FF2B5EF4-FFF2-40B4-BE49-F238E27FC236}">
              <a16:creationId xmlns:a16="http://schemas.microsoft.com/office/drawing/2014/main" id="{30E4812D-2FB0-46F3-A819-291C4A35E8F3}"/>
            </a:ext>
          </a:extLst>
        </xdr:cNvPr>
        <xdr:cNvSpPr txBox="1"/>
      </xdr:nvSpPr>
      <xdr:spPr>
        <a:xfrm>
          <a:off x="9391727" y="1841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286" name="n_2aveValue【市民会館】&#10;一人当たり面積">
          <a:extLst>
            <a:ext uri="{FF2B5EF4-FFF2-40B4-BE49-F238E27FC236}">
              <a16:creationId xmlns:a16="http://schemas.microsoft.com/office/drawing/2014/main" id="{92248442-0EC9-435F-A045-665EFA84D161}"/>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122317</xdr:rowOff>
    </xdr:from>
    <xdr:ext cx="469744" cy="259045"/>
    <xdr:sp macro="" textlink="">
      <xdr:nvSpPr>
        <xdr:cNvPr id="287" name="n_3aveValue【市民会館】&#10;一人当たり面積">
          <a:extLst>
            <a:ext uri="{FF2B5EF4-FFF2-40B4-BE49-F238E27FC236}">
              <a16:creationId xmlns:a16="http://schemas.microsoft.com/office/drawing/2014/main" id="{B109B590-43A5-40BA-AB35-EDED81456A9C}"/>
            </a:ext>
          </a:extLst>
        </xdr:cNvPr>
        <xdr:cNvSpPr txBox="1"/>
      </xdr:nvSpPr>
      <xdr:spPr>
        <a:xfrm>
          <a:off x="7626427" y="1846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97553</xdr:rowOff>
    </xdr:from>
    <xdr:ext cx="469744" cy="259045"/>
    <xdr:sp macro="" textlink="">
      <xdr:nvSpPr>
        <xdr:cNvPr id="288" name="n_4aveValue【市民会館】&#10;一人当たり面積">
          <a:extLst>
            <a:ext uri="{FF2B5EF4-FFF2-40B4-BE49-F238E27FC236}">
              <a16:creationId xmlns:a16="http://schemas.microsoft.com/office/drawing/2014/main" id="{02759ABC-F73F-461D-927E-E467D8CAC47C}"/>
            </a:ext>
          </a:extLst>
        </xdr:cNvPr>
        <xdr:cNvSpPr txBox="1"/>
      </xdr:nvSpPr>
      <xdr:spPr>
        <a:xfrm>
          <a:off x="6737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106570</xdr:rowOff>
    </xdr:from>
    <xdr:ext cx="469744" cy="259045"/>
    <xdr:sp macro="" textlink="">
      <xdr:nvSpPr>
        <xdr:cNvPr id="289" name="n_1mainValue【市民会館】&#10;一人当たり面積">
          <a:extLst>
            <a:ext uri="{FF2B5EF4-FFF2-40B4-BE49-F238E27FC236}">
              <a16:creationId xmlns:a16="http://schemas.microsoft.com/office/drawing/2014/main" id="{6C913606-9F75-45C4-BDBE-39A179DFD69D}"/>
            </a:ext>
          </a:extLst>
        </xdr:cNvPr>
        <xdr:cNvSpPr txBox="1"/>
      </xdr:nvSpPr>
      <xdr:spPr>
        <a:xfrm>
          <a:off x="9391727" y="1793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114571</xdr:rowOff>
    </xdr:from>
    <xdr:ext cx="469744" cy="259045"/>
    <xdr:sp macro="" textlink="">
      <xdr:nvSpPr>
        <xdr:cNvPr id="290" name="n_2mainValue【市民会館】&#10;一人当たり面積">
          <a:extLst>
            <a:ext uri="{FF2B5EF4-FFF2-40B4-BE49-F238E27FC236}">
              <a16:creationId xmlns:a16="http://schemas.microsoft.com/office/drawing/2014/main" id="{3E4784A0-F1FE-4DC9-BBB3-4BF17EE19BF1}"/>
            </a:ext>
          </a:extLst>
        </xdr:cNvPr>
        <xdr:cNvSpPr txBox="1"/>
      </xdr:nvSpPr>
      <xdr:spPr>
        <a:xfrm>
          <a:off x="8515427" y="1794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121048</xdr:rowOff>
    </xdr:from>
    <xdr:ext cx="469744" cy="259045"/>
    <xdr:sp macro="" textlink="">
      <xdr:nvSpPr>
        <xdr:cNvPr id="291" name="n_3mainValue【市民会館】&#10;一人当たり面積">
          <a:extLst>
            <a:ext uri="{FF2B5EF4-FFF2-40B4-BE49-F238E27FC236}">
              <a16:creationId xmlns:a16="http://schemas.microsoft.com/office/drawing/2014/main" id="{BDA58CE8-D567-42F3-A3E9-F27F00212A6D}"/>
            </a:ext>
          </a:extLst>
        </xdr:cNvPr>
        <xdr:cNvSpPr txBox="1"/>
      </xdr:nvSpPr>
      <xdr:spPr>
        <a:xfrm>
          <a:off x="7626427" y="1795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128667</xdr:rowOff>
    </xdr:from>
    <xdr:ext cx="469744" cy="259045"/>
    <xdr:sp macro="" textlink="">
      <xdr:nvSpPr>
        <xdr:cNvPr id="292" name="n_4mainValue【市民会館】&#10;一人当たり面積">
          <a:extLst>
            <a:ext uri="{FF2B5EF4-FFF2-40B4-BE49-F238E27FC236}">
              <a16:creationId xmlns:a16="http://schemas.microsoft.com/office/drawing/2014/main" id="{E67EA837-F137-4F58-9A0C-65E89EB74197}"/>
            </a:ext>
          </a:extLst>
        </xdr:cNvPr>
        <xdr:cNvSpPr txBox="1"/>
      </xdr:nvSpPr>
      <xdr:spPr>
        <a:xfrm>
          <a:off x="6737427" y="1795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04B6FE29-05C5-490D-8F70-79492A8DD9A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FE231820-F992-43D0-B7ED-0E333377C95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B1A43AAA-FB59-48FE-8FB3-7FA93EBFEBD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9AD0A305-43F2-480F-9FEB-5966F2E2A79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9C4BF30E-A908-4029-826F-66FDD1A35A5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DF4AD261-9EAC-40F8-83F6-F8A44D62261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F2E0EC1A-D453-42EB-A369-96A8FD56871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1967EB6F-94D0-417A-9FAD-7D824892431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D53D9870-D29E-4BCF-B92A-CEEAF3B8E59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08F2AA00-9DB4-4478-AF1B-4E743B5A235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3C6E2C6B-A045-4C7A-8840-BC335821E8A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4" name="直線コネクタ 303">
          <a:extLst>
            <a:ext uri="{FF2B5EF4-FFF2-40B4-BE49-F238E27FC236}">
              <a16:creationId xmlns:a16="http://schemas.microsoft.com/office/drawing/2014/main" id="{0555FA67-7056-4EBD-A246-02ED6A3DB40D}"/>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5" name="テキスト ボックス 304">
          <a:extLst>
            <a:ext uri="{FF2B5EF4-FFF2-40B4-BE49-F238E27FC236}">
              <a16:creationId xmlns:a16="http://schemas.microsoft.com/office/drawing/2014/main" id="{6E35F8D1-F5B3-49BB-B120-C45EB92EB927}"/>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6" name="直線コネクタ 305">
          <a:extLst>
            <a:ext uri="{FF2B5EF4-FFF2-40B4-BE49-F238E27FC236}">
              <a16:creationId xmlns:a16="http://schemas.microsoft.com/office/drawing/2014/main" id="{8F0B05CC-061B-4B61-ACA0-6022B947F743}"/>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7" name="テキスト ボックス 306">
          <a:extLst>
            <a:ext uri="{FF2B5EF4-FFF2-40B4-BE49-F238E27FC236}">
              <a16:creationId xmlns:a16="http://schemas.microsoft.com/office/drawing/2014/main" id="{07FB97CE-F884-43A7-BA85-FBEFA0C1893C}"/>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8" name="直線コネクタ 307">
          <a:extLst>
            <a:ext uri="{FF2B5EF4-FFF2-40B4-BE49-F238E27FC236}">
              <a16:creationId xmlns:a16="http://schemas.microsoft.com/office/drawing/2014/main" id="{F3825679-A3BD-45A5-83B6-720BE1929498}"/>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9" name="テキスト ボックス 308">
          <a:extLst>
            <a:ext uri="{FF2B5EF4-FFF2-40B4-BE49-F238E27FC236}">
              <a16:creationId xmlns:a16="http://schemas.microsoft.com/office/drawing/2014/main" id="{9D3189D2-979D-45A2-A049-2E213CA3C8FE}"/>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10" name="直線コネクタ 309">
          <a:extLst>
            <a:ext uri="{FF2B5EF4-FFF2-40B4-BE49-F238E27FC236}">
              <a16:creationId xmlns:a16="http://schemas.microsoft.com/office/drawing/2014/main" id="{D1D89FD4-82B6-43CD-9057-1563C286EF13}"/>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1" name="テキスト ボックス 310">
          <a:extLst>
            <a:ext uri="{FF2B5EF4-FFF2-40B4-BE49-F238E27FC236}">
              <a16:creationId xmlns:a16="http://schemas.microsoft.com/office/drawing/2014/main" id="{D03A5F13-0386-45AD-8C06-7264DED77932}"/>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2" name="直線コネクタ 311">
          <a:extLst>
            <a:ext uri="{FF2B5EF4-FFF2-40B4-BE49-F238E27FC236}">
              <a16:creationId xmlns:a16="http://schemas.microsoft.com/office/drawing/2014/main" id="{D0D2D634-807D-4020-A59D-AB5C4EE795C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3" name="テキスト ボックス 312">
          <a:extLst>
            <a:ext uri="{FF2B5EF4-FFF2-40B4-BE49-F238E27FC236}">
              <a16:creationId xmlns:a16="http://schemas.microsoft.com/office/drawing/2014/main" id="{7AE825C7-E688-4A72-9638-DC2B76AA138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4" name="【一般廃棄物処理施設】&#10;有形固定資産減価償却率グラフ枠">
          <a:extLst>
            <a:ext uri="{FF2B5EF4-FFF2-40B4-BE49-F238E27FC236}">
              <a16:creationId xmlns:a16="http://schemas.microsoft.com/office/drawing/2014/main" id="{4DE8649A-C342-47E4-B2DD-F3C6B987995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315" name="直線コネクタ 314">
          <a:extLst>
            <a:ext uri="{FF2B5EF4-FFF2-40B4-BE49-F238E27FC236}">
              <a16:creationId xmlns:a16="http://schemas.microsoft.com/office/drawing/2014/main" id="{AB02E3E3-80E7-4587-A2DA-851D087CB187}"/>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316" name="【一般廃棄物処理施設】&#10;有形固定資産減価償却率最小値テキスト">
          <a:extLst>
            <a:ext uri="{FF2B5EF4-FFF2-40B4-BE49-F238E27FC236}">
              <a16:creationId xmlns:a16="http://schemas.microsoft.com/office/drawing/2014/main" id="{F893E832-5939-4E91-8CFB-939D771F5350}"/>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317" name="直線コネクタ 316">
          <a:extLst>
            <a:ext uri="{FF2B5EF4-FFF2-40B4-BE49-F238E27FC236}">
              <a16:creationId xmlns:a16="http://schemas.microsoft.com/office/drawing/2014/main" id="{A74F7038-8EAA-4892-970B-642A62864B45}"/>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318" name="【一般廃棄物処理施設】&#10;有形固定資産減価償却率最大値テキスト">
          <a:extLst>
            <a:ext uri="{FF2B5EF4-FFF2-40B4-BE49-F238E27FC236}">
              <a16:creationId xmlns:a16="http://schemas.microsoft.com/office/drawing/2014/main" id="{568416C0-47E3-496A-8328-A65AA50C0CAE}"/>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319" name="直線コネクタ 318">
          <a:extLst>
            <a:ext uri="{FF2B5EF4-FFF2-40B4-BE49-F238E27FC236}">
              <a16:creationId xmlns:a16="http://schemas.microsoft.com/office/drawing/2014/main" id="{1086EDC5-D68E-43A3-B863-4891CFF084D4}"/>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320" name="【一般廃棄物処理施設】&#10;有形固定資産減価償却率平均値テキスト">
          <a:extLst>
            <a:ext uri="{FF2B5EF4-FFF2-40B4-BE49-F238E27FC236}">
              <a16:creationId xmlns:a16="http://schemas.microsoft.com/office/drawing/2014/main" id="{6B812AD1-1CD0-4137-8224-01FDF64722CC}"/>
            </a:ext>
          </a:extLst>
        </xdr:cNvPr>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21" name="フローチャート: 判断 320">
          <a:extLst>
            <a:ext uri="{FF2B5EF4-FFF2-40B4-BE49-F238E27FC236}">
              <a16:creationId xmlns:a16="http://schemas.microsoft.com/office/drawing/2014/main" id="{C482A246-31C3-454A-85AB-1A54652DD0A0}"/>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322" name="フローチャート: 判断 321">
          <a:extLst>
            <a:ext uri="{FF2B5EF4-FFF2-40B4-BE49-F238E27FC236}">
              <a16:creationId xmlns:a16="http://schemas.microsoft.com/office/drawing/2014/main" id="{6BAC466F-4074-436C-B850-90127EDE57FE}"/>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323" name="フローチャート: 判断 322">
          <a:extLst>
            <a:ext uri="{FF2B5EF4-FFF2-40B4-BE49-F238E27FC236}">
              <a16:creationId xmlns:a16="http://schemas.microsoft.com/office/drawing/2014/main" id="{37E7E0D0-5E55-4822-AFC4-D966826055C7}"/>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24" name="フローチャート: 判断 323">
          <a:extLst>
            <a:ext uri="{FF2B5EF4-FFF2-40B4-BE49-F238E27FC236}">
              <a16:creationId xmlns:a16="http://schemas.microsoft.com/office/drawing/2014/main" id="{79B6F957-2A85-4906-859D-6B23FFBCE3CA}"/>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325" name="フローチャート: 判断 324">
          <a:extLst>
            <a:ext uri="{FF2B5EF4-FFF2-40B4-BE49-F238E27FC236}">
              <a16:creationId xmlns:a16="http://schemas.microsoft.com/office/drawing/2014/main" id="{9706F540-A751-4EDD-ADC0-F25FD096222E}"/>
            </a:ext>
          </a:extLst>
        </xdr:cNvPr>
        <xdr:cNvSpPr/>
      </xdr:nvSpPr>
      <xdr:spPr>
        <a:xfrm>
          <a:off x="12763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E93A6941-708A-42AD-B53C-B38E281C4AC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768BCA5E-B055-4A3B-A6B0-BED0793ECA0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8DC21DE7-7EF8-48C1-9CC0-237E595CF3E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2C9C225E-74E9-4A3D-BC36-50F928FC967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102ADFBC-076A-4B85-8D2B-20DC4911482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23114</xdr:rowOff>
    </xdr:from>
    <xdr:to>
      <xdr:col>85</xdr:col>
      <xdr:colOff>177800</xdr:colOff>
      <xdr:row>38</xdr:row>
      <xdr:rowOff>124714</xdr:rowOff>
    </xdr:to>
    <xdr:sp macro="" textlink="">
      <xdr:nvSpPr>
        <xdr:cNvPr id="331" name="楕円 330">
          <a:extLst>
            <a:ext uri="{FF2B5EF4-FFF2-40B4-BE49-F238E27FC236}">
              <a16:creationId xmlns:a16="http://schemas.microsoft.com/office/drawing/2014/main" id="{197790CD-A1DF-4B20-977C-1BF8FBA2C085}"/>
            </a:ext>
          </a:extLst>
        </xdr:cNvPr>
        <xdr:cNvSpPr/>
      </xdr:nvSpPr>
      <xdr:spPr>
        <a:xfrm>
          <a:off x="16268700" y="65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1541</xdr:rowOff>
    </xdr:from>
    <xdr:ext cx="405111" cy="259045"/>
    <xdr:sp macro="" textlink="">
      <xdr:nvSpPr>
        <xdr:cNvPr id="332" name="【一般廃棄物処理施設】&#10;有形固定資産減価償却率該当値テキスト">
          <a:extLst>
            <a:ext uri="{FF2B5EF4-FFF2-40B4-BE49-F238E27FC236}">
              <a16:creationId xmlns:a16="http://schemas.microsoft.com/office/drawing/2014/main" id="{FE192B56-5FBC-400B-9D4E-4A42D7460F03}"/>
            </a:ext>
          </a:extLst>
        </xdr:cNvPr>
        <xdr:cNvSpPr txBox="1"/>
      </xdr:nvSpPr>
      <xdr:spPr>
        <a:xfrm>
          <a:off x="16357600" y="65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144272</xdr:rowOff>
    </xdr:from>
    <xdr:to>
      <xdr:col>81</xdr:col>
      <xdr:colOff>101600</xdr:colOff>
      <xdr:row>38</xdr:row>
      <xdr:rowOff>74422</xdr:rowOff>
    </xdr:to>
    <xdr:sp macro="" textlink="">
      <xdr:nvSpPr>
        <xdr:cNvPr id="333" name="楕円 332">
          <a:extLst>
            <a:ext uri="{FF2B5EF4-FFF2-40B4-BE49-F238E27FC236}">
              <a16:creationId xmlns:a16="http://schemas.microsoft.com/office/drawing/2014/main" id="{EBF4F0DD-B20F-4523-801F-A8707D3FE1D4}"/>
            </a:ext>
          </a:extLst>
        </xdr:cNvPr>
        <xdr:cNvSpPr/>
      </xdr:nvSpPr>
      <xdr:spPr>
        <a:xfrm>
          <a:off x="15430500" y="648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23622</xdr:rowOff>
    </xdr:from>
    <xdr:to>
      <xdr:col>85</xdr:col>
      <xdr:colOff>127000</xdr:colOff>
      <xdr:row>38</xdr:row>
      <xdr:rowOff>73914</xdr:rowOff>
    </xdr:to>
    <xdr:cxnSp macro="">
      <xdr:nvCxnSpPr>
        <xdr:cNvPr id="334" name="直線コネクタ 333">
          <a:extLst>
            <a:ext uri="{FF2B5EF4-FFF2-40B4-BE49-F238E27FC236}">
              <a16:creationId xmlns:a16="http://schemas.microsoft.com/office/drawing/2014/main" id="{894BBEB5-FA11-41F2-B02F-94AA7F23803D}"/>
            </a:ext>
          </a:extLst>
        </xdr:cNvPr>
        <xdr:cNvCxnSpPr/>
      </xdr:nvCxnSpPr>
      <xdr:spPr>
        <a:xfrm>
          <a:off x="15481300" y="653872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93980</xdr:rowOff>
    </xdr:from>
    <xdr:to>
      <xdr:col>76</xdr:col>
      <xdr:colOff>165100</xdr:colOff>
      <xdr:row>38</xdr:row>
      <xdr:rowOff>24130</xdr:rowOff>
    </xdr:to>
    <xdr:sp macro="" textlink="">
      <xdr:nvSpPr>
        <xdr:cNvPr id="335" name="楕円 334">
          <a:extLst>
            <a:ext uri="{FF2B5EF4-FFF2-40B4-BE49-F238E27FC236}">
              <a16:creationId xmlns:a16="http://schemas.microsoft.com/office/drawing/2014/main" id="{F7A0E8BD-8114-4E98-8DB5-6838D43E6A1A}"/>
            </a:ext>
          </a:extLst>
        </xdr:cNvPr>
        <xdr:cNvSpPr/>
      </xdr:nvSpPr>
      <xdr:spPr>
        <a:xfrm>
          <a:off x="14541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144780</xdr:rowOff>
    </xdr:from>
    <xdr:to>
      <xdr:col>81</xdr:col>
      <xdr:colOff>50800</xdr:colOff>
      <xdr:row>38</xdr:row>
      <xdr:rowOff>23622</xdr:rowOff>
    </xdr:to>
    <xdr:cxnSp macro="">
      <xdr:nvCxnSpPr>
        <xdr:cNvPr id="336" name="直線コネクタ 335">
          <a:extLst>
            <a:ext uri="{FF2B5EF4-FFF2-40B4-BE49-F238E27FC236}">
              <a16:creationId xmlns:a16="http://schemas.microsoft.com/office/drawing/2014/main" id="{2C374AEB-1C4E-4EA0-8374-3143FAAB185A}"/>
            </a:ext>
          </a:extLst>
        </xdr:cNvPr>
        <xdr:cNvCxnSpPr/>
      </xdr:nvCxnSpPr>
      <xdr:spPr>
        <a:xfrm>
          <a:off x="14592300" y="648843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37" name="楕円 336">
          <a:extLst>
            <a:ext uri="{FF2B5EF4-FFF2-40B4-BE49-F238E27FC236}">
              <a16:creationId xmlns:a16="http://schemas.microsoft.com/office/drawing/2014/main" id="{C83D09A3-43A7-4859-94DC-97FBD27A88D5}"/>
            </a:ext>
          </a:extLst>
        </xdr:cNvPr>
        <xdr:cNvSpPr/>
      </xdr:nvSpPr>
      <xdr:spPr>
        <a:xfrm>
          <a:off x="136525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96774</xdr:rowOff>
    </xdr:from>
    <xdr:to>
      <xdr:col>76</xdr:col>
      <xdr:colOff>114300</xdr:colOff>
      <xdr:row>37</xdr:row>
      <xdr:rowOff>144780</xdr:rowOff>
    </xdr:to>
    <xdr:cxnSp macro="">
      <xdr:nvCxnSpPr>
        <xdr:cNvPr id="338" name="直線コネクタ 337">
          <a:extLst>
            <a:ext uri="{FF2B5EF4-FFF2-40B4-BE49-F238E27FC236}">
              <a16:creationId xmlns:a16="http://schemas.microsoft.com/office/drawing/2014/main" id="{FF750168-AA94-40B4-A928-A28A88690493}"/>
            </a:ext>
          </a:extLst>
        </xdr:cNvPr>
        <xdr:cNvCxnSpPr/>
      </xdr:nvCxnSpPr>
      <xdr:spPr>
        <a:xfrm>
          <a:off x="13703300" y="644042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164846</xdr:rowOff>
    </xdr:from>
    <xdr:to>
      <xdr:col>67</xdr:col>
      <xdr:colOff>101600</xdr:colOff>
      <xdr:row>37</xdr:row>
      <xdr:rowOff>94996</xdr:rowOff>
    </xdr:to>
    <xdr:sp macro="" textlink="">
      <xdr:nvSpPr>
        <xdr:cNvPr id="339" name="楕円 338">
          <a:extLst>
            <a:ext uri="{FF2B5EF4-FFF2-40B4-BE49-F238E27FC236}">
              <a16:creationId xmlns:a16="http://schemas.microsoft.com/office/drawing/2014/main" id="{AC04BC6A-D0BB-48A8-931D-09E03BAAB35E}"/>
            </a:ext>
          </a:extLst>
        </xdr:cNvPr>
        <xdr:cNvSpPr/>
      </xdr:nvSpPr>
      <xdr:spPr>
        <a:xfrm>
          <a:off x="12763500" y="633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44196</xdr:rowOff>
    </xdr:from>
    <xdr:to>
      <xdr:col>71</xdr:col>
      <xdr:colOff>177800</xdr:colOff>
      <xdr:row>37</xdr:row>
      <xdr:rowOff>96774</xdr:rowOff>
    </xdr:to>
    <xdr:cxnSp macro="">
      <xdr:nvCxnSpPr>
        <xdr:cNvPr id="340" name="直線コネクタ 339">
          <a:extLst>
            <a:ext uri="{FF2B5EF4-FFF2-40B4-BE49-F238E27FC236}">
              <a16:creationId xmlns:a16="http://schemas.microsoft.com/office/drawing/2014/main" id="{F1E8895D-4AF5-4834-AC0E-257E2C22B177}"/>
            </a:ext>
          </a:extLst>
        </xdr:cNvPr>
        <xdr:cNvCxnSpPr/>
      </xdr:nvCxnSpPr>
      <xdr:spPr>
        <a:xfrm>
          <a:off x="12814300" y="638784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341" name="n_1aveValue【一般廃棄物処理施設】&#10;有形固定資産減価償却率">
          <a:extLst>
            <a:ext uri="{FF2B5EF4-FFF2-40B4-BE49-F238E27FC236}">
              <a16:creationId xmlns:a16="http://schemas.microsoft.com/office/drawing/2014/main" id="{00A6FD5B-40C7-441E-8CD8-6A5AC092E0C8}"/>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17543</xdr:rowOff>
    </xdr:from>
    <xdr:ext cx="405111" cy="259045"/>
    <xdr:sp macro="" textlink="">
      <xdr:nvSpPr>
        <xdr:cNvPr id="342" name="n_2aveValue【一般廃棄物処理施設】&#10;有形固定資産減価償却率">
          <a:extLst>
            <a:ext uri="{FF2B5EF4-FFF2-40B4-BE49-F238E27FC236}">
              <a16:creationId xmlns:a16="http://schemas.microsoft.com/office/drawing/2014/main" id="{167ECF27-4585-46E1-8F07-389C5D99B499}"/>
            </a:ext>
          </a:extLst>
        </xdr:cNvPr>
        <xdr:cNvSpPr txBox="1"/>
      </xdr:nvSpPr>
      <xdr:spPr>
        <a:xfrm>
          <a:off x="14389744" y="653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138701</xdr:rowOff>
    </xdr:from>
    <xdr:ext cx="405111" cy="259045"/>
    <xdr:sp macro="" textlink="">
      <xdr:nvSpPr>
        <xdr:cNvPr id="343" name="n_3aveValue【一般廃棄物処理施設】&#10;有形固定資産減価償却率">
          <a:extLst>
            <a:ext uri="{FF2B5EF4-FFF2-40B4-BE49-F238E27FC236}">
              <a16:creationId xmlns:a16="http://schemas.microsoft.com/office/drawing/2014/main" id="{02639EC6-0468-4F15-B45D-B35EE76C172E}"/>
            </a:ext>
          </a:extLst>
        </xdr:cNvPr>
        <xdr:cNvSpPr txBox="1"/>
      </xdr:nvSpPr>
      <xdr:spPr>
        <a:xfrm>
          <a:off x="135007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344" name="n_4aveValue【一般廃棄物処理施設】&#10;有形固定資産減価償却率">
          <a:extLst>
            <a:ext uri="{FF2B5EF4-FFF2-40B4-BE49-F238E27FC236}">
              <a16:creationId xmlns:a16="http://schemas.microsoft.com/office/drawing/2014/main" id="{AA770133-EFA8-49FD-B5D3-0348B6CBC04C}"/>
            </a:ext>
          </a:extLst>
        </xdr:cNvPr>
        <xdr:cNvSpPr txBox="1"/>
      </xdr:nvSpPr>
      <xdr:spPr>
        <a:xfrm>
          <a:off x="12611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65549</xdr:rowOff>
    </xdr:from>
    <xdr:ext cx="405111" cy="259045"/>
    <xdr:sp macro="" textlink="">
      <xdr:nvSpPr>
        <xdr:cNvPr id="345" name="n_1mainValue【一般廃棄物処理施設】&#10;有形固定資産減価償却率">
          <a:extLst>
            <a:ext uri="{FF2B5EF4-FFF2-40B4-BE49-F238E27FC236}">
              <a16:creationId xmlns:a16="http://schemas.microsoft.com/office/drawing/2014/main" id="{6CE45EBA-4069-4653-B10E-E5D11501947C}"/>
            </a:ext>
          </a:extLst>
        </xdr:cNvPr>
        <xdr:cNvSpPr txBox="1"/>
      </xdr:nvSpPr>
      <xdr:spPr>
        <a:xfrm>
          <a:off x="15266044" y="658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40657</xdr:rowOff>
    </xdr:from>
    <xdr:ext cx="405111" cy="259045"/>
    <xdr:sp macro="" textlink="">
      <xdr:nvSpPr>
        <xdr:cNvPr id="346" name="n_2mainValue【一般廃棄物処理施設】&#10;有形固定資産減価償却率">
          <a:extLst>
            <a:ext uri="{FF2B5EF4-FFF2-40B4-BE49-F238E27FC236}">
              <a16:creationId xmlns:a16="http://schemas.microsoft.com/office/drawing/2014/main" id="{6F719350-687F-4B36-B8AE-D49AE06F2B49}"/>
            </a:ext>
          </a:extLst>
        </xdr:cNvPr>
        <xdr:cNvSpPr txBox="1"/>
      </xdr:nvSpPr>
      <xdr:spPr>
        <a:xfrm>
          <a:off x="14389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347" name="n_3mainValue【一般廃棄物処理施設】&#10;有形固定資産減価償却率">
          <a:extLst>
            <a:ext uri="{FF2B5EF4-FFF2-40B4-BE49-F238E27FC236}">
              <a16:creationId xmlns:a16="http://schemas.microsoft.com/office/drawing/2014/main" id="{E9642815-152D-4193-AC99-C89949F7AC1E}"/>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86123</xdr:rowOff>
    </xdr:from>
    <xdr:ext cx="405111" cy="259045"/>
    <xdr:sp macro="" textlink="">
      <xdr:nvSpPr>
        <xdr:cNvPr id="348" name="n_4mainValue【一般廃棄物処理施設】&#10;有形固定資産減価償却率">
          <a:extLst>
            <a:ext uri="{FF2B5EF4-FFF2-40B4-BE49-F238E27FC236}">
              <a16:creationId xmlns:a16="http://schemas.microsoft.com/office/drawing/2014/main" id="{ABEF5FF5-34FF-483E-A937-780D01C81E15}"/>
            </a:ext>
          </a:extLst>
        </xdr:cNvPr>
        <xdr:cNvSpPr txBox="1"/>
      </xdr:nvSpPr>
      <xdr:spPr>
        <a:xfrm>
          <a:off x="12611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a16="http://schemas.microsoft.com/office/drawing/2014/main" id="{305AEDCE-4F25-42C4-9A68-86B8A2AD924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a16="http://schemas.microsoft.com/office/drawing/2014/main" id="{CD4720BA-99F7-4BC0-9E29-F22AF82D9D1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a16="http://schemas.microsoft.com/office/drawing/2014/main" id="{875CCB1D-013B-47CA-933F-7BDDB0386F9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a16="http://schemas.microsoft.com/office/drawing/2014/main" id="{05FF0985-C889-4CCC-84CA-9D63142BF1A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a16="http://schemas.microsoft.com/office/drawing/2014/main" id="{6D56AD0C-8579-4F5D-B139-854F53A7D2D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a16="http://schemas.microsoft.com/office/drawing/2014/main" id="{93058CE5-13A4-4A69-87CF-85C7C19BDB6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a16="http://schemas.microsoft.com/office/drawing/2014/main" id="{58F3D081-7E8A-4FFF-8AE4-9A63993BAA1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a16="http://schemas.microsoft.com/office/drawing/2014/main" id="{50CF44C3-09C1-4EA1-82F3-A356509DCB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a:extLst>
            <a:ext uri="{FF2B5EF4-FFF2-40B4-BE49-F238E27FC236}">
              <a16:creationId xmlns:a16="http://schemas.microsoft.com/office/drawing/2014/main" id="{A70C1C5F-5C61-469D-B35F-6C31FCFC77D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a:extLst>
            <a:ext uri="{FF2B5EF4-FFF2-40B4-BE49-F238E27FC236}">
              <a16:creationId xmlns:a16="http://schemas.microsoft.com/office/drawing/2014/main" id="{E3F54E3E-23E5-4EFF-A697-574EAF68404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9" name="直線コネクタ 358">
          <a:extLst>
            <a:ext uri="{FF2B5EF4-FFF2-40B4-BE49-F238E27FC236}">
              <a16:creationId xmlns:a16="http://schemas.microsoft.com/office/drawing/2014/main" id="{2F94A6E4-57ED-4EDA-93E4-FDFF99A2F05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0" name="テキスト ボックス 359">
          <a:extLst>
            <a:ext uri="{FF2B5EF4-FFF2-40B4-BE49-F238E27FC236}">
              <a16:creationId xmlns:a16="http://schemas.microsoft.com/office/drawing/2014/main" id="{E1F985B1-87E7-429D-BEF7-AE1506C4E70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1" name="直線コネクタ 360">
          <a:extLst>
            <a:ext uri="{FF2B5EF4-FFF2-40B4-BE49-F238E27FC236}">
              <a16:creationId xmlns:a16="http://schemas.microsoft.com/office/drawing/2014/main" id="{5201E244-7380-4ABE-AE15-A61BCD5D9A9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2" name="テキスト ボックス 361">
          <a:extLst>
            <a:ext uri="{FF2B5EF4-FFF2-40B4-BE49-F238E27FC236}">
              <a16:creationId xmlns:a16="http://schemas.microsoft.com/office/drawing/2014/main" id="{5DBF55AB-9B08-4DF7-B28E-D0E33E82A68D}"/>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3" name="直線コネクタ 362">
          <a:extLst>
            <a:ext uri="{FF2B5EF4-FFF2-40B4-BE49-F238E27FC236}">
              <a16:creationId xmlns:a16="http://schemas.microsoft.com/office/drawing/2014/main" id="{8874C7EE-A53E-4C81-BFC1-08462243C06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4" name="テキスト ボックス 363">
          <a:extLst>
            <a:ext uri="{FF2B5EF4-FFF2-40B4-BE49-F238E27FC236}">
              <a16:creationId xmlns:a16="http://schemas.microsoft.com/office/drawing/2014/main" id="{DCA4EE22-A51B-4304-913A-D328805ED979}"/>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5" name="直線コネクタ 364">
          <a:extLst>
            <a:ext uri="{FF2B5EF4-FFF2-40B4-BE49-F238E27FC236}">
              <a16:creationId xmlns:a16="http://schemas.microsoft.com/office/drawing/2014/main" id="{4770A5C7-F123-4E56-B1FF-68B55F5C848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6" name="テキスト ボックス 365">
          <a:extLst>
            <a:ext uri="{FF2B5EF4-FFF2-40B4-BE49-F238E27FC236}">
              <a16:creationId xmlns:a16="http://schemas.microsoft.com/office/drawing/2014/main" id="{B66D6860-3C69-4815-B9DD-32AFC411E395}"/>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7" name="直線コネクタ 366">
          <a:extLst>
            <a:ext uri="{FF2B5EF4-FFF2-40B4-BE49-F238E27FC236}">
              <a16:creationId xmlns:a16="http://schemas.microsoft.com/office/drawing/2014/main" id="{69E3A2F7-984F-4411-9825-6070751FF60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8" name="テキスト ボックス 367">
          <a:extLst>
            <a:ext uri="{FF2B5EF4-FFF2-40B4-BE49-F238E27FC236}">
              <a16:creationId xmlns:a16="http://schemas.microsoft.com/office/drawing/2014/main" id="{388F73F0-C65E-4153-825F-FC50FAD23C04}"/>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D3B0C55E-E6BA-40D7-B9C8-B3453E396E7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0" name="テキスト ボックス 369">
          <a:extLst>
            <a:ext uri="{FF2B5EF4-FFF2-40B4-BE49-F238E27FC236}">
              <a16:creationId xmlns:a16="http://schemas.microsoft.com/office/drawing/2014/main" id="{54211747-F2CF-4FC1-B6E1-4099045E6362}"/>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1362BCC5-6BBE-4FB3-B5D6-4248DA35C57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72" name="直線コネクタ 371">
          <a:extLst>
            <a:ext uri="{FF2B5EF4-FFF2-40B4-BE49-F238E27FC236}">
              <a16:creationId xmlns:a16="http://schemas.microsoft.com/office/drawing/2014/main" id="{401A1658-D032-4B37-B2CF-5A580A091EE2}"/>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73" name="【一般廃棄物処理施設】&#10;一人当たり有形固定資産（償却資産）額最小値テキスト">
          <a:extLst>
            <a:ext uri="{FF2B5EF4-FFF2-40B4-BE49-F238E27FC236}">
              <a16:creationId xmlns:a16="http://schemas.microsoft.com/office/drawing/2014/main" id="{E8AE701C-D9F5-4121-8138-90EEAF01D857}"/>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74" name="直線コネクタ 373">
          <a:extLst>
            <a:ext uri="{FF2B5EF4-FFF2-40B4-BE49-F238E27FC236}">
              <a16:creationId xmlns:a16="http://schemas.microsoft.com/office/drawing/2014/main" id="{E38D8831-8B0B-4955-9AAF-4DE4DBA68A94}"/>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42A097CA-3DA8-41C2-A4AC-BA0BB57A2BFF}"/>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76" name="直線コネクタ 375">
          <a:extLst>
            <a:ext uri="{FF2B5EF4-FFF2-40B4-BE49-F238E27FC236}">
              <a16:creationId xmlns:a16="http://schemas.microsoft.com/office/drawing/2014/main" id="{37FB712A-8472-4E42-9312-BBE53D915FC3}"/>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17842</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760ED3DE-B034-4007-9C1A-BBA7AC52B2B7}"/>
            </a:ext>
          </a:extLst>
        </xdr:cNvPr>
        <xdr:cNvSpPr txBox="1"/>
      </xdr:nvSpPr>
      <xdr:spPr>
        <a:xfrm>
          <a:off x="22199600" y="6704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78" name="フローチャート: 判断 377">
          <a:extLst>
            <a:ext uri="{FF2B5EF4-FFF2-40B4-BE49-F238E27FC236}">
              <a16:creationId xmlns:a16="http://schemas.microsoft.com/office/drawing/2014/main" id="{F65158FF-21B3-4648-880A-889AC366E4EE}"/>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79" name="フローチャート: 判断 378">
          <a:extLst>
            <a:ext uri="{FF2B5EF4-FFF2-40B4-BE49-F238E27FC236}">
              <a16:creationId xmlns:a16="http://schemas.microsoft.com/office/drawing/2014/main" id="{C703BDB8-CC56-4AD1-8D0A-AB9E43713F21}"/>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80" name="フローチャート: 判断 379">
          <a:extLst>
            <a:ext uri="{FF2B5EF4-FFF2-40B4-BE49-F238E27FC236}">
              <a16:creationId xmlns:a16="http://schemas.microsoft.com/office/drawing/2014/main" id="{A93B96E4-A049-4FAE-AEAB-EB89F1C4F413}"/>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81" name="フローチャート: 判断 380">
          <a:extLst>
            <a:ext uri="{FF2B5EF4-FFF2-40B4-BE49-F238E27FC236}">
              <a16:creationId xmlns:a16="http://schemas.microsoft.com/office/drawing/2014/main" id="{ADD2675B-F27D-4EB6-9231-3C850144708D}"/>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382" name="フローチャート: 判断 381">
          <a:extLst>
            <a:ext uri="{FF2B5EF4-FFF2-40B4-BE49-F238E27FC236}">
              <a16:creationId xmlns:a16="http://schemas.microsoft.com/office/drawing/2014/main" id="{73680B52-25DE-41A1-8141-A1F1140BB397}"/>
            </a:ext>
          </a:extLst>
        </xdr:cNvPr>
        <xdr:cNvSpPr/>
      </xdr:nvSpPr>
      <xdr:spPr>
        <a:xfrm>
          <a:off x="18605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A09EA3D9-05A3-4A14-91A3-5F2CE89C293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BBA557D2-5BE0-4F0C-8D82-CC58A52A78B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4D00E667-EC4E-46CE-9694-718B80E9901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8EB20F87-161A-41F9-9261-1C7F882B828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F072A4A-B322-467E-9C76-9B79F1E506A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60344</xdr:rowOff>
    </xdr:from>
    <xdr:to>
      <xdr:col>116</xdr:col>
      <xdr:colOff>114300</xdr:colOff>
      <xdr:row>41</xdr:row>
      <xdr:rowOff>161944</xdr:rowOff>
    </xdr:to>
    <xdr:sp macro="" textlink="">
      <xdr:nvSpPr>
        <xdr:cNvPr id="388" name="楕円 387">
          <a:extLst>
            <a:ext uri="{FF2B5EF4-FFF2-40B4-BE49-F238E27FC236}">
              <a16:creationId xmlns:a16="http://schemas.microsoft.com/office/drawing/2014/main" id="{C7ACB6AC-6A7E-4A59-B9E6-C3841ABBFB0A}"/>
            </a:ext>
          </a:extLst>
        </xdr:cNvPr>
        <xdr:cNvSpPr/>
      </xdr:nvSpPr>
      <xdr:spPr>
        <a:xfrm>
          <a:off x="22110700" y="708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146721</xdr:rowOff>
    </xdr:from>
    <xdr:ext cx="534377" cy="259045"/>
    <xdr:sp macro="" textlink="">
      <xdr:nvSpPr>
        <xdr:cNvPr id="389" name="【一般廃棄物処理施設】&#10;一人当たり有形固定資産（償却資産）額該当値テキスト">
          <a:extLst>
            <a:ext uri="{FF2B5EF4-FFF2-40B4-BE49-F238E27FC236}">
              <a16:creationId xmlns:a16="http://schemas.microsoft.com/office/drawing/2014/main" id="{B626B06D-56F4-45D7-A27B-A9BFB8023F4D}"/>
            </a:ext>
          </a:extLst>
        </xdr:cNvPr>
        <xdr:cNvSpPr txBox="1"/>
      </xdr:nvSpPr>
      <xdr:spPr>
        <a:xfrm>
          <a:off x="22199600" y="700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60985</xdr:rowOff>
    </xdr:from>
    <xdr:to>
      <xdr:col>112</xdr:col>
      <xdr:colOff>38100</xdr:colOff>
      <xdr:row>41</xdr:row>
      <xdr:rowOff>162585</xdr:rowOff>
    </xdr:to>
    <xdr:sp macro="" textlink="">
      <xdr:nvSpPr>
        <xdr:cNvPr id="390" name="楕円 389">
          <a:extLst>
            <a:ext uri="{FF2B5EF4-FFF2-40B4-BE49-F238E27FC236}">
              <a16:creationId xmlns:a16="http://schemas.microsoft.com/office/drawing/2014/main" id="{32558309-582E-40EE-8AD1-D30EC40557A3}"/>
            </a:ext>
          </a:extLst>
        </xdr:cNvPr>
        <xdr:cNvSpPr/>
      </xdr:nvSpPr>
      <xdr:spPr>
        <a:xfrm>
          <a:off x="21272500" y="709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111144</xdr:rowOff>
    </xdr:from>
    <xdr:to>
      <xdr:col>116</xdr:col>
      <xdr:colOff>63500</xdr:colOff>
      <xdr:row>41</xdr:row>
      <xdr:rowOff>111785</xdr:rowOff>
    </xdr:to>
    <xdr:cxnSp macro="">
      <xdr:nvCxnSpPr>
        <xdr:cNvPr id="391" name="直線コネクタ 390">
          <a:extLst>
            <a:ext uri="{FF2B5EF4-FFF2-40B4-BE49-F238E27FC236}">
              <a16:creationId xmlns:a16="http://schemas.microsoft.com/office/drawing/2014/main" id="{2399049A-553B-4719-A127-C84F3EEFC3C7}"/>
            </a:ext>
          </a:extLst>
        </xdr:cNvPr>
        <xdr:cNvCxnSpPr/>
      </xdr:nvCxnSpPr>
      <xdr:spPr>
        <a:xfrm flipV="1">
          <a:off x="21323300" y="7140594"/>
          <a:ext cx="8382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68611</xdr:rowOff>
    </xdr:from>
    <xdr:to>
      <xdr:col>107</xdr:col>
      <xdr:colOff>101600</xdr:colOff>
      <xdr:row>41</xdr:row>
      <xdr:rowOff>170211</xdr:rowOff>
    </xdr:to>
    <xdr:sp macro="" textlink="">
      <xdr:nvSpPr>
        <xdr:cNvPr id="392" name="楕円 391">
          <a:extLst>
            <a:ext uri="{FF2B5EF4-FFF2-40B4-BE49-F238E27FC236}">
              <a16:creationId xmlns:a16="http://schemas.microsoft.com/office/drawing/2014/main" id="{22C21FBB-70AF-4C31-B25F-A0C17345A1E3}"/>
            </a:ext>
          </a:extLst>
        </xdr:cNvPr>
        <xdr:cNvSpPr/>
      </xdr:nvSpPr>
      <xdr:spPr>
        <a:xfrm>
          <a:off x="20383500" y="70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111785</xdr:rowOff>
    </xdr:from>
    <xdr:to>
      <xdr:col>111</xdr:col>
      <xdr:colOff>177800</xdr:colOff>
      <xdr:row>41</xdr:row>
      <xdr:rowOff>119411</xdr:rowOff>
    </xdr:to>
    <xdr:cxnSp macro="">
      <xdr:nvCxnSpPr>
        <xdr:cNvPr id="393" name="直線コネクタ 392">
          <a:extLst>
            <a:ext uri="{FF2B5EF4-FFF2-40B4-BE49-F238E27FC236}">
              <a16:creationId xmlns:a16="http://schemas.microsoft.com/office/drawing/2014/main" id="{1D506B74-3187-4B36-AE86-C55E67D9B21A}"/>
            </a:ext>
          </a:extLst>
        </xdr:cNvPr>
        <xdr:cNvCxnSpPr/>
      </xdr:nvCxnSpPr>
      <xdr:spPr>
        <a:xfrm flipV="1">
          <a:off x="20434300" y="7141235"/>
          <a:ext cx="889000" cy="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69958</xdr:rowOff>
    </xdr:from>
    <xdr:to>
      <xdr:col>102</xdr:col>
      <xdr:colOff>165100</xdr:colOff>
      <xdr:row>42</xdr:row>
      <xdr:rowOff>108</xdr:rowOff>
    </xdr:to>
    <xdr:sp macro="" textlink="">
      <xdr:nvSpPr>
        <xdr:cNvPr id="394" name="楕円 393">
          <a:extLst>
            <a:ext uri="{FF2B5EF4-FFF2-40B4-BE49-F238E27FC236}">
              <a16:creationId xmlns:a16="http://schemas.microsoft.com/office/drawing/2014/main" id="{0F033D67-8888-45ED-A62B-B66AB2B44AA0}"/>
            </a:ext>
          </a:extLst>
        </xdr:cNvPr>
        <xdr:cNvSpPr/>
      </xdr:nvSpPr>
      <xdr:spPr>
        <a:xfrm>
          <a:off x="19494500" y="709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119411</xdr:rowOff>
    </xdr:from>
    <xdr:to>
      <xdr:col>107</xdr:col>
      <xdr:colOff>50800</xdr:colOff>
      <xdr:row>41</xdr:row>
      <xdr:rowOff>120758</xdr:rowOff>
    </xdr:to>
    <xdr:cxnSp macro="">
      <xdr:nvCxnSpPr>
        <xdr:cNvPr id="395" name="直線コネクタ 394">
          <a:extLst>
            <a:ext uri="{FF2B5EF4-FFF2-40B4-BE49-F238E27FC236}">
              <a16:creationId xmlns:a16="http://schemas.microsoft.com/office/drawing/2014/main" id="{22784197-B2EC-4A9C-8B94-B2AF130FBC48}"/>
            </a:ext>
          </a:extLst>
        </xdr:cNvPr>
        <xdr:cNvCxnSpPr/>
      </xdr:nvCxnSpPr>
      <xdr:spPr>
        <a:xfrm flipV="1">
          <a:off x="19545300" y="7148861"/>
          <a:ext cx="889000" cy="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71313</xdr:rowOff>
    </xdr:from>
    <xdr:to>
      <xdr:col>98</xdr:col>
      <xdr:colOff>38100</xdr:colOff>
      <xdr:row>42</xdr:row>
      <xdr:rowOff>1463</xdr:rowOff>
    </xdr:to>
    <xdr:sp macro="" textlink="">
      <xdr:nvSpPr>
        <xdr:cNvPr id="396" name="楕円 395">
          <a:extLst>
            <a:ext uri="{FF2B5EF4-FFF2-40B4-BE49-F238E27FC236}">
              <a16:creationId xmlns:a16="http://schemas.microsoft.com/office/drawing/2014/main" id="{533D02EA-8131-41AF-A0D1-2DF46215D361}"/>
            </a:ext>
          </a:extLst>
        </xdr:cNvPr>
        <xdr:cNvSpPr/>
      </xdr:nvSpPr>
      <xdr:spPr>
        <a:xfrm>
          <a:off x="18605500" y="710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120758</xdr:rowOff>
    </xdr:from>
    <xdr:to>
      <xdr:col>102</xdr:col>
      <xdr:colOff>114300</xdr:colOff>
      <xdr:row>41</xdr:row>
      <xdr:rowOff>122113</xdr:rowOff>
    </xdr:to>
    <xdr:cxnSp macro="">
      <xdr:nvCxnSpPr>
        <xdr:cNvPr id="397" name="直線コネクタ 396">
          <a:extLst>
            <a:ext uri="{FF2B5EF4-FFF2-40B4-BE49-F238E27FC236}">
              <a16:creationId xmlns:a16="http://schemas.microsoft.com/office/drawing/2014/main" id="{66E138FC-3106-43DE-A162-29ADF1AE0BE0}"/>
            </a:ext>
          </a:extLst>
        </xdr:cNvPr>
        <xdr:cNvCxnSpPr/>
      </xdr:nvCxnSpPr>
      <xdr:spPr>
        <a:xfrm flipV="1">
          <a:off x="18656300" y="7150208"/>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124724</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CD404F4B-939E-4DFC-A45F-4CF64FE3EA64}"/>
            </a:ext>
          </a:extLst>
        </xdr:cNvPr>
        <xdr:cNvSpPr txBox="1"/>
      </xdr:nvSpPr>
      <xdr:spPr>
        <a:xfrm>
          <a:off x="21011095" y="663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102871</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F025E7A8-915B-40AF-9DB1-BBFF33199E9C}"/>
            </a:ext>
          </a:extLst>
        </xdr:cNvPr>
        <xdr:cNvSpPr txBox="1"/>
      </xdr:nvSpPr>
      <xdr:spPr>
        <a:xfrm>
          <a:off x="20134795" y="661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138899</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E5382382-474B-4470-8B37-27DAB1876964}"/>
            </a:ext>
          </a:extLst>
        </xdr:cNvPr>
        <xdr:cNvSpPr txBox="1"/>
      </xdr:nvSpPr>
      <xdr:spPr>
        <a:xfrm>
          <a:off x="19245795" y="665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58282</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CE12E8F8-45DE-4A2C-9243-AB717F031134}"/>
            </a:ext>
          </a:extLst>
        </xdr:cNvPr>
        <xdr:cNvSpPr txBox="1"/>
      </xdr:nvSpPr>
      <xdr:spPr>
        <a:xfrm>
          <a:off x="18356795" y="657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153712</xdr:rowOff>
    </xdr:from>
    <xdr:ext cx="534377" cy="259045"/>
    <xdr:sp macro="" textlink="">
      <xdr:nvSpPr>
        <xdr:cNvPr id="402" name="n_1mainValue【一般廃棄物処理施設】&#10;一人当たり有形固定資産（償却資産）額">
          <a:extLst>
            <a:ext uri="{FF2B5EF4-FFF2-40B4-BE49-F238E27FC236}">
              <a16:creationId xmlns:a16="http://schemas.microsoft.com/office/drawing/2014/main" id="{D6D8EFA1-7D91-4172-8A5B-C7B5724D8BDD}"/>
            </a:ext>
          </a:extLst>
        </xdr:cNvPr>
        <xdr:cNvSpPr txBox="1"/>
      </xdr:nvSpPr>
      <xdr:spPr>
        <a:xfrm>
          <a:off x="21043411" y="718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161338</xdr:rowOff>
    </xdr:from>
    <xdr:ext cx="534377" cy="259045"/>
    <xdr:sp macro="" textlink="">
      <xdr:nvSpPr>
        <xdr:cNvPr id="403" name="n_2mainValue【一般廃棄物処理施設】&#10;一人当たり有形固定資産（償却資産）額">
          <a:extLst>
            <a:ext uri="{FF2B5EF4-FFF2-40B4-BE49-F238E27FC236}">
              <a16:creationId xmlns:a16="http://schemas.microsoft.com/office/drawing/2014/main" id="{08233136-0959-4552-BB43-2B513E84740E}"/>
            </a:ext>
          </a:extLst>
        </xdr:cNvPr>
        <xdr:cNvSpPr txBox="1"/>
      </xdr:nvSpPr>
      <xdr:spPr>
        <a:xfrm>
          <a:off x="20167111" y="719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162685</xdr:rowOff>
    </xdr:from>
    <xdr:ext cx="534377" cy="259045"/>
    <xdr:sp macro="" textlink="">
      <xdr:nvSpPr>
        <xdr:cNvPr id="404" name="n_3mainValue【一般廃棄物処理施設】&#10;一人当たり有形固定資産（償却資産）額">
          <a:extLst>
            <a:ext uri="{FF2B5EF4-FFF2-40B4-BE49-F238E27FC236}">
              <a16:creationId xmlns:a16="http://schemas.microsoft.com/office/drawing/2014/main" id="{F298660E-FEE4-44BB-8A82-C95AA77CBF52}"/>
            </a:ext>
          </a:extLst>
        </xdr:cNvPr>
        <xdr:cNvSpPr txBox="1"/>
      </xdr:nvSpPr>
      <xdr:spPr>
        <a:xfrm>
          <a:off x="19278111" y="719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164040</xdr:rowOff>
    </xdr:from>
    <xdr:ext cx="534377" cy="259045"/>
    <xdr:sp macro="" textlink="">
      <xdr:nvSpPr>
        <xdr:cNvPr id="405" name="n_4mainValue【一般廃棄物処理施設】&#10;一人当たり有形固定資産（償却資産）額">
          <a:extLst>
            <a:ext uri="{FF2B5EF4-FFF2-40B4-BE49-F238E27FC236}">
              <a16:creationId xmlns:a16="http://schemas.microsoft.com/office/drawing/2014/main" id="{BEB36794-EF74-419F-A090-55C2BFA2C4A9}"/>
            </a:ext>
          </a:extLst>
        </xdr:cNvPr>
        <xdr:cNvSpPr txBox="1"/>
      </xdr:nvSpPr>
      <xdr:spPr>
        <a:xfrm>
          <a:off x="18389111" y="719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A74EA6A5-1606-4A35-99FD-51DF36F8212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E06CFB61-5899-4B74-92DC-0B03ED01D19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9AFEF861-A5EE-4023-AA54-52F60B87266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7764EEE6-3A27-4B00-BD6F-BB6624A708C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198A3E03-382C-4B91-8C91-8204DF1C41B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50EC794C-7523-4D42-80AE-0701413D329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448FB62C-FCF1-475F-9BC4-E3D932876CD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1E688E4F-B8A5-4876-9A65-C9D8CAD3005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50D1F5FA-479F-4FDE-B050-9044A201D38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C4836954-313B-45F9-B336-488EF03B8EF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78A5AB15-E7A7-44BF-8684-3AB6D72D33C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7" name="直線コネクタ 416">
          <a:extLst>
            <a:ext uri="{FF2B5EF4-FFF2-40B4-BE49-F238E27FC236}">
              <a16:creationId xmlns:a16="http://schemas.microsoft.com/office/drawing/2014/main" id="{BB48426A-124B-447D-9215-1559D41D659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8" name="テキスト ボックス 417">
          <a:extLst>
            <a:ext uri="{FF2B5EF4-FFF2-40B4-BE49-F238E27FC236}">
              <a16:creationId xmlns:a16="http://schemas.microsoft.com/office/drawing/2014/main" id="{527253C0-817D-4C9D-9F34-AB48922CDB9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9" name="直線コネクタ 418">
          <a:extLst>
            <a:ext uri="{FF2B5EF4-FFF2-40B4-BE49-F238E27FC236}">
              <a16:creationId xmlns:a16="http://schemas.microsoft.com/office/drawing/2014/main" id="{A7ED6D57-40E1-4B66-B998-1EB4633A3F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0" name="テキスト ボックス 419">
          <a:extLst>
            <a:ext uri="{FF2B5EF4-FFF2-40B4-BE49-F238E27FC236}">
              <a16:creationId xmlns:a16="http://schemas.microsoft.com/office/drawing/2014/main" id="{69745528-E404-49D2-A6CB-CDEB983CFD3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1" name="直線コネクタ 420">
          <a:extLst>
            <a:ext uri="{FF2B5EF4-FFF2-40B4-BE49-F238E27FC236}">
              <a16:creationId xmlns:a16="http://schemas.microsoft.com/office/drawing/2014/main" id="{EC7019FA-C4E5-4AFD-AFC2-FFE29473772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2" name="テキスト ボックス 421">
          <a:extLst>
            <a:ext uri="{FF2B5EF4-FFF2-40B4-BE49-F238E27FC236}">
              <a16:creationId xmlns:a16="http://schemas.microsoft.com/office/drawing/2014/main" id="{4175A265-3F5F-46EE-8EE7-16591EA1282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3" name="直線コネクタ 422">
          <a:extLst>
            <a:ext uri="{FF2B5EF4-FFF2-40B4-BE49-F238E27FC236}">
              <a16:creationId xmlns:a16="http://schemas.microsoft.com/office/drawing/2014/main" id="{C574AD3B-504E-4C95-93DC-D59881CBE8C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4" name="テキスト ボックス 423">
          <a:extLst>
            <a:ext uri="{FF2B5EF4-FFF2-40B4-BE49-F238E27FC236}">
              <a16:creationId xmlns:a16="http://schemas.microsoft.com/office/drawing/2014/main" id="{79248617-3090-4C08-963E-966AA090C62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5" name="直線コネクタ 424">
          <a:extLst>
            <a:ext uri="{FF2B5EF4-FFF2-40B4-BE49-F238E27FC236}">
              <a16:creationId xmlns:a16="http://schemas.microsoft.com/office/drawing/2014/main" id="{9FA4C4C2-22DA-4E95-82E7-75CEFB02A5A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6" name="テキスト ボックス 425">
          <a:extLst>
            <a:ext uri="{FF2B5EF4-FFF2-40B4-BE49-F238E27FC236}">
              <a16:creationId xmlns:a16="http://schemas.microsoft.com/office/drawing/2014/main" id="{ABCF4E44-18C4-4062-889B-E33E359B0D8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7B2B4B5E-3D7F-418A-9623-5A1C51EF6E4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8" name="テキスト ボックス 427">
          <a:extLst>
            <a:ext uri="{FF2B5EF4-FFF2-40B4-BE49-F238E27FC236}">
              <a16:creationId xmlns:a16="http://schemas.microsoft.com/office/drawing/2014/main" id="{203934CE-9F95-4B0C-AEF2-5F73B51C3A4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保健センター・保健所】&#10;有形固定資産減価償却率グラフ枠">
          <a:extLst>
            <a:ext uri="{FF2B5EF4-FFF2-40B4-BE49-F238E27FC236}">
              <a16:creationId xmlns:a16="http://schemas.microsoft.com/office/drawing/2014/main" id="{594D3A46-A433-4FF6-9802-59AC7107EFF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430" name="直線コネクタ 429">
          <a:extLst>
            <a:ext uri="{FF2B5EF4-FFF2-40B4-BE49-F238E27FC236}">
              <a16:creationId xmlns:a16="http://schemas.microsoft.com/office/drawing/2014/main" id="{734D4F86-66BA-4F47-BD48-0CC7556FBF1D}"/>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431" name="【保健センター・保健所】&#10;有形固定資産減価償却率最小値テキスト">
          <a:extLst>
            <a:ext uri="{FF2B5EF4-FFF2-40B4-BE49-F238E27FC236}">
              <a16:creationId xmlns:a16="http://schemas.microsoft.com/office/drawing/2014/main" id="{B2D66B56-7C8A-4A1A-B82B-676A549770DE}"/>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432" name="直線コネクタ 431">
          <a:extLst>
            <a:ext uri="{FF2B5EF4-FFF2-40B4-BE49-F238E27FC236}">
              <a16:creationId xmlns:a16="http://schemas.microsoft.com/office/drawing/2014/main" id="{AF5E19F5-DBCA-4C95-A2DB-D9D103B805C0}"/>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433" name="【保健センター・保健所】&#10;有形固定資産減価償却率最大値テキスト">
          <a:extLst>
            <a:ext uri="{FF2B5EF4-FFF2-40B4-BE49-F238E27FC236}">
              <a16:creationId xmlns:a16="http://schemas.microsoft.com/office/drawing/2014/main" id="{74E3BAAB-8F14-45D7-9CA7-3C57A3847D97}"/>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434" name="直線コネクタ 433">
          <a:extLst>
            <a:ext uri="{FF2B5EF4-FFF2-40B4-BE49-F238E27FC236}">
              <a16:creationId xmlns:a16="http://schemas.microsoft.com/office/drawing/2014/main" id="{7B9D2259-F8EA-494D-A22B-8929474A748B}"/>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38752</xdr:rowOff>
    </xdr:from>
    <xdr:ext cx="405111" cy="259045"/>
    <xdr:sp macro="" textlink="">
      <xdr:nvSpPr>
        <xdr:cNvPr id="435" name="【保健センター・保健所】&#10;有形固定資産減価償却率平均値テキスト">
          <a:extLst>
            <a:ext uri="{FF2B5EF4-FFF2-40B4-BE49-F238E27FC236}">
              <a16:creationId xmlns:a16="http://schemas.microsoft.com/office/drawing/2014/main" id="{08C9525D-4CF3-437D-AF76-F16DCD6F3A83}"/>
            </a:ext>
          </a:extLst>
        </xdr:cNvPr>
        <xdr:cNvSpPr txBox="1"/>
      </xdr:nvSpPr>
      <xdr:spPr>
        <a:xfrm>
          <a:off x="16357600" y="1015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436" name="フローチャート: 判断 435">
          <a:extLst>
            <a:ext uri="{FF2B5EF4-FFF2-40B4-BE49-F238E27FC236}">
              <a16:creationId xmlns:a16="http://schemas.microsoft.com/office/drawing/2014/main" id="{613026B4-08F6-4A67-9A89-E01B40A69F66}"/>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437" name="フローチャート: 判断 436">
          <a:extLst>
            <a:ext uri="{FF2B5EF4-FFF2-40B4-BE49-F238E27FC236}">
              <a16:creationId xmlns:a16="http://schemas.microsoft.com/office/drawing/2014/main" id="{573CEE79-8209-45D6-90E8-EB695BC739DB}"/>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438" name="フローチャート: 判断 437">
          <a:extLst>
            <a:ext uri="{FF2B5EF4-FFF2-40B4-BE49-F238E27FC236}">
              <a16:creationId xmlns:a16="http://schemas.microsoft.com/office/drawing/2014/main" id="{EF345B81-C216-40D1-A7F4-D3EB47944E22}"/>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439" name="フローチャート: 判断 438">
          <a:extLst>
            <a:ext uri="{FF2B5EF4-FFF2-40B4-BE49-F238E27FC236}">
              <a16:creationId xmlns:a16="http://schemas.microsoft.com/office/drawing/2014/main" id="{DBFA7B7F-B21B-483B-92A8-72B4A5F395DC}"/>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440" name="フローチャート: 判断 439">
          <a:extLst>
            <a:ext uri="{FF2B5EF4-FFF2-40B4-BE49-F238E27FC236}">
              <a16:creationId xmlns:a16="http://schemas.microsoft.com/office/drawing/2014/main" id="{FFA652E6-98AB-4350-9215-C0AAE94858E5}"/>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D8424342-A14C-4C61-B5ED-53695AB488A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4E1E188A-A439-4605-9B32-7583EBD3D6C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F87194CB-25EB-4F96-9800-1A8AE9AB42B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AD95A155-635F-4373-9725-260389F0BFB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44ACA481-416D-4C2D-A8D9-99051929EB4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90170</xdr:rowOff>
    </xdr:from>
    <xdr:to>
      <xdr:col>85</xdr:col>
      <xdr:colOff>177800</xdr:colOff>
      <xdr:row>63</xdr:row>
      <xdr:rowOff>20320</xdr:rowOff>
    </xdr:to>
    <xdr:sp macro="" textlink="">
      <xdr:nvSpPr>
        <xdr:cNvPr id="446" name="楕円 445">
          <a:extLst>
            <a:ext uri="{FF2B5EF4-FFF2-40B4-BE49-F238E27FC236}">
              <a16:creationId xmlns:a16="http://schemas.microsoft.com/office/drawing/2014/main" id="{8C3B4561-9C65-44E1-B998-F0DE4F9AE634}"/>
            </a:ext>
          </a:extLst>
        </xdr:cNvPr>
        <xdr:cNvSpPr/>
      </xdr:nvSpPr>
      <xdr:spPr>
        <a:xfrm>
          <a:off x="162687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68597</xdr:rowOff>
    </xdr:from>
    <xdr:ext cx="405111" cy="259045"/>
    <xdr:sp macro="" textlink="">
      <xdr:nvSpPr>
        <xdr:cNvPr id="447" name="【保健センター・保健所】&#10;有形固定資産減価償却率該当値テキスト">
          <a:extLst>
            <a:ext uri="{FF2B5EF4-FFF2-40B4-BE49-F238E27FC236}">
              <a16:creationId xmlns:a16="http://schemas.microsoft.com/office/drawing/2014/main" id="{6340EFE1-0051-4864-9CAE-785608C4A826}"/>
            </a:ext>
          </a:extLst>
        </xdr:cNvPr>
        <xdr:cNvSpPr txBox="1"/>
      </xdr:nvSpPr>
      <xdr:spPr>
        <a:xfrm>
          <a:off x="16357600"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52070</xdr:rowOff>
    </xdr:from>
    <xdr:to>
      <xdr:col>81</xdr:col>
      <xdr:colOff>101600</xdr:colOff>
      <xdr:row>62</xdr:row>
      <xdr:rowOff>153670</xdr:rowOff>
    </xdr:to>
    <xdr:sp macro="" textlink="">
      <xdr:nvSpPr>
        <xdr:cNvPr id="448" name="楕円 447">
          <a:extLst>
            <a:ext uri="{FF2B5EF4-FFF2-40B4-BE49-F238E27FC236}">
              <a16:creationId xmlns:a16="http://schemas.microsoft.com/office/drawing/2014/main" id="{26325F4E-B96B-4381-9863-827DBDDF2A28}"/>
            </a:ext>
          </a:extLst>
        </xdr:cNvPr>
        <xdr:cNvSpPr/>
      </xdr:nvSpPr>
      <xdr:spPr>
        <a:xfrm>
          <a:off x="15430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102870</xdr:rowOff>
    </xdr:from>
    <xdr:to>
      <xdr:col>85</xdr:col>
      <xdr:colOff>127000</xdr:colOff>
      <xdr:row>62</xdr:row>
      <xdr:rowOff>140970</xdr:rowOff>
    </xdr:to>
    <xdr:cxnSp macro="">
      <xdr:nvCxnSpPr>
        <xdr:cNvPr id="449" name="直線コネクタ 448">
          <a:extLst>
            <a:ext uri="{FF2B5EF4-FFF2-40B4-BE49-F238E27FC236}">
              <a16:creationId xmlns:a16="http://schemas.microsoft.com/office/drawing/2014/main" id="{791451ED-B373-4864-9A10-03E412CB1D8C}"/>
            </a:ext>
          </a:extLst>
        </xdr:cNvPr>
        <xdr:cNvCxnSpPr/>
      </xdr:nvCxnSpPr>
      <xdr:spPr>
        <a:xfrm>
          <a:off x="15481300" y="107327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15875</xdr:rowOff>
    </xdr:from>
    <xdr:to>
      <xdr:col>76</xdr:col>
      <xdr:colOff>165100</xdr:colOff>
      <xdr:row>62</xdr:row>
      <xdr:rowOff>117475</xdr:rowOff>
    </xdr:to>
    <xdr:sp macro="" textlink="">
      <xdr:nvSpPr>
        <xdr:cNvPr id="450" name="楕円 449">
          <a:extLst>
            <a:ext uri="{FF2B5EF4-FFF2-40B4-BE49-F238E27FC236}">
              <a16:creationId xmlns:a16="http://schemas.microsoft.com/office/drawing/2014/main" id="{C073EF21-06DE-4100-B2BA-54DD341BC403}"/>
            </a:ext>
          </a:extLst>
        </xdr:cNvPr>
        <xdr:cNvSpPr/>
      </xdr:nvSpPr>
      <xdr:spPr>
        <a:xfrm>
          <a:off x="14541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66675</xdr:rowOff>
    </xdr:from>
    <xdr:to>
      <xdr:col>81</xdr:col>
      <xdr:colOff>50800</xdr:colOff>
      <xdr:row>62</xdr:row>
      <xdr:rowOff>102870</xdr:rowOff>
    </xdr:to>
    <xdr:cxnSp macro="">
      <xdr:nvCxnSpPr>
        <xdr:cNvPr id="451" name="直線コネクタ 450">
          <a:extLst>
            <a:ext uri="{FF2B5EF4-FFF2-40B4-BE49-F238E27FC236}">
              <a16:creationId xmlns:a16="http://schemas.microsoft.com/office/drawing/2014/main" id="{D65DACCC-AADC-4CC4-B88D-1711BAF57F79}"/>
            </a:ext>
          </a:extLst>
        </xdr:cNvPr>
        <xdr:cNvCxnSpPr/>
      </xdr:nvCxnSpPr>
      <xdr:spPr>
        <a:xfrm>
          <a:off x="14592300" y="106965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156845</xdr:rowOff>
    </xdr:from>
    <xdr:to>
      <xdr:col>72</xdr:col>
      <xdr:colOff>38100</xdr:colOff>
      <xdr:row>62</xdr:row>
      <xdr:rowOff>86995</xdr:rowOff>
    </xdr:to>
    <xdr:sp macro="" textlink="">
      <xdr:nvSpPr>
        <xdr:cNvPr id="452" name="楕円 451">
          <a:extLst>
            <a:ext uri="{FF2B5EF4-FFF2-40B4-BE49-F238E27FC236}">
              <a16:creationId xmlns:a16="http://schemas.microsoft.com/office/drawing/2014/main" id="{DDA5F8DB-6662-410B-A1C8-540DDB0CBAC0}"/>
            </a:ext>
          </a:extLst>
        </xdr:cNvPr>
        <xdr:cNvSpPr/>
      </xdr:nvSpPr>
      <xdr:spPr>
        <a:xfrm>
          <a:off x="13652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36195</xdr:rowOff>
    </xdr:from>
    <xdr:to>
      <xdr:col>76</xdr:col>
      <xdr:colOff>114300</xdr:colOff>
      <xdr:row>62</xdr:row>
      <xdr:rowOff>66675</xdr:rowOff>
    </xdr:to>
    <xdr:cxnSp macro="">
      <xdr:nvCxnSpPr>
        <xdr:cNvPr id="453" name="直線コネクタ 452">
          <a:extLst>
            <a:ext uri="{FF2B5EF4-FFF2-40B4-BE49-F238E27FC236}">
              <a16:creationId xmlns:a16="http://schemas.microsoft.com/office/drawing/2014/main" id="{66DB063D-B14B-48BD-A948-31BD57AC75F2}"/>
            </a:ext>
          </a:extLst>
        </xdr:cNvPr>
        <xdr:cNvCxnSpPr/>
      </xdr:nvCxnSpPr>
      <xdr:spPr>
        <a:xfrm>
          <a:off x="13703300" y="106660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118745</xdr:rowOff>
    </xdr:from>
    <xdr:to>
      <xdr:col>67</xdr:col>
      <xdr:colOff>101600</xdr:colOff>
      <xdr:row>62</xdr:row>
      <xdr:rowOff>48895</xdr:rowOff>
    </xdr:to>
    <xdr:sp macro="" textlink="">
      <xdr:nvSpPr>
        <xdr:cNvPr id="454" name="楕円 453">
          <a:extLst>
            <a:ext uri="{FF2B5EF4-FFF2-40B4-BE49-F238E27FC236}">
              <a16:creationId xmlns:a16="http://schemas.microsoft.com/office/drawing/2014/main" id="{86730B15-E993-49FE-ACBF-03CCD713E6A0}"/>
            </a:ext>
          </a:extLst>
        </xdr:cNvPr>
        <xdr:cNvSpPr/>
      </xdr:nvSpPr>
      <xdr:spPr>
        <a:xfrm>
          <a:off x="12763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169545</xdr:rowOff>
    </xdr:from>
    <xdr:to>
      <xdr:col>71</xdr:col>
      <xdr:colOff>177800</xdr:colOff>
      <xdr:row>62</xdr:row>
      <xdr:rowOff>36195</xdr:rowOff>
    </xdr:to>
    <xdr:cxnSp macro="">
      <xdr:nvCxnSpPr>
        <xdr:cNvPr id="455" name="直線コネクタ 454">
          <a:extLst>
            <a:ext uri="{FF2B5EF4-FFF2-40B4-BE49-F238E27FC236}">
              <a16:creationId xmlns:a16="http://schemas.microsoft.com/office/drawing/2014/main" id="{7CEE381E-4131-46EA-ACAD-78CF40438F94}"/>
            </a:ext>
          </a:extLst>
        </xdr:cNvPr>
        <xdr:cNvCxnSpPr/>
      </xdr:nvCxnSpPr>
      <xdr:spPr>
        <a:xfrm>
          <a:off x="12814300" y="106279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456" name="n_1aveValue【保健センター・保健所】&#10;有形固定資産減価償却率">
          <a:extLst>
            <a:ext uri="{FF2B5EF4-FFF2-40B4-BE49-F238E27FC236}">
              <a16:creationId xmlns:a16="http://schemas.microsoft.com/office/drawing/2014/main" id="{C9FCD3B3-D848-4D6F-B901-E4216F954E3D}"/>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457" name="n_2aveValue【保健センター・保健所】&#10;有形固定資産減価償却率">
          <a:extLst>
            <a:ext uri="{FF2B5EF4-FFF2-40B4-BE49-F238E27FC236}">
              <a16:creationId xmlns:a16="http://schemas.microsoft.com/office/drawing/2014/main" id="{45F0C36C-8ADF-4234-A38D-A59618A474A6}"/>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458" name="n_3aveValue【保健センター・保健所】&#10;有形固定資産減価償却率">
          <a:extLst>
            <a:ext uri="{FF2B5EF4-FFF2-40B4-BE49-F238E27FC236}">
              <a16:creationId xmlns:a16="http://schemas.microsoft.com/office/drawing/2014/main" id="{6E2F2442-0174-4A3A-8D0D-58A983AAFE4A}"/>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459" name="n_4aveValue【保健センター・保健所】&#10;有形固定資産減価償却率">
          <a:extLst>
            <a:ext uri="{FF2B5EF4-FFF2-40B4-BE49-F238E27FC236}">
              <a16:creationId xmlns:a16="http://schemas.microsoft.com/office/drawing/2014/main" id="{C80E80BD-A509-45B7-8AAA-D85DB1B1345D}"/>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144797</xdr:rowOff>
    </xdr:from>
    <xdr:ext cx="405111" cy="259045"/>
    <xdr:sp macro="" textlink="">
      <xdr:nvSpPr>
        <xdr:cNvPr id="460" name="n_1mainValue【保健センター・保健所】&#10;有形固定資産減価償却率">
          <a:extLst>
            <a:ext uri="{FF2B5EF4-FFF2-40B4-BE49-F238E27FC236}">
              <a16:creationId xmlns:a16="http://schemas.microsoft.com/office/drawing/2014/main" id="{11DD009F-3561-4ACC-8866-4EE9F43FB176}"/>
            </a:ext>
          </a:extLst>
        </xdr:cNvPr>
        <xdr:cNvSpPr txBox="1"/>
      </xdr:nvSpPr>
      <xdr:spPr>
        <a:xfrm>
          <a:off x="152660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108602</xdr:rowOff>
    </xdr:from>
    <xdr:ext cx="405111" cy="259045"/>
    <xdr:sp macro="" textlink="">
      <xdr:nvSpPr>
        <xdr:cNvPr id="461" name="n_2mainValue【保健センター・保健所】&#10;有形固定資産減価償却率">
          <a:extLst>
            <a:ext uri="{FF2B5EF4-FFF2-40B4-BE49-F238E27FC236}">
              <a16:creationId xmlns:a16="http://schemas.microsoft.com/office/drawing/2014/main" id="{71F59FE8-2B65-4446-ABB8-8FBE35524192}"/>
            </a:ext>
          </a:extLst>
        </xdr:cNvPr>
        <xdr:cNvSpPr txBox="1"/>
      </xdr:nvSpPr>
      <xdr:spPr>
        <a:xfrm>
          <a:off x="14389744" y="1073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78122</xdr:rowOff>
    </xdr:from>
    <xdr:ext cx="405111" cy="259045"/>
    <xdr:sp macro="" textlink="">
      <xdr:nvSpPr>
        <xdr:cNvPr id="462" name="n_3mainValue【保健センター・保健所】&#10;有形固定資産減価償却率">
          <a:extLst>
            <a:ext uri="{FF2B5EF4-FFF2-40B4-BE49-F238E27FC236}">
              <a16:creationId xmlns:a16="http://schemas.microsoft.com/office/drawing/2014/main" id="{D87E83BD-71D5-4FA5-B8B7-98A5828498BD}"/>
            </a:ext>
          </a:extLst>
        </xdr:cNvPr>
        <xdr:cNvSpPr txBox="1"/>
      </xdr:nvSpPr>
      <xdr:spPr>
        <a:xfrm>
          <a:off x="135007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40022</xdr:rowOff>
    </xdr:from>
    <xdr:ext cx="405111" cy="259045"/>
    <xdr:sp macro="" textlink="">
      <xdr:nvSpPr>
        <xdr:cNvPr id="463" name="n_4mainValue【保健センター・保健所】&#10;有形固定資産減価償却率">
          <a:extLst>
            <a:ext uri="{FF2B5EF4-FFF2-40B4-BE49-F238E27FC236}">
              <a16:creationId xmlns:a16="http://schemas.microsoft.com/office/drawing/2014/main" id="{899664E1-0D35-409D-85C1-43F0C9AEBDEA}"/>
            </a:ext>
          </a:extLst>
        </xdr:cNvPr>
        <xdr:cNvSpPr txBox="1"/>
      </xdr:nvSpPr>
      <xdr:spPr>
        <a:xfrm>
          <a:off x="126117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F18A62C3-6F54-4C21-8F66-B2EB4809B37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95344F17-1ADF-4725-93BE-F5F597D1A7B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22F69905-D6ED-4B74-B920-406F6A4D85F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142651CC-9F7C-46D6-8BF2-85781B1D422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70BDEA90-2DC8-4359-8DE2-598AFD59428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ED7E9691-53B2-4B40-AC84-8B6DE6CBD33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008837A3-E372-4CA2-8ABD-09DA9C0D6BF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E5947BBF-B00E-49B0-B9FC-D8C97B7B23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BB4046E9-CB30-4C6D-8ADF-F7BE6DE4ED1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60241B6C-6105-4F00-8891-6A399B9C731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4" name="直線コネクタ 473">
          <a:extLst>
            <a:ext uri="{FF2B5EF4-FFF2-40B4-BE49-F238E27FC236}">
              <a16:creationId xmlns:a16="http://schemas.microsoft.com/office/drawing/2014/main" id="{C2755586-051A-41E8-B1E0-DB8DC76CB7D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5" name="テキスト ボックス 474">
          <a:extLst>
            <a:ext uri="{FF2B5EF4-FFF2-40B4-BE49-F238E27FC236}">
              <a16:creationId xmlns:a16="http://schemas.microsoft.com/office/drawing/2014/main" id="{255123CF-FB22-4E03-9589-255B1BEDBDF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6" name="直線コネクタ 475">
          <a:extLst>
            <a:ext uri="{FF2B5EF4-FFF2-40B4-BE49-F238E27FC236}">
              <a16:creationId xmlns:a16="http://schemas.microsoft.com/office/drawing/2014/main" id="{23A58F4A-AE75-4573-A372-9930AE7D29F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7" name="テキスト ボックス 476">
          <a:extLst>
            <a:ext uri="{FF2B5EF4-FFF2-40B4-BE49-F238E27FC236}">
              <a16:creationId xmlns:a16="http://schemas.microsoft.com/office/drawing/2014/main" id="{526220E1-F5E7-45BD-BE73-2FA08C3B14D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8" name="直線コネクタ 477">
          <a:extLst>
            <a:ext uri="{FF2B5EF4-FFF2-40B4-BE49-F238E27FC236}">
              <a16:creationId xmlns:a16="http://schemas.microsoft.com/office/drawing/2014/main" id="{7107E2A5-8949-4500-9C57-393A5C01F99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9" name="テキスト ボックス 478">
          <a:extLst>
            <a:ext uri="{FF2B5EF4-FFF2-40B4-BE49-F238E27FC236}">
              <a16:creationId xmlns:a16="http://schemas.microsoft.com/office/drawing/2014/main" id="{DAAB6D26-78AF-4B37-98BE-1AD93C9B49F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0" name="直線コネクタ 479">
          <a:extLst>
            <a:ext uri="{FF2B5EF4-FFF2-40B4-BE49-F238E27FC236}">
              <a16:creationId xmlns:a16="http://schemas.microsoft.com/office/drawing/2014/main" id="{940037D5-DC1F-4A47-B177-705194ACE78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1" name="テキスト ボックス 480">
          <a:extLst>
            <a:ext uri="{FF2B5EF4-FFF2-40B4-BE49-F238E27FC236}">
              <a16:creationId xmlns:a16="http://schemas.microsoft.com/office/drawing/2014/main" id="{77509171-F218-44A5-9420-C377FE65C4D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2" name="直線コネクタ 481">
          <a:extLst>
            <a:ext uri="{FF2B5EF4-FFF2-40B4-BE49-F238E27FC236}">
              <a16:creationId xmlns:a16="http://schemas.microsoft.com/office/drawing/2014/main" id="{4E14DAFD-F88D-4B4A-B876-4721E00F245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3" name="テキスト ボックス 482">
          <a:extLst>
            <a:ext uri="{FF2B5EF4-FFF2-40B4-BE49-F238E27FC236}">
              <a16:creationId xmlns:a16="http://schemas.microsoft.com/office/drawing/2014/main" id="{18FBA880-B509-4B8C-AE68-B075C3E0553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14AF17C0-187B-4852-BBF3-8922645A404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625120C9-22C1-43D2-9238-738962CDAF4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保健センター・保健所】&#10;一人当たり面積グラフ枠">
          <a:extLst>
            <a:ext uri="{FF2B5EF4-FFF2-40B4-BE49-F238E27FC236}">
              <a16:creationId xmlns:a16="http://schemas.microsoft.com/office/drawing/2014/main" id="{10F98FA3-C4BD-4505-95BB-5ACA27B4BFB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487" name="直線コネクタ 486">
          <a:extLst>
            <a:ext uri="{FF2B5EF4-FFF2-40B4-BE49-F238E27FC236}">
              <a16:creationId xmlns:a16="http://schemas.microsoft.com/office/drawing/2014/main" id="{126C92D5-1F44-4ED7-BD21-BFB6CC08E797}"/>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488" name="【保健センター・保健所】&#10;一人当たり面積最小値テキスト">
          <a:extLst>
            <a:ext uri="{FF2B5EF4-FFF2-40B4-BE49-F238E27FC236}">
              <a16:creationId xmlns:a16="http://schemas.microsoft.com/office/drawing/2014/main" id="{672E8126-1D99-406E-9BBA-CE26BD5D783C}"/>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489" name="直線コネクタ 488">
          <a:extLst>
            <a:ext uri="{FF2B5EF4-FFF2-40B4-BE49-F238E27FC236}">
              <a16:creationId xmlns:a16="http://schemas.microsoft.com/office/drawing/2014/main" id="{209EFFF0-DBF4-4674-95DB-95125454C2CE}"/>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490" name="【保健センター・保健所】&#10;一人当たり面積最大値テキスト">
          <a:extLst>
            <a:ext uri="{FF2B5EF4-FFF2-40B4-BE49-F238E27FC236}">
              <a16:creationId xmlns:a16="http://schemas.microsoft.com/office/drawing/2014/main" id="{699F5D17-7E67-474A-A6F7-576C0C2995B3}"/>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491" name="直線コネクタ 490">
          <a:extLst>
            <a:ext uri="{FF2B5EF4-FFF2-40B4-BE49-F238E27FC236}">
              <a16:creationId xmlns:a16="http://schemas.microsoft.com/office/drawing/2014/main" id="{3865D014-E3AE-484F-B78F-206E750FE63C}"/>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47261</xdr:rowOff>
    </xdr:from>
    <xdr:ext cx="469744" cy="259045"/>
    <xdr:sp macro="" textlink="">
      <xdr:nvSpPr>
        <xdr:cNvPr id="492" name="【保健センター・保健所】&#10;一人当たり面積平均値テキスト">
          <a:extLst>
            <a:ext uri="{FF2B5EF4-FFF2-40B4-BE49-F238E27FC236}">
              <a16:creationId xmlns:a16="http://schemas.microsoft.com/office/drawing/2014/main" id="{72214074-3E20-4E3D-96E6-F486DA739B1D}"/>
            </a:ext>
          </a:extLst>
        </xdr:cNvPr>
        <xdr:cNvSpPr txBox="1"/>
      </xdr:nvSpPr>
      <xdr:spPr>
        <a:xfrm>
          <a:off x="22199600" y="1067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493" name="フローチャート: 判断 492">
          <a:extLst>
            <a:ext uri="{FF2B5EF4-FFF2-40B4-BE49-F238E27FC236}">
              <a16:creationId xmlns:a16="http://schemas.microsoft.com/office/drawing/2014/main" id="{82142DFB-E2D2-4D8F-8D8E-357D536EA9D0}"/>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494" name="フローチャート: 判断 493">
          <a:extLst>
            <a:ext uri="{FF2B5EF4-FFF2-40B4-BE49-F238E27FC236}">
              <a16:creationId xmlns:a16="http://schemas.microsoft.com/office/drawing/2014/main" id="{88C865BC-B9BA-4515-A9BF-0C1E4D6A5067}"/>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495" name="フローチャート: 判断 494">
          <a:extLst>
            <a:ext uri="{FF2B5EF4-FFF2-40B4-BE49-F238E27FC236}">
              <a16:creationId xmlns:a16="http://schemas.microsoft.com/office/drawing/2014/main" id="{5D842682-6D2C-4D3C-898F-9D40478BF7E3}"/>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496" name="フローチャート: 判断 495">
          <a:extLst>
            <a:ext uri="{FF2B5EF4-FFF2-40B4-BE49-F238E27FC236}">
              <a16:creationId xmlns:a16="http://schemas.microsoft.com/office/drawing/2014/main" id="{575EAF1F-8EFB-4AB8-BC93-2B6F830824BF}"/>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497" name="フローチャート: 判断 496">
          <a:extLst>
            <a:ext uri="{FF2B5EF4-FFF2-40B4-BE49-F238E27FC236}">
              <a16:creationId xmlns:a16="http://schemas.microsoft.com/office/drawing/2014/main" id="{C0924FA7-C8EE-4312-AE2B-36D72AE8D1DE}"/>
            </a:ext>
          </a:extLst>
        </xdr:cNvPr>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CCC9F497-F186-4FF4-A3A0-F1B4BA89E6F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52E9156E-976F-434A-B70E-40B74F904B9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FB0EE849-20C3-4435-BB7B-C2AC79F72AD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8181CA7C-21CD-40F2-AE46-7AA7BF9A232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5A0CE8F6-C840-4AC7-870E-0AE199C7CC8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45974</xdr:rowOff>
    </xdr:from>
    <xdr:to>
      <xdr:col>116</xdr:col>
      <xdr:colOff>114300</xdr:colOff>
      <xdr:row>62</xdr:row>
      <xdr:rowOff>147574</xdr:rowOff>
    </xdr:to>
    <xdr:sp macro="" textlink="">
      <xdr:nvSpPr>
        <xdr:cNvPr id="503" name="楕円 502">
          <a:extLst>
            <a:ext uri="{FF2B5EF4-FFF2-40B4-BE49-F238E27FC236}">
              <a16:creationId xmlns:a16="http://schemas.microsoft.com/office/drawing/2014/main" id="{FCDF6B6D-A10B-4EE1-9C08-60359908C444}"/>
            </a:ext>
          </a:extLst>
        </xdr:cNvPr>
        <xdr:cNvSpPr/>
      </xdr:nvSpPr>
      <xdr:spPr>
        <a:xfrm>
          <a:off x="22110700" y="1067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68851</xdr:rowOff>
    </xdr:from>
    <xdr:ext cx="469744" cy="259045"/>
    <xdr:sp macro="" textlink="">
      <xdr:nvSpPr>
        <xdr:cNvPr id="504" name="【保健センター・保健所】&#10;一人当たり面積該当値テキスト">
          <a:extLst>
            <a:ext uri="{FF2B5EF4-FFF2-40B4-BE49-F238E27FC236}">
              <a16:creationId xmlns:a16="http://schemas.microsoft.com/office/drawing/2014/main" id="{0C102172-A71F-4FB7-8C80-B2C88F6C0C04}"/>
            </a:ext>
          </a:extLst>
        </xdr:cNvPr>
        <xdr:cNvSpPr txBox="1"/>
      </xdr:nvSpPr>
      <xdr:spPr>
        <a:xfrm>
          <a:off x="22199600" y="1052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55880</xdr:rowOff>
    </xdr:from>
    <xdr:to>
      <xdr:col>112</xdr:col>
      <xdr:colOff>38100</xdr:colOff>
      <xdr:row>62</xdr:row>
      <xdr:rowOff>157480</xdr:rowOff>
    </xdr:to>
    <xdr:sp macro="" textlink="">
      <xdr:nvSpPr>
        <xdr:cNvPr id="505" name="楕円 504">
          <a:extLst>
            <a:ext uri="{FF2B5EF4-FFF2-40B4-BE49-F238E27FC236}">
              <a16:creationId xmlns:a16="http://schemas.microsoft.com/office/drawing/2014/main" id="{66D61734-EF13-4295-9D78-37D7E4728E34}"/>
            </a:ext>
          </a:extLst>
        </xdr:cNvPr>
        <xdr:cNvSpPr/>
      </xdr:nvSpPr>
      <xdr:spPr>
        <a:xfrm>
          <a:off x="21272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96774</xdr:rowOff>
    </xdr:from>
    <xdr:to>
      <xdr:col>116</xdr:col>
      <xdr:colOff>63500</xdr:colOff>
      <xdr:row>62</xdr:row>
      <xdr:rowOff>106680</xdr:rowOff>
    </xdr:to>
    <xdr:cxnSp macro="">
      <xdr:nvCxnSpPr>
        <xdr:cNvPr id="506" name="直線コネクタ 505">
          <a:extLst>
            <a:ext uri="{FF2B5EF4-FFF2-40B4-BE49-F238E27FC236}">
              <a16:creationId xmlns:a16="http://schemas.microsoft.com/office/drawing/2014/main" id="{C7FA8131-299F-4DD8-9D52-42AE91C09C2E}"/>
            </a:ext>
          </a:extLst>
        </xdr:cNvPr>
        <xdr:cNvCxnSpPr/>
      </xdr:nvCxnSpPr>
      <xdr:spPr>
        <a:xfrm flipV="1">
          <a:off x="21323300" y="10726674"/>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61214</xdr:rowOff>
    </xdr:from>
    <xdr:to>
      <xdr:col>107</xdr:col>
      <xdr:colOff>101600</xdr:colOff>
      <xdr:row>62</xdr:row>
      <xdr:rowOff>162814</xdr:rowOff>
    </xdr:to>
    <xdr:sp macro="" textlink="">
      <xdr:nvSpPr>
        <xdr:cNvPr id="507" name="楕円 506">
          <a:extLst>
            <a:ext uri="{FF2B5EF4-FFF2-40B4-BE49-F238E27FC236}">
              <a16:creationId xmlns:a16="http://schemas.microsoft.com/office/drawing/2014/main" id="{2B3FFCD6-DF7A-4D78-B91B-CFB94AEE7BB4}"/>
            </a:ext>
          </a:extLst>
        </xdr:cNvPr>
        <xdr:cNvSpPr/>
      </xdr:nvSpPr>
      <xdr:spPr>
        <a:xfrm>
          <a:off x="203835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106680</xdr:rowOff>
    </xdr:from>
    <xdr:to>
      <xdr:col>111</xdr:col>
      <xdr:colOff>177800</xdr:colOff>
      <xdr:row>62</xdr:row>
      <xdr:rowOff>112014</xdr:rowOff>
    </xdr:to>
    <xdr:cxnSp macro="">
      <xdr:nvCxnSpPr>
        <xdr:cNvPr id="508" name="直線コネクタ 507">
          <a:extLst>
            <a:ext uri="{FF2B5EF4-FFF2-40B4-BE49-F238E27FC236}">
              <a16:creationId xmlns:a16="http://schemas.microsoft.com/office/drawing/2014/main" id="{2BBEAD27-3F4C-4585-AE08-7D34D8211CFC}"/>
            </a:ext>
          </a:extLst>
        </xdr:cNvPr>
        <xdr:cNvCxnSpPr/>
      </xdr:nvCxnSpPr>
      <xdr:spPr>
        <a:xfrm flipV="1">
          <a:off x="20434300" y="10736580"/>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65786</xdr:rowOff>
    </xdr:from>
    <xdr:to>
      <xdr:col>102</xdr:col>
      <xdr:colOff>165100</xdr:colOff>
      <xdr:row>62</xdr:row>
      <xdr:rowOff>167386</xdr:rowOff>
    </xdr:to>
    <xdr:sp macro="" textlink="">
      <xdr:nvSpPr>
        <xdr:cNvPr id="509" name="楕円 508">
          <a:extLst>
            <a:ext uri="{FF2B5EF4-FFF2-40B4-BE49-F238E27FC236}">
              <a16:creationId xmlns:a16="http://schemas.microsoft.com/office/drawing/2014/main" id="{70E341A7-E45D-44A0-A953-D5C50D05D541}"/>
            </a:ext>
          </a:extLst>
        </xdr:cNvPr>
        <xdr:cNvSpPr/>
      </xdr:nvSpPr>
      <xdr:spPr>
        <a:xfrm>
          <a:off x="19494500" y="106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112014</xdr:rowOff>
    </xdr:from>
    <xdr:to>
      <xdr:col>107</xdr:col>
      <xdr:colOff>50800</xdr:colOff>
      <xdr:row>62</xdr:row>
      <xdr:rowOff>116586</xdr:rowOff>
    </xdr:to>
    <xdr:cxnSp macro="">
      <xdr:nvCxnSpPr>
        <xdr:cNvPr id="510" name="直線コネクタ 509">
          <a:extLst>
            <a:ext uri="{FF2B5EF4-FFF2-40B4-BE49-F238E27FC236}">
              <a16:creationId xmlns:a16="http://schemas.microsoft.com/office/drawing/2014/main" id="{E68686C6-7A1B-434A-96FF-C7B440EAF76B}"/>
            </a:ext>
          </a:extLst>
        </xdr:cNvPr>
        <xdr:cNvCxnSpPr/>
      </xdr:nvCxnSpPr>
      <xdr:spPr>
        <a:xfrm flipV="1">
          <a:off x="19545300" y="1074191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71120</xdr:rowOff>
    </xdr:from>
    <xdr:to>
      <xdr:col>98</xdr:col>
      <xdr:colOff>38100</xdr:colOff>
      <xdr:row>63</xdr:row>
      <xdr:rowOff>1270</xdr:rowOff>
    </xdr:to>
    <xdr:sp macro="" textlink="">
      <xdr:nvSpPr>
        <xdr:cNvPr id="511" name="楕円 510">
          <a:extLst>
            <a:ext uri="{FF2B5EF4-FFF2-40B4-BE49-F238E27FC236}">
              <a16:creationId xmlns:a16="http://schemas.microsoft.com/office/drawing/2014/main" id="{E16C9C76-43FF-4562-B31A-1651C965F4E9}"/>
            </a:ext>
          </a:extLst>
        </xdr:cNvPr>
        <xdr:cNvSpPr/>
      </xdr:nvSpPr>
      <xdr:spPr>
        <a:xfrm>
          <a:off x="18605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116586</xdr:rowOff>
    </xdr:from>
    <xdr:to>
      <xdr:col>102</xdr:col>
      <xdr:colOff>114300</xdr:colOff>
      <xdr:row>62</xdr:row>
      <xdr:rowOff>121920</xdr:rowOff>
    </xdr:to>
    <xdr:cxnSp macro="">
      <xdr:nvCxnSpPr>
        <xdr:cNvPr id="512" name="直線コネクタ 511">
          <a:extLst>
            <a:ext uri="{FF2B5EF4-FFF2-40B4-BE49-F238E27FC236}">
              <a16:creationId xmlns:a16="http://schemas.microsoft.com/office/drawing/2014/main" id="{916CE3CA-0DB2-4609-A51E-4E1F3B73334B}"/>
            </a:ext>
          </a:extLst>
        </xdr:cNvPr>
        <xdr:cNvCxnSpPr/>
      </xdr:nvCxnSpPr>
      <xdr:spPr>
        <a:xfrm flipV="1">
          <a:off x="18656300" y="1074648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11447</xdr:rowOff>
    </xdr:from>
    <xdr:ext cx="469744" cy="259045"/>
    <xdr:sp macro="" textlink="">
      <xdr:nvSpPr>
        <xdr:cNvPr id="513" name="n_1aveValue【保健センター・保健所】&#10;一人当たり面積">
          <a:extLst>
            <a:ext uri="{FF2B5EF4-FFF2-40B4-BE49-F238E27FC236}">
              <a16:creationId xmlns:a16="http://schemas.microsoft.com/office/drawing/2014/main" id="{E4389401-F27A-463E-82AE-1B74990AAE7F}"/>
            </a:ext>
          </a:extLst>
        </xdr:cNvPr>
        <xdr:cNvSpPr txBox="1"/>
      </xdr:nvSpPr>
      <xdr:spPr>
        <a:xfrm>
          <a:off x="21075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17543</xdr:rowOff>
    </xdr:from>
    <xdr:ext cx="469744" cy="259045"/>
    <xdr:sp macro="" textlink="">
      <xdr:nvSpPr>
        <xdr:cNvPr id="514" name="n_2aveValue【保健センター・保健所】&#10;一人当たり面積">
          <a:extLst>
            <a:ext uri="{FF2B5EF4-FFF2-40B4-BE49-F238E27FC236}">
              <a16:creationId xmlns:a16="http://schemas.microsoft.com/office/drawing/2014/main" id="{E4C57A80-4CD4-4986-8545-4212827B7923}"/>
            </a:ext>
          </a:extLst>
        </xdr:cNvPr>
        <xdr:cNvSpPr txBox="1"/>
      </xdr:nvSpPr>
      <xdr:spPr>
        <a:xfrm>
          <a:off x="20199427" y="108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26687</xdr:rowOff>
    </xdr:from>
    <xdr:ext cx="469744" cy="259045"/>
    <xdr:sp macro="" textlink="">
      <xdr:nvSpPr>
        <xdr:cNvPr id="515" name="n_3aveValue【保健センター・保健所】&#10;一人当たり面積">
          <a:extLst>
            <a:ext uri="{FF2B5EF4-FFF2-40B4-BE49-F238E27FC236}">
              <a16:creationId xmlns:a16="http://schemas.microsoft.com/office/drawing/2014/main" id="{500D7448-23A6-43B8-91C5-7DA1C0A18FFE}"/>
            </a:ext>
          </a:extLst>
        </xdr:cNvPr>
        <xdr:cNvSpPr txBox="1"/>
      </xdr:nvSpPr>
      <xdr:spPr>
        <a:xfrm>
          <a:off x="19310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100855</xdr:rowOff>
    </xdr:from>
    <xdr:ext cx="469744" cy="259045"/>
    <xdr:sp macro="" textlink="">
      <xdr:nvSpPr>
        <xdr:cNvPr id="516" name="n_4aveValue【保健センター・保健所】&#10;一人当たり面積">
          <a:extLst>
            <a:ext uri="{FF2B5EF4-FFF2-40B4-BE49-F238E27FC236}">
              <a16:creationId xmlns:a16="http://schemas.microsoft.com/office/drawing/2014/main" id="{3C5090A7-A62B-439F-BEE5-D3676804A20B}"/>
            </a:ext>
          </a:extLst>
        </xdr:cNvPr>
        <xdr:cNvSpPr txBox="1"/>
      </xdr:nvSpPr>
      <xdr:spPr>
        <a:xfrm>
          <a:off x="18421427"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2557</xdr:rowOff>
    </xdr:from>
    <xdr:ext cx="469744" cy="259045"/>
    <xdr:sp macro="" textlink="">
      <xdr:nvSpPr>
        <xdr:cNvPr id="517" name="n_1mainValue【保健センター・保健所】&#10;一人当たり面積">
          <a:extLst>
            <a:ext uri="{FF2B5EF4-FFF2-40B4-BE49-F238E27FC236}">
              <a16:creationId xmlns:a16="http://schemas.microsoft.com/office/drawing/2014/main" id="{1CFB1DBE-3527-4449-9675-80B16144D10E}"/>
            </a:ext>
          </a:extLst>
        </xdr:cNvPr>
        <xdr:cNvSpPr txBox="1"/>
      </xdr:nvSpPr>
      <xdr:spPr>
        <a:xfrm>
          <a:off x="2107572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7891</xdr:rowOff>
    </xdr:from>
    <xdr:ext cx="469744" cy="259045"/>
    <xdr:sp macro="" textlink="">
      <xdr:nvSpPr>
        <xdr:cNvPr id="518" name="n_2mainValue【保健センター・保健所】&#10;一人当たり面積">
          <a:extLst>
            <a:ext uri="{FF2B5EF4-FFF2-40B4-BE49-F238E27FC236}">
              <a16:creationId xmlns:a16="http://schemas.microsoft.com/office/drawing/2014/main" id="{F4FA4764-E498-4E94-8083-76BFDBF82640}"/>
            </a:ext>
          </a:extLst>
        </xdr:cNvPr>
        <xdr:cNvSpPr txBox="1"/>
      </xdr:nvSpPr>
      <xdr:spPr>
        <a:xfrm>
          <a:off x="20199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12463</xdr:rowOff>
    </xdr:from>
    <xdr:ext cx="469744" cy="259045"/>
    <xdr:sp macro="" textlink="">
      <xdr:nvSpPr>
        <xdr:cNvPr id="519" name="n_3mainValue【保健センター・保健所】&#10;一人当たり面積">
          <a:extLst>
            <a:ext uri="{FF2B5EF4-FFF2-40B4-BE49-F238E27FC236}">
              <a16:creationId xmlns:a16="http://schemas.microsoft.com/office/drawing/2014/main" id="{971C9419-6385-436C-8373-7356A642B52C}"/>
            </a:ext>
          </a:extLst>
        </xdr:cNvPr>
        <xdr:cNvSpPr txBox="1"/>
      </xdr:nvSpPr>
      <xdr:spPr>
        <a:xfrm>
          <a:off x="19310427" y="1047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163847</xdr:rowOff>
    </xdr:from>
    <xdr:ext cx="469744" cy="259045"/>
    <xdr:sp macro="" textlink="">
      <xdr:nvSpPr>
        <xdr:cNvPr id="520" name="n_4mainValue【保健センター・保健所】&#10;一人当たり面積">
          <a:extLst>
            <a:ext uri="{FF2B5EF4-FFF2-40B4-BE49-F238E27FC236}">
              <a16:creationId xmlns:a16="http://schemas.microsoft.com/office/drawing/2014/main" id="{D03A6ECF-ABC8-4DB3-90DC-8F295AE49A5F}"/>
            </a:ext>
          </a:extLst>
        </xdr:cNvPr>
        <xdr:cNvSpPr txBox="1"/>
      </xdr:nvSpPr>
      <xdr:spPr>
        <a:xfrm>
          <a:off x="184214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4D4B281B-4BB7-4D8F-B895-9511379AF50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E82B5170-794B-408A-A088-DC504EE2421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6FBBAF8B-F86B-483A-A72E-77013449868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9985793C-63D7-49BC-8CC5-903FBAF13F1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D1D8DD52-E0AD-4B89-AB77-111CADE4CB4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679BA8EF-1FF0-4844-9C08-F7580F0EF27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629E27A5-6A11-4551-AF15-EF209CC21A4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42801302-C694-423C-B3C1-DFCEC9AF241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69D1DE79-F6FE-4271-8C7E-F13375341D1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3E5E946C-1A99-4DDF-9200-8D2E8F3C5A9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B5E55C3D-58C5-4FB3-9590-34ED47CDB7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2" name="直線コネクタ 531">
          <a:extLst>
            <a:ext uri="{FF2B5EF4-FFF2-40B4-BE49-F238E27FC236}">
              <a16:creationId xmlns:a16="http://schemas.microsoft.com/office/drawing/2014/main" id="{9552C792-9577-4097-92C0-4A15F972376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3" name="テキスト ボックス 532">
          <a:extLst>
            <a:ext uri="{FF2B5EF4-FFF2-40B4-BE49-F238E27FC236}">
              <a16:creationId xmlns:a16="http://schemas.microsoft.com/office/drawing/2014/main" id="{EF2EED8D-1478-481F-8CB8-9E68B63050E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4" name="直線コネクタ 533">
          <a:extLst>
            <a:ext uri="{FF2B5EF4-FFF2-40B4-BE49-F238E27FC236}">
              <a16:creationId xmlns:a16="http://schemas.microsoft.com/office/drawing/2014/main" id="{D8C0CE3D-1839-4133-AA81-898E1EFAB49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5" name="テキスト ボックス 534">
          <a:extLst>
            <a:ext uri="{FF2B5EF4-FFF2-40B4-BE49-F238E27FC236}">
              <a16:creationId xmlns:a16="http://schemas.microsoft.com/office/drawing/2014/main" id="{013B23D5-D69E-49CC-A82B-63A8F0C3947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6" name="直線コネクタ 535">
          <a:extLst>
            <a:ext uri="{FF2B5EF4-FFF2-40B4-BE49-F238E27FC236}">
              <a16:creationId xmlns:a16="http://schemas.microsoft.com/office/drawing/2014/main" id="{1B5C357D-CE36-4E22-B49F-7F56541CC32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7" name="テキスト ボックス 536">
          <a:extLst>
            <a:ext uri="{FF2B5EF4-FFF2-40B4-BE49-F238E27FC236}">
              <a16:creationId xmlns:a16="http://schemas.microsoft.com/office/drawing/2014/main" id="{263129D4-EDF6-42A2-85D0-DFDAE0C29A5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8" name="直線コネクタ 537">
          <a:extLst>
            <a:ext uri="{FF2B5EF4-FFF2-40B4-BE49-F238E27FC236}">
              <a16:creationId xmlns:a16="http://schemas.microsoft.com/office/drawing/2014/main" id="{4F09DA4D-9526-4838-8CAB-ED2DE85D014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9" name="テキスト ボックス 538">
          <a:extLst>
            <a:ext uri="{FF2B5EF4-FFF2-40B4-BE49-F238E27FC236}">
              <a16:creationId xmlns:a16="http://schemas.microsoft.com/office/drawing/2014/main" id="{902AD253-C86B-46F5-AE81-0489C1B42CD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0" name="直線コネクタ 539">
          <a:extLst>
            <a:ext uri="{FF2B5EF4-FFF2-40B4-BE49-F238E27FC236}">
              <a16:creationId xmlns:a16="http://schemas.microsoft.com/office/drawing/2014/main" id="{DC47AC94-43A8-4832-8C2C-BFBA5164141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1" name="テキスト ボックス 540">
          <a:extLst>
            <a:ext uri="{FF2B5EF4-FFF2-40B4-BE49-F238E27FC236}">
              <a16:creationId xmlns:a16="http://schemas.microsoft.com/office/drawing/2014/main" id="{CA054346-A8E8-44EE-A0FE-172A494FE1E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2" name="直線コネクタ 541">
          <a:extLst>
            <a:ext uri="{FF2B5EF4-FFF2-40B4-BE49-F238E27FC236}">
              <a16:creationId xmlns:a16="http://schemas.microsoft.com/office/drawing/2014/main" id="{F8D8AF10-C1C8-4558-A81D-41F4EFFEBA1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3" name="テキスト ボックス 542">
          <a:extLst>
            <a:ext uri="{FF2B5EF4-FFF2-40B4-BE49-F238E27FC236}">
              <a16:creationId xmlns:a16="http://schemas.microsoft.com/office/drawing/2014/main" id="{7318B201-9BC5-4BA3-82A5-3E94531BD21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71EDCD4E-C3FF-485C-8EB6-51D0BBE07B7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7659F57A-AF02-4241-8AFE-B7018D74B57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546" name="直線コネクタ 545">
          <a:extLst>
            <a:ext uri="{FF2B5EF4-FFF2-40B4-BE49-F238E27FC236}">
              <a16:creationId xmlns:a16="http://schemas.microsoft.com/office/drawing/2014/main" id="{157B20DA-CE7F-4087-A199-5AD80958F97D}"/>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7" name="【消防施設】&#10;有形固定資産減価償却率最小値テキスト">
          <a:extLst>
            <a:ext uri="{FF2B5EF4-FFF2-40B4-BE49-F238E27FC236}">
              <a16:creationId xmlns:a16="http://schemas.microsoft.com/office/drawing/2014/main" id="{BDA8F0CF-3548-4EA1-AD59-91FBDD0445AE}"/>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8" name="直線コネクタ 547">
          <a:extLst>
            <a:ext uri="{FF2B5EF4-FFF2-40B4-BE49-F238E27FC236}">
              <a16:creationId xmlns:a16="http://schemas.microsoft.com/office/drawing/2014/main" id="{D0FF4D93-4E98-487D-A7D9-D7E3F1DF49C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549" name="【消防施設】&#10;有形固定資産減価償却率最大値テキスト">
          <a:extLst>
            <a:ext uri="{FF2B5EF4-FFF2-40B4-BE49-F238E27FC236}">
              <a16:creationId xmlns:a16="http://schemas.microsoft.com/office/drawing/2014/main" id="{F95867D2-E94C-4D90-984E-8F24BA171A5B}"/>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550" name="直線コネクタ 549">
          <a:extLst>
            <a:ext uri="{FF2B5EF4-FFF2-40B4-BE49-F238E27FC236}">
              <a16:creationId xmlns:a16="http://schemas.microsoft.com/office/drawing/2014/main" id="{A1A95E8B-8FFF-43B6-838C-12C036836291}"/>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126109</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9B036E9D-C3C2-4110-BF04-65DED67880B4}"/>
            </a:ext>
          </a:extLst>
        </xdr:cNvPr>
        <xdr:cNvSpPr txBox="1"/>
      </xdr:nvSpPr>
      <xdr:spPr>
        <a:xfrm>
          <a:off x="16357600" y="14185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552" name="フローチャート: 判断 551">
          <a:extLst>
            <a:ext uri="{FF2B5EF4-FFF2-40B4-BE49-F238E27FC236}">
              <a16:creationId xmlns:a16="http://schemas.microsoft.com/office/drawing/2014/main" id="{F11E8655-C1B3-47D8-A33F-99EF1465E2A8}"/>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553" name="フローチャート: 判断 552">
          <a:extLst>
            <a:ext uri="{FF2B5EF4-FFF2-40B4-BE49-F238E27FC236}">
              <a16:creationId xmlns:a16="http://schemas.microsoft.com/office/drawing/2014/main" id="{4F5158C3-3F27-4A3D-B5B3-7AAE9C34E9FA}"/>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554" name="フローチャート: 判断 553">
          <a:extLst>
            <a:ext uri="{FF2B5EF4-FFF2-40B4-BE49-F238E27FC236}">
              <a16:creationId xmlns:a16="http://schemas.microsoft.com/office/drawing/2014/main" id="{0C5DD401-C1C9-401E-A85D-D8ACF2A950C1}"/>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555" name="フローチャート: 判断 554">
          <a:extLst>
            <a:ext uri="{FF2B5EF4-FFF2-40B4-BE49-F238E27FC236}">
              <a16:creationId xmlns:a16="http://schemas.microsoft.com/office/drawing/2014/main" id="{ABE77F08-3CBA-457A-A102-21FFF5696878}"/>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556" name="フローチャート: 判断 555">
          <a:extLst>
            <a:ext uri="{FF2B5EF4-FFF2-40B4-BE49-F238E27FC236}">
              <a16:creationId xmlns:a16="http://schemas.microsoft.com/office/drawing/2014/main" id="{2042342F-6749-4BF0-A990-C3F1B5C5A719}"/>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52A80390-8C2D-4936-91F7-098BA77D10E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C818E770-E9DA-401C-9B47-BB8CBA0B470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8506CD98-65C4-4297-8B74-2FE578A2758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47E4776-67BB-477B-AA1B-0A18F1F3B84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3B5ECC4A-7364-45FF-8C3C-715906D141D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137523</xdr:rowOff>
    </xdr:from>
    <xdr:to>
      <xdr:col>85</xdr:col>
      <xdr:colOff>177800</xdr:colOff>
      <xdr:row>84</xdr:row>
      <xdr:rowOff>67673</xdr:rowOff>
    </xdr:to>
    <xdr:sp macro="" textlink="">
      <xdr:nvSpPr>
        <xdr:cNvPr id="562" name="楕円 561">
          <a:extLst>
            <a:ext uri="{FF2B5EF4-FFF2-40B4-BE49-F238E27FC236}">
              <a16:creationId xmlns:a16="http://schemas.microsoft.com/office/drawing/2014/main" id="{B2700BAC-0A11-4EA1-8A23-46DBB5133FF6}"/>
            </a:ext>
          </a:extLst>
        </xdr:cNvPr>
        <xdr:cNvSpPr/>
      </xdr:nvSpPr>
      <xdr:spPr>
        <a:xfrm>
          <a:off x="16268700" y="1436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115950</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ACA3EEA1-DE00-442B-A59A-E1107AF91869}"/>
            </a:ext>
          </a:extLst>
        </xdr:cNvPr>
        <xdr:cNvSpPr txBox="1"/>
      </xdr:nvSpPr>
      <xdr:spPr>
        <a:xfrm>
          <a:off x="16357600"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124461</xdr:rowOff>
    </xdr:from>
    <xdr:to>
      <xdr:col>81</xdr:col>
      <xdr:colOff>101600</xdr:colOff>
      <xdr:row>84</xdr:row>
      <xdr:rowOff>54611</xdr:rowOff>
    </xdr:to>
    <xdr:sp macro="" textlink="">
      <xdr:nvSpPr>
        <xdr:cNvPr id="564" name="楕円 563">
          <a:extLst>
            <a:ext uri="{FF2B5EF4-FFF2-40B4-BE49-F238E27FC236}">
              <a16:creationId xmlns:a16="http://schemas.microsoft.com/office/drawing/2014/main" id="{7CB0214C-6F5F-4D87-9C1F-1EC7218E7FF0}"/>
            </a:ext>
          </a:extLst>
        </xdr:cNvPr>
        <xdr:cNvSpPr/>
      </xdr:nvSpPr>
      <xdr:spPr>
        <a:xfrm>
          <a:off x="15430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3811</xdr:rowOff>
    </xdr:from>
    <xdr:to>
      <xdr:col>85</xdr:col>
      <xdr:colOff>127000</xdr:colOff>
      <xdr:row>84</xdr:row>
      <xdr:rowOff>16873</xdr:rowOff>
    </xdr:to>
    <xdr:cxnSp macro="">
      <xdr:nvCxnSpPr>
        <xdr:cNvPr id="565" name="直線コネクタ 564">
          <a:extLst>
            <a:ext uri="{FF2B5EF4-FFF2-40B4-BE49-F238E27FC236}">
              <a16:creationId xmlns:a16="http://schemas.microsoft.com/office/drawing/2014/main" id="{795F6C45-23CA-46CB-8EF0-84FF12C5037A}"/>
            </a:ext>
          </a:extLst>
        </xdr:cNvPr>
        <xdr:cNvCxnSpPr/>
      </xdr:nvCxnSpPr>
      <xdr:spPr>
        <a:xfrm>
          <a:off x="15481300" y="14405611"/>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91802</xdr:rowOff>
    </xdr:from>
    <xdr:to>
      <xdr:col>76</xdr:col>
      <xdr:colOff>165100</xdr:colOff>
      <xdr:row>84</xdr:row>
      <xdr:rowOff>21952</xdr:rowOff>
    </xdr:to>
    <xdr:sp macro="" textlink="">
      <xdr:nvSpPr>
        <xdr:cNvPr id="566" name="楕円 565">
          <a:extLst>
            <a:ext uri="{FF2B5EF4-FFF2-40B4-BE49-F238E27FC236}">
              <a16:creationId xmlns:a16="http://schemas.microsoft.com/office/drawing/2014/main" id="{96633115-97D6-4911-AC7D-568152655575}"/>
            </a:ext>
          </a:extLst>
        </xdr:cNvPr>
        <xdr:cNvSpPr/>
      </xdr:nvSpPr>
      <xdr:spPr>
        <a:xfrm>
          <a:off x="14541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142602</xdr:rowOff>
    </xdr:from>
    <xdr:to>
      <xdr:col>81</xdr:col>
      <xdr:colOff>50800</xdr:colOff>
      <xdr:row>84</xdr:row>
      <xdr:rowOff>3811</xdr:rowOff>
    </xdr:to>
    <xdr:cxnSp macro="">
      <xdr:nvCxnSpPr>
        <xdr:cNvPr id="567" name="直線コネクタ 566">
          <a:extLst>
            <a:ext uri="{FF2B5EF4-FFF2-40B4-BE49-F238E27FC236}">
              <a16:creationId xmlns:a16="http://schemas.microsoft.com/office/drawing/2014/main" id="{D2EB0080-C225-4BC7-BD1D-03CF490AF124}"/>
            </a:ext>
          </a:extLst>
        </xdr:cNvPr>
        <xdr:cNvCxnSpPr/>
      </xdr:nvCxnSpPr>
      <xdr:spPr>
        <a:xfrm>
          <a:off x="14592300" y="1437295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42818</xdr:rowOff>
    </xdr:from>
    <xdr:to>
      <xdr:col>72</xdr:col>
      <xdr:colOff>38100</xdr:colOff>
      <xdr:row>83</xdr:row>
      <xdr:rowOff>144418</xdr:rowOff>
    </xdr:to>
    <xdr:sp macro="" textlink="">
      <xdr:nvSpPr>
        <xdr:cNvPr id="568" name="楕円 567">
          <a:extLst>
            <a:ext uri="{FF2B5EF4-FFF2-40B4-BE49-F238E27FC236}">
              <a16:creationId xmlns:a16="http://schemas.microsoft.com/office/drawing/2014/main" id="{9A0E3938-5D5A-4203-BB18-5E6086EB4297}"/>
            </a:ext>
          </a:extLst>
        </xdr:cNvPr>
        <xdr:cNvSpPr/>
      </xdr:nvSpPr>
      <xdr:spPr>
        <a:xfrm>
          <a:off x="136525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93618</xdr:rowOff>
    </xdr:from>
    <xdr:to>
      <xdr:col>76</xdr:col>
      <xdr:colOff>114300</xdr:colOff>
      <xdr:row>83</xdr:row>
      <xdr:rowOff>142602</xdr:rowOff>
    </xdr:to>
    <xdr:cxnSp macro="">
      <xdr:nvCxnSpPr>
        <xdr:cNvPr id="569" name="直線コネクタ 568">
          <a:extLst>
            <a:ext uri="{FF2B5EF4-FFF2-40B4-BE49-F238E27FC236}">
              <a16:creationId xmlns:a16="http://schemas.microsoft.com/office/drawing/2014/main" id="{D7F0C04A-934C-4F5F-A628-9A1D1FD2FC78}"/>
            </a:ext>
          </a:extLst>
        </xdr:cNvPr>
        <xdr:cNvCxnSpPr/>
      </xdr:nvCxnSpPr>
      <xdr:spPr>
        <a:xfrm>
          <a:off x="13703300" y="14323968"/>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52614</xdr:rowOff>
    </xdr:from>
    <xdr:to>
      <xdr:col>67</xdr:col>
      <xdr:colOff>101600</xdr:colOff>
      <xdr:row>83</xdr:row>
      <xdr:rowOff>154214</xdr:rowOff>
    </xdr:to>
    <xdr:sp macro="" textlink="">
      <xdr:nvSpPr>
        <xdr:cNvPr id="570" name="楕円 569">
          <a:extLst>
            <a:ext uri="{FF2B5EF4-FFF2-40B4-BE49-F238E27FC236}">
              <a16:creationId xmlns:a16="http://schemas.microsoft.com/office/drawing/2014/main" id="{9379AA6D-17A8-4BF6-A080-886FA99C1561}"/>
            </a:ext>
          </a:extLst>
        </xdr:cNvPr>
        <xdr:cNvSpPr/>
      </xdr:nvSpPr>
      <xdr:spPr>
        <a:xfrm>
          <a:off x="12763500" y="142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93618</xdr:rowOff>
    </xdr:from>
    <xdr:to>
      <xdr:col>71</xdr:col>
      <xdr:colOff>177800</xdr:colOff>
      <xdr:row>83</xdr:row>
      <xdr:rowOff>103414</xdr:rowOff>
    </xdr:to>
    <xdr:cxnSp macro="">
      <xdr:nvCxnSpPr>
        <xdr:cNvPr id="571" name="直線コネクタ 570">
          <a:extLst>
            <a:ext uri="{FF2B5EF4-FFF2-40B4-BE49-F238E27FC236}">
              <a16:creationId xmlns:a16="http://schemas.microsoft.com/office/drawing/2014/main" id="{8F67E3AB-F570-41ED-AF82-5F007BF73A1A}"/>
            </a:ext>
          </a:extLst>
        </xdr:cNvPr>
        <xdr:cNvCxnSpPr/>
      </xdr:nvCxnSpPr>
      <xdr:spPr>
        <a:xfrm flipV="1">
          <a:off x="12814300" y="1432396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4190</xdr:rowOff>
    </xdr:from>
    <xdr:ext cx="405111" cy="259045"/>
    <xdr:sp macro="" textlink="">
      <xdr:nvSpPr>
        <xdr:cNvPr id="572" name="n_1aveValue【消防施設】&#10;有形固定資産減価償却率">
          <a:extLst>
            <a:ext uri="{FF2B5EF4-FFF2-40B4-BE49-F238E27FC236}">
              <a16:creationId xmlns:a16="http://schemas.microsoft.com/office/drawing/2014/main" id="{EF38F744-E8ED-4357-AF99-CE9164225426}"/>
            </a:ext>
          </a:extLst>
        </xdr:cNvPr>
        <xdr:cNvSpPr txBox="1"/>
      </xdr:nvSpPr>
      <xdr:spPr>
        <a:xfrm>
          <a:off x="152660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167476</xdr:rowOff>
    </xdr:from>
    <xdr:ext cx="405111" cy="259045"/>
    <xdr:sp macro="" textlink="">
      <xdr:nvSpPr>
        <xdr:cNvPr id="573" name="n_2aveValue【消防施設】&#10;有形固定資産減価償却率">
          <a:extLst>
            <a:ext uri="{FF2B5EF4-FFF2-40B4-BE49-F238E27FC236}">
              <a16:creationId xmlns:a16="http://schemas.microsoft.com/office/drawing/2014/main" id="{68886FB2-6B64-4362-B778-98148329555E}"/>
            </a:ext>
          </a:extLst>
        </xdr:cNvPr>
        <xdr:cNvSpPr txBox="1"/>
      </xdr:nvSpPr>
      <xdr:spPr>
        <a:xfrm>
          <a:off x="143897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574" name="n_3aveValue【消防施設】&#10;有形固定資産減価償却率">
          <a:extLst>
            <a:ext uri="{FF2B5EF4-FFF2-40B4-BE49-F238E27FC236}">
              <a16:creationId xmlns:a16="http://schemas.microsoft.com/office/drawing/2014/main" id="{AF64FEB3-0597-47DC-A06B-D359FEA7969F}"/>
            </a:ext>
          </a:extLst>
        </xdr:cNvPr>
        <xdr:cNvSpPr txBox="1"/>
      </xdr:nvSpPr>
      <xdr:spPr>
        <a:xfrm>
          <a:off x="13500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575" name="n_4aveValue【消防施設】&#10;有形固定資産減価償却率">
          <a:extLst>
            <a:ext uri="{FF2B5EF4-FFF2-40B4-BE49-F238E27FC236}">
              <a16:creationId xmlns:a16="http://schemas.microsoft.com/office/drawing/2014/main" id="{04606D77-2D4D-4BF4-A1EA-F0985724C20C}"/>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45738</xdr:rowOff>
    </xdr:from>
    <xdr:ext cx="405111" cy="259045"/>
    <xdr:sp macro="" textlink="">
      <xdr:nvSpPr>
        <xdr:cNvPr id="576" name="n_1mainValue【消防施設】&#10;有形固定資産減価償却率">
          <a:extLst>
            <a:ext uri="{FF2B5EF4-FFF2-40B4-BE49-F238E27FC236}">
              <a16:creationId xmlns:a16="http://schemas.microsoft.com/office/drawing/2014/main" id="{1065F946-CDCC-479E-9469-ED4EE866D7E8}"/>
            </a:ext>
          </a:extLst>
        </xdr:cNvPr>
        <xdr:cNvSpPr txBox="1"/>
      </xdr:nvSpPr>
      <xdr:spPr>
        <a:xfrm>
          <a:off x="152660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13079</xdr:rowOff>
    </xdr:from>
    <xdr:ext cx="405111" cy="259045"/>
    <xdr:sp macro="" textlink="">
      <xdr:nvSpPr>
        <xdr:cNvPr id="577" name="n_2mainValue【消防施設】&#10;有形固定資産減価償却率">
          <a:extLst>
            <a:ext uri="{FF2B5EF4-FFF2-40B4-BE49-F238E27FC236}">
              <a16:creationId xmlns:a16="http://schemas.microsoft.com/office/drawing/2014/main" id="{CA8A508C-FBBC-485F-8F77-F5C4178C5CE0}"/>
            </a:ext>
          </a:extLst>
        </xdr:cNvPr>
        <xdr:cNvSpPr txBox="1"/>
      </xdr:nvSpPr>
      <xdr:spPr>
        <a:xfrm>
          <a:off x="143897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135545</xdr:rowOff>
    </xdr:from>
    <xdr:ext cx="405111" cy="259045"/>
    <xdr:sp macro="" textlink="">
      <xdr:nvSpPr>
        <xdr:cNvPr id="578" name="n_3mainValue【消防施設】&#10;有形固定資産減価償却率">
          <a:extLst>
            <a:ext uri="{FF2B5EF4-FFF2-40B4-BE49-F238E27FC236}">
              <a16:creationId xmlns:a16="http://schemas.microsoft.com/office/drawing/2014/main" id="{EA66212E-C229-4EB1-A36D-98C8A9920DE0}"/>
            </a:ext>
          </a:extLst>
        </xdr:cNvPr>
        <xdr:cNvSpPr txBox="1"/>
      </xdr:nvSpPr>
      <xdr:spPr>
        <a:xfrm>
          <a:off x="13500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145341</xdr:rowOff>
    </xdr:from>
    <xdr:ext cx="405111" cy="259045"/>
    <xdr:sp macro="" textlink="">
      <xdr:nvSpPr>
        <xdr:cNvPr id="579" name="n_4mainValue【消防施設】&#10;有形固定資産減価償却率">
          <a:extLst>
            <a:ext uri="{FF2B5EF4-FFF2-40B4-BE49-F238E27FC236}">
              <a16:creationId xmlns:a16="http://schemas.microsoft.com/office/drawing/2014/main" id="{2086C325-E6AA-41E6-A6A6-0E451391CC15}"/>
            </a:ext>
          </a:extLst>
        </xdr:cNvPr>
        <xdr:cNvSpPr txBox="1"/>
      </xdr:nvSpPr>
      <xdr:spPr>
        <a:xfrm>
          <a:off x="12611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7D1C4986-7552-4629-A70C-E09F7796406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01563E70-100F-400B-9646-07A6A36716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FCF08C6D-747D-4A1C-B2BF-6EB3391E9BD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CA558DF0-2490-45E8-A6F4-1C5761C0289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7D828A83-7F73-447D-B33E-C3CB4BFAB8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D12A4A6F-22BD-484F-A3D6-903B3CD3947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25DCE591-02EF-4200-9268-9CA6C7CD975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685AE897-EF26-4EC6-9A56-6D57136624B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C4AECD97-C1C2-4C52-845E-DEA1986B408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B94ACF9B-1F83-4A55-88E2-CC8A2C9AEFF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0" name="直線コネクタ 589">
          <a:extLst>
            <a:ext uri="{FF2B5EF4-FFF2-40B4-BE49-F238E27FC236}">
              <a16:creationId xmlns:a16="http://schemas.microsoft.com/office/drawing/2014/main" id="{CE88FBB4-110B-42B3-B664-EA4B2B945DD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1" name="テキスト ボックス 590">
          <a:extLst>
            <a:ext uri="{FF2B5EF4-FFF2-40B4-BE49-F238E27FC236}">
              <a16:creationId xmlns:a16="http://schemas.microsoft.com/office/drawing/2014/main" id="{F4715810-BCE6-46A7-A4FC-0CD942A060B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2" name="直線コネクタ 591">
          <a:extLst>
            <a:ext uri="{FF2B5EF4-FFF2-40B4-BE49-F238E27FC236}">
              <a16:creationId xmlns:a16="http://schemas.microsoft.com/office/drawing/2014/main" id="{B9143417-1675-4C83-BBEA-04E5085CB48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3" name="テキスト ボックス 592">
          <a:extLst>
            <a:ext uri="{FF2B5EF4-FFF2-40B4-BE49-F238E27FC236}">
              <a16:creationId xmlns:a16="http://schemas.microsoft.com/office/drawing/2014/main" id="{DD67F0F4-5D15-462D-90C1-8277114B9D5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4" name="直線コネクタ 593">
          <a:extLst>
            <a:ext uri="{FF2B5EF4-FFF2-40B4-BE49-F238E27FC236}">
              <a16:creationId xmlns:a16="http://schemas.microsoft.com/office/drawing/2014/main" id="{B6247B7C-1294-4151-8E58-E5C0110D5D1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5" name="テキスト ボックス 594">
          <a:extLst>
            <a:ext uri="{FF2B5EF4-FFF2-40B4-BE49-F238E27FC236}">
              <a16:creationId xmlns:a16="http://schemas.microsoft.com/office/drawing/2014/main" id="{14055D56-BC81-4B90-BBAD-1F805F9D098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6" name="直線コネクタ 595">
          <a:extLst>
            <a:ext uri="{FF2B5EF4-FFF2-40B4-BE49-F238E27FC236}">
              <a16:creationId xmlns:a16="http://schemas.microsoft.com/office/drawing/2014/main" id="{A93E0486-28CF-4A8C-9BDB-B7963E00CB0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7" name="テキスト ボックス 596">
          <a:extLst>
            <a:ext uri="{FF2B5EF4-FFF2-40B4-BE49-F238E27FC236}">
              <a16:creationId xmlns:a16="http://schemas.microsoft.com/office/drawing/2014/main" id="{408B6DCE-6BDC-4DEA-8B93-42796D62F60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8" name="直線コネクタ 597">
          <a:extLst>
            <a:ext uri="{FF2B5EF4-FFF2-40B4-BE49-F238E27FC236}">
              <a16:creationId xmlns:a16="http://schemas.microsoft.com/office/drawing/2014/main" id="{4338416F-ABA6-4E89-88E3-3D500C38868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9" name="テキスト ボックス 598">
          <a:extLst>
            <a:ext uri="{FF2B5EF4-FFF2-40B4-BE49-F238E27FC236}">
              <a16:creationId xmlns:a16="http://schemas.microsoft.com/office/drawing/2014/main" id="{8AFE00F8-0A08-4348-BB96-BB8D9426533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40512447-9D14-4D00-897F-27F8E9BD809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1" name="テキスト ボックス 600">
          <a:extLst>
            <a:ext uri="{FF2B5EF4-FFF2-40B4-BE49-F238E27FC236}">
              <a16:creationId xmlns:a16="http://schemas.microsoft.com/office/drawing/2014/main" id="{75080879-852E-4F95-8D02-46CAFE64687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FCA58804-6523-4586-A419-69F2CF53E7C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603" name="直線コネクタ 602">
          <a:extLst>
            <a:ext uri="{FF2B5EF4-FFF2-40B4-BE49-F238E27FC236}">
              <a16:creationId xmlns:a16="http://schemas.microsoft.com/office/drawing/2014/main" id="{B7498628-DC98-45A1-B316-97A38A327AD4}"/>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604" name="【消防施設】&#10;一人当たり面積最小値テキスト">
          <a:extLst>
            <a:ext uri="{FF2B5EF4-FFF2-40B4-BE49-F238E27FC236}">
              <a16:creationId xmlns:a16="http://schemas.microsoft.com/office/drawing/2014/main" id="{9A9B9889-B3C2-49F3-B9FA-B3F4FDA98A28}"/>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605" name="直線コネクタ 604">
          <a:extLst>
            <a:ext uri="{FF2B5EF4-FFF2-40B4-BE49-F238E27FC236}">
              <a16:creationId xmlns:a16="http://schemas.microsoft.com/office/drawing/2014/main" id="{02CBA44B-FD46-4EDC-9B94-ABCE5A8B0080}"/>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606" name="【消防施設】&#10;一人当たり面積最大値テキスト">
          <a:extLst>
            <a:ext uri="{FF2B5EF4-FFF2-40B4-BE49-F238E27FC236}">
              <a16:creationId xmlns:a16="http://schemas.microsoft.com/office/drawing/2014/main" id="{8F47962F-B364-4AA1-8E09-31092474F7F7}"/>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607" name="直線コネクタ 606">
          <a:extLst>
            <a:ext uri="{FF2B5EF4-FFF2-40B4-BE49-F238E27FC236}">
              <a16:creationId xmlns:a16="http://schemas.microsoft.com/office/drawing/2014/main" id="{9AC3DDEA-67C0-44F7-BC12-5116EB7DF033}"/>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15257</xdr:rowOff>
    </xdr:from>
    <xdr:ext cx="469744" cy="259045"/>
    <xdr:sp macro="" textlink="">
      <xdr:nvSpPr>
        <xdr:cNvPr id="608" name="【消防施設】&#10;一人当たり面積平均値テキスト">
          <a:extLst>
            <a:ext uri="{FF2B5EF4-FFF2-40B4-BE49-F238E27FC236}">
              <a16:creationId xmlns:a16="http://schemas.microsoft.com/office/drawing/2014/main" id="{E0258A5D-5C62-4904-ACA0-046D9E0ED85E}"/>
            </a:ext>
          </a:extLst>
        </xdr:cNvPr>
        <xdr:cNvSpPr txBox="1"/>
      </xdr:nvSpPr>
      <xdr:spPr>
        <a:xfrm>
          <a:off x="22199600" y="1441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609" name="フローチャート: 判断 608">
          <a:extLst>
            <a:ext uri="{FF2B5EF4-FFF2-40B4-BE49-F238E27FC236}">
              <a16:creationId xmlns:a16="http://schemas.microsoft.com/office/drawing/2014/main" id="{8FD1C761-B2FC-413F-ADD5-5649A26B1121}"/>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610" name="フローチャート: 判断 609">
          <a:extLst>
            <a:ext uri="{FF2B5EF4-FFF2-40B4-BE49-F238E27FC236}">
              <a16:creationId xmlns:a16="http://schemas.microsoft.com/office/drawing/2014/main" id="{6DF56CF8-979D-46D0-9C42-FD2256A47FF1}"/>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611" name="フローチャート: 判断 610">
          <a:extLst>
            <a:ext uri="{FF2B5EF4-FFF2-40B4-BE49-F238E27FC236}">
              <a16:creationId xmlns:a16="http://schemas.microsoft.com/office/drawing/2014/main" id="{AC1D22A3-2EFE-435B-9D79-5ED985F1CE3B}"/>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612" name="フローチャート: 判断 611">
          <a:extLst>
            <a:ext uri="{FF2B5EF4-FFF2-40B4-BE49-F238E27FC236}">
              <a16:creationId xmlns:a16="http://schemas.microsoft.com/office/drawing/2014/main" id="{BF09D559-5B51-4300-8509-DC6796253F46}"/>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613" name="フローチャート: 判断 612">
          <a:extLst>
            <a:ext uri="{FF2B5EF4-FFF2-40B4-BE49-F238E27FC236}">
              <a16:creationId xmlns:a16="http://schemas.microsoft.com/office/drawing/2014/main" id="{8E2ED838-80A4-4A43-8ED6-C8CD088EDF0C}"/>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1BBAB6C1-8C07-47BD-93D4-431B1F5F72F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7F732F69-1CDC-4223-9715-B9670BC0F69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6E61CC12-CD08-401B-955F-0CB6628C2BB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CAB2087B-B9A6-4AF8-923C-15A7EC14A9B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F867DAF6-6AC8-4598-854F-F97A9318B46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148589</xdr:rowOff>
    </xdr:from>
    <xdr:to>
      <xdr:col>116</xdr:col>
      <xdr:colOff>114300</xdr:colOff>
      <xdr:row>82</xdr:row>
      <xdr:rowOff>78739</xdr:rowOff>
    </xdr:to>
    <xdr:sp macro="" textlink="">
      <xdr:nvSpPr>
        <xdr:cNvPr id="619" name="楕円 618">
          <a:extLst>
            <a:ext uri="{FF2B5EF4-FFF2-40B4-BE49-F238E27FC236}">
              <a16:creationId xmlns:a16="http://schemas.microsoft.com/office/drawing/2014/main" id="{EB702C2E-C783-49D0-B4D3-9199E4E8607F}"/>
            </a:ext>
          </a:extLst>
        </xdr:cNvPr>
        <xdr:cNvSpPr/>
      </xdr:nvSpPr>
      <xdr:spPr>
        <a:xfrm>
          <a:off x="22110700" y="1403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xdr:rowOff>
    </xdr:from>
    <xdr:ext cx="469744" cy="259045"/>
    <xdr:sp macro="" textlink="">
      <xdr:nvSpPr>
        <xdr:cNvPr id="620" name="【消防施設】&#10;一人当たり面積該当値テキスト">
          <a:extLst>
            <a:ext uri="{FF2B5EF4-FFF2-40B4-BE49-F238E27FC236}">
              <a16:creationId xmlns:a16="http://schemas.microsoft.com/office/drawing/2014/main" id="{469A7C6C-B930-49C5-9A56-F4DD13BA1576}"/>
            </a:ext>
          </a:extLst>
        </xdr:cNvPr>
        <xdr:cNvSpPr txBox="1"/>
      </xdr:nvSpPr>
      <xdr:spPr>
        <a:xfrm>
          <a:off x="22199600"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35561</xdr:rowOff>
    </xdr:from>
    <xdr:to>
      <xdr:col>112</xdr:col>
      <xdr:colOff>38100</xdr:colOff>
      <xdr:row>82</xdr:row>
      <xdr:rowOff>137161</xdr:rowOff>
    </xdr:to>
    <xdr:sp macro="" textlink="">
      <xdr:nvSpPr>
        <xdr:cNvPr id="621" name="楕円 620">
          <a:extLst>
            <a:ext uri="{FF2B5EF4-FFF2-40B4-BE49-F238E27FC236}">
              <a16:creationId xmlns:a16="http://schemas.microsoft.com/office/drawing/2014/main" id="{9EB666AB-0166-4C78-9213-5C700055B992}"/>
            </a:ext>
          </a:extLst>
        </xdr:cNvPr>
        <xdr:cNvSpPr/>
      </xdr:nvSpPr>
      <xdr:spPr>
        <a:xfrm>
          <a:off x="21272500" y="1409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27939</xdr:rowOff>
    </xdr:from>
    <xdr:to>
      <xdr:col>116</xdr:col>
      <xdr:colOff>63500</xdr:colOff>
      <xdr:row>82</xdr:row>
      <xdr:rowOff>86361</xdr:rowOff>
    </xdr:to>
    <xdr:cxnSp macro="">
      <xdr:nvCxnSpPr>
        <xdr:cNvPr id="622" name="直線コネクタ 621">
          <a:extLst>
            <a:ext uri="{FF2B5EF4-FFF2-40B4-BE49-F238E27FC236}">
              <a16:creationId xmlns:a16="http://schemas.microsoft.com/office/drawing/2014/main" id="{DBD9DD0D-6C1F-4847-95F0-E90D8B735305}"/>
            </a:ext>
          </a:extLst>
        </xdr:cNvPr>
        <xdr:cNvCxnSpPr/>
      </xdr:nvCxnSpPr>
      <xdr:spPr>
        <a:xfrm flipV="1">
          <a:off x="21323300" y="14086839"/>
          <a:ext cx="838200" cy="5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48261</xdr:rowOff>
    </xdr:from>
    <xdr:to>
      <xdr:col>107</xdr:col>
      <xdr:colOff>101600</xdr:colOff>
      <xdr:row>82</xdr:row>
      <xdr:rowOff>149861</xdr:rowOff>
    </xdr:to>
    <xdr:sp macro="" textlink="">
      <xdr:nvSpPr>
        <xdr:cNvPr id="623" name="楕円 622">
          <a:extLst>
            <a:ext uri="{FF2B5EF4-FFF2-40B4-BE49-F238E27FC236}">
              <a16:creationId xmlns:a16="http://schemas.microsoft.com/office/drawing/2014/main" id="{E55C2245-1392-4529-84E9-BB74F9411DF7}"/>
            </a:ext>
          </a:extLst>
        </xdr:cNvPr>
        <xdr:cNvSpPr/>
      </xdr:nvSpPr>
      <xdr:spPr>
        <a:xfrm>
          <a:off x="20383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86361</xdr:rowOff>
    </xdr:from>
    <xdr:to>
      <xdr:col>111</xdr:col>
      <xdr:colOff>177800</xdr:colOff>
      <xdr:row>82</xdr:row>
      <xdr:rowOff>99061</xdr:rowOff>
    </xdr:to>
    <xdr:cxnSp macro="">
      <xdr:nvCxnSpPr>
        <xdr:cNvPr id="624" name="直線コネクタ 623">
          <a:extLst>
            <a:ext uri="{FF2B5EF4-FFF2-40B4-BE49-F238E27FC236}">
              <a16:creationId xmlns:a16="http://schemas.microsoft.com/office/drawing/2014/main" id="{E957060C-5AA2-4041-9EC3-542C37901A0A}"/>
            </a:ext>
          </a:extLst>
        </xdr:cNvPr>
        <xdr:cNvCxnSpPr/>
      </xdr:nvCxnSpPr>
      <xdr:spPr>
        <a:xfrm flipV="1">
          <a:off x="20434300" y="14145261"/>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58420</xdr:rowOff>
    </xdr:from>
    <xdr:to>
      <xdr:col>102</xdr:col>
      <xdr:colOff>165100</xdr:colOff>
      <xdr:row>82</xdr:row>
      <xdr:rowOff>160020</xdr:rowOff>
    </xdr:to>
    <xdr:sp macro="" textlink="">
      <xdr:nvSpPr>
        <xdr:cNvPr id="625" name="楕円 624">
          <a:extLst>
            <a:ext uri="{FF2B5EF4-FFF2-40B4-BE49-F238E27FC236}">
              <a16:creationId xmlns:a16="http://schemas.microsoft.com/office/drawing/2014/main" id="{EA36217A-F148-4D15-89AC-7314A54D999E}"/>
            </a:ext>
          </a:extLst>
        </xdr:cNvPr>
        <xdr:cNvSpPr/>
      </xdr:nvSpPr>
      <xdr:spPr>
        <a:xfrm>
          <a:off x="19494500" y="141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99061</xdr:rowOff>
    </xdr:from>
    <xdr:to>
      <xdr:col>107</xdr:col>
      <xdr:colOff>50800</xdr:colOff>
      <xdr:row>82</xdr:row>
      <xdr:rowOff>109220</xdr:rowOff>
    </xdr:to>
    <xdr:cxnSp macro="">
      <xdr:nvCxnSpPr>
        <xdr:cNvPr id="626" name="直線コネクタ 625">
          <a:extLst>
            <a:ext uri="{FF2B5EF4-FFF2-40B4-BE49-F238E27FC236}">
              <a16:creationId xmlns:a16="http://schemas.microsoft.com/office/drawing/2014/main" id="{AB79804D-0692-4943-B905-B918C26D07C8}"/>
            </a:ext>
          </a:extLst>
        </xdr:cNvPr>
        <xdr:cNvCxnSpPr/>
      </xdr:nvCxnSpPr>
      <xdr:spPr>
        <a:xfrm flipV="1">
          <a:off x="19545300" y="1415796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71120</xdr:rowOff>
    </xdr:from>
    <xdr:to>
      <xdr:col>98</xdr:col>
      <xdr:colOff>38100</xdr:colOff>
      <xdr:row>83</xdr:row>
      <xdr:rowOff>1270</xdr:rowOff>
    </xdr:to>
    <xdr:sp macro="" textlink="">
      <xdr:nvSpPr>
        <xdr:cNvPr id="627" name="楕円 626">
          <a:extLst>
            <a:ext uri="{FF2B5EF4-FFF2-40B4-BE49-F238E27FC236}">
              <a16:creationId xmlns:a16="http://schemas.microsoft.com/office/drawing/2014/main" id="{5161B14D-A4D0-41C9-B79D-22B6064E3071}"/>
            </a:ext>
          </a:extLst>
        </xdr:cNvPr>
        <xdr:cNvSpPr/>
      </xdr:nvSpPr>
      <xdr:spPr>
        <a:xfrm>
          <a:off x="18605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109220</xdr:rowOff>
    </xdr:from>
    <xdr:to>
      <xdr:col>102</xdr:col>
      <xdr:colOff>114300</xdr:colOff>
      <xdr:row>82</xdr:row>
      <xdr:rowOff>121920</xdr:rowOff>
    </xdr:to>
    <xdr:cxnSp macro="">
      <xdr:nvCxnSpPr>
        <xdr:cNvPr id="628" name="直線コネクタ 627">
          <a:extLst>
            <a:ext uri="{FF2B5EF4-FFF2-40B4-BE49-F238E27FC236}">
              <a16:creationId xmlns:a16="http://schemas.microsoft.com/office/drawing/2014/main" id="{475D17C4-AFE3-4630-9D98-796A0F0B1828}"/>
            </a:ext>
          </a:extLst>
        </xdr:cNvPr>
        <xdr:cNvCxnSpPr/>
      </xdr:nvCxnSpPr>
      <xdr:spPr>
        <a:xfrm flipV="1">
          <a:off x="18656300" y="1416812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165116</xdr:rowOff>
    </xdr:from>
    <xdr:ext cx="469744" cy="259045"/>
    <xdr:sp macro="" textlink="">
      <xdr:nvSpPr>
        <xdr:cNvPr id="629" name="n_1aveValue【消防施設】&#10;一人当たり面積">
          <a:extLst>
            <a:ext uri="{FF2B5EF4-FFF2-40B4-BE49-F238E27FC236}">
              <a16:creationId xmlns:a16="http://schemas.microsoft.com/office/drawing/2014/main" id="{8A6E84B1-7EE7-442D-B814-E0BEAEB8A9F3}"/>
            </a:ext>
          </a:extLst>
        </xdr:cNvPr>
        <xdr:cNvSpPr txBox="1"/>
      </xdr:nvSpPr>
      <xdr:spPr>
        <a:xfrm>
          <a:off x="21075727"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630" name="n_2aveValue【消防施設】&#10;一人当たり面積">
          <a:extLst>
            <a:ext uri="{FF2B5EF4-FFF2-40B4-BE49-F238E27FC236}">
              <a16:creationId xmlns:a16="http://schemas.microsoft.com/office/drawing/2014/main" id="{C660C1AE-BA97-414B-BA8F-C91E02C75A02}"/>
            </a:ext>
          </a:extLst>
        </xdr:cNvPr>
        <xdr:cNvSpPr txBox="1"/>
      </xdr:nvSpPr>
      <xdr:spPr>
        <a:xfrm>
          <a:off x="20199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161307</xdr:rowOff>
    </xdr:from>
    <xdr:ext cx="469744" cy="259045"/>
    <xdr:sp macro="" textlink="">
      <xdr:nvSpPr>
        <xdr:cNvPr id="631" name="n_3aveValue【消防施設】&#10;一人当たり面積">
          <a:extLst>
            <a:ext uri="{FF2B5EF4-FFF2-40B4-BE49-F238E27FC236}">
              <a16:creationId xmlns:a16="http://schemas.microsoft.com/office/drawing/2014/main" id="{13345D0E-8D35-430F-AC47-580D77A859C7}"/>
            </a:ext>
          </a:extLst>
        </xdr:cNvPr>
        <xdr:cNvSpPr txBox="1"/>
      </xdr:nvSpPr>
      <xdr:spPr>
        <a:xfrm>
          <a:off x="19310427"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154957</xdr:rowOff>
    </xdr:from>
    <xdr:ext cx="469744" cy="259045"/>
    <xdr:sp macro="" textlink="">
      <xdr:nvSpPr>
        <xdr:cNvPr id="632" name="n_4aveValue【消防施設】&#10;一人当たり面積">
          <a:extLst>
            <a:ext uri="{FF2B5EF4-FFF2-40B4-BE49-F238E27FC236}">
              <a16:creationId xmlns:a16="http://schemas.microsoft.com/office/drawing/2014/main" id="{32EB0B49-65DD-4F4C-9598-55395BE55B45}"/>
            </a:ext>
          </a:extLst>
        </xdr:cNvPr>
        <xdr:cNvSpPr txBox="1"/>
      </xdr:nvSpPr>
      <xdr:spPr>
        <a:xfrm>
          <a:off x="18421427" y="1455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153688</xdr:rowOff>
    </xdr:from>
    <xdr:ext cx="469744" cy="259045"/>
    <xdr:sp macro="" textlink="">
      <xdr:nvSpPr>
        <xdr:cNvPr id="633" name="n_1mainValue【消防施設】&#10;一人当たり面積">
          <a:extLst>
            <a:ext uri="{FF2B5EF4-FFF2-40B4-BE49-F238E27FC236}">
              <a16:creationId xmlns:a16="http://schemas.microsoft.com/office/drawing/2014/main" id="{9648CA49-4300-42E8-A8D9-221C9D203AA0}"/>
            </a:ext>
          </a:extLst>
        </xdr:cNvPr>
        <xdr:cNvSpPr txBox="1"/>
      </xdr:nvSpPr>
      <xdr:spPr>
        <a:xfrm>
          <a:off x="21075727" y="1386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166388</xdr:rowOff>
    </xdr:from>
    <xdr:ext cx="469744" cy="259045"/>
    <xdr:sp macro="" textlink="">
      <xdr:nvSpPr>
        <xdr:cNvPr id="634" name="n_2mainValue【消防施設】&#10;一人当たり面積">
          <a:extLst>
            <a:ext uri="{FF2B5EF4-FFF2-40B4-BE49-F238E27FC236}">
              <a16:creationId xmlns:a16="http://schemas.microsoft.com/office/drawing/2014/main" id="{F22CA98F-5B45-4235-97A4-9ADCCA40F6F9}"/>
            </a:ext>
          </a:extLst>
        </xdr:cNvPr>
        <xdr:cNvSpPr txBox="1"/>
      </xdr:nvSpPr>
      <xdr:spPr>
        <a:xfrm>
          <a:off x="20199427" y="1388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5097</xdr:rowOff>
    </xdr:from>
    <xdr:ext cx="469744" cy="259045"/>
    <xdr:sp macro="" textlink="">
      <xdr:nvSpPr>
        <xdr:cNvPr id="635" name="n_3mainValue【消防施設】&#10;一人当たり面積">
          <a:extLst>
            <a:ext uri="{FF2B5EF4-FFF2-40B4-BE49-F238E27FC236}">
              <a16:creationId xmlns:a16="http://schemas.microsoft.com/office/drawing/2014/main" id="{E93C16D3-721C-4B35-979B-0C99A19B0FAB}"/>
            </a:ext>
          </a:extLst>
        </xdr:cNvPr>
        <xdr:cNvSpPr txBox="1"/>
      </xdr:nvSpPr>
      <xdr:spPr>
        <a:xfrm>
          <a:off x="19310427" y="1389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17797</xdr:rowOff>
    </xdr:from>
    <xdr:ext cx="469744" cy="259045"/>
    <xdr:sp macro="" textlink="">
      <xdr:nvSpPr>
        <xdr:cNvPr id="636" name="n_4mainValue【消防施設】&#10;一人当たり面積">
          <a:extLst>
            <a:ext uri="{FF2B5EF4-FFF2-40B4-BE49-F238E27FC236}">
              <a16:creationId xmlns:a16="http://schemas.microsoft.com/office/drawing/2014/main" id="{F9C49FF4-0846-46F3-9B84-FB0CBE9D2676}"/>
            </a:ext>
          </a:extLst>
        </xdr:cNvPr>
        <xdr:cNvSpPr txBox="1"/>
      </xdr:nvSpPr>
      <xdr:spPr>
        <a:xfrm>
          <a:off x="18421427" y="1390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C16FF857-E11A-4A49-BE88-F80B8C7B3C9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4FD34834-1EF3-45F6-B12A-A412F68BFC0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16415C5B-D7B3-4EC0-AE5B-41A276385E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2055A328-5ACC-44E3-B65E-29CFC2A7AF3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873FB91-A9FF-4A2E-A7BA-98AB929198B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AA65042F-6D49-4A78-A431-96D34170906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E9EB1343-DC47-4988-B640-B1B4B4E7F53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6317534D-F19C-4AF0-9611-BE4B8DEF7BF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5AD255F9-7238-4A92-8662-D8912BFA791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36AFF03B-B582-4503-BED2-3A8782EE74B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456A01E8-6634-41F4-82D8-32B16C180F7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0318E1CB-2A0A-488A-8380-7A643BAD6F7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10948B60-BE67-4B2D-A6DF-009F918D6A1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4C80E519-0D12-42D9-AAAD-BE0EC6800A4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EDF14710-F329-4DB6-AB63-B250C75308A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9B03D258-E96E-4314-8F6E-7794E3381A2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AB10CD5D-E8DD-4122-B7E0-98282CF4A99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A5BBE9AE-F6FC-477F-93D6-F19F6A00753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E17E771E-CB8A-4818-8566-F8A634F84EF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54EE89B1-FD90-4ED8-AF2F-4CBF29149EB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54342C5F-6A36-4781-B94A-62F8D26E690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21FC6748-BDFB-4614-AA9C-6C396D84869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A88D9E29-2AC0-412E-AACD-5E35B0ABEE4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DD9695F8-E780-4BC7-9428-67B61043821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FE6BB062-CFF5-4C89-B388-75600A5DCC2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662" name="直線コネクタ 661">
          <a:extLst>
            <a:ext uri="{FF2B5EF4-FFF2-40B4-BE49-F238E27FC236}">
              <a16:creationId xmlns:a16="http://schemas.microsoft.com/office/drawing/2014/main" id="{6C45473B-D771-42F1-96EB-2092998B6ADA}"/>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663" name="【庁舎】&#10;有形固定資産減価償却率最小値テキスト">
          <a:extLst>
            <a:ext uri="{FF2B5EF4-FFF2-40B4-BE49-F238E27FC236}">
              <a16:creationId xmlns:a16="http://schemas.microsoft.com/office/drawing/2014/main" id="{DC9600AD-733C-4E7C-A1F4-F9086AC4288D}"/>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664" name="直線コネクタ 663">
          <a:extLst>
            <a:ext uri="{FF2B5EF4-FFF2-40B4-BE49-F238E27FC236}">
              <a16:creationId xmlns:a16="http://schemas.microsoft.com/office/drawing/2014/main" id="{8B8B2777-B399-4CCF-84AD-5E0BB28C993A}"/>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665" name="【庁舎】&#10;有形固定資産減価償却率最大値テキスト">
          <a:extLst>
            <a:ext uri="{FF2B5EF4-FFF2-40B4-BE49-F238E27FC236}">
              <a16:creationId xmlns:a16="http://schemas.microsoft.com/office/drawing/2014/main" id="{C6240931-2922-4D82-87E9-07C86E7BBF47}"/>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666" name="直線コネクタ 665">
          <a:extLst>
            <a:ext uri="{FF2B5EF4-FFF2-40B4-BE49-F238E27FC236}">
              <a16:creationId xmlns:a16="http://schemas.microsoft.com/office/drawing/2014/main" id="{2EA0AAB5-5B6A-48E3-829D-34EB82020F41}"/>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667" name="【庁舎】&#10;有形固定資産減価償却率平均値テキスト">
          <a:extLst>
            <a:ext uri="{FF2B5EF4-FFF2-40B4-BE49-F238E27FC236}">
              <a16:creationId xmlns:a16="http://schemas.microsoft.com/office/drawing/2014/main" id="{BC8307EF-B4CC-4C80-B503-95ADF951D664}"/>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668" name="フローチャート: 判断 667">
          <a:extLst>
            <a:ext uri="{FF2B5EF4-FFF2-40B4-BE49-F238E27FC236}">
              <a16:creationId xmlns:a16="http://schemas.microsoft.com/office/drawing/2014/main" id="{222C9A19-3A3C-4A0C-A07B-A40EE48B89ED}"/>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669" name="フローチャート: 判断 668">
          <a:extLst>
            <a:ext uri="{FF2B5EF4-FFF2-40B4-BE49-F238E27FC236}">
              <a16:creationId xmlns:a16="http://schemas.microsoft.com/office/drawing/2014/main" id="{7A156275-B23A-4FBB-899C-66D88FF173E2}"/>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70" name="フローチャート: 判断 669">
          <a:extLst>
            <a:ext uri="{FF2B5EF4-FFF2-40B4-BE49-F238E27FC236}">
              <a16:creationId xmlns:a16="http://schemas.microsoft.com/office/drawing/2014/main" id="{F8347108-69E4-476D-B5C9-DBD41EA57FFA}"/>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671" name="フローチャート: 判断 670">
          <a:extLst>
            <a:ext uri="{FF2B5EF4-FFF2-40B4-BE49-F238E27FC236}">
              <a16:creationId xmlns:a16="http://schemas.microsoft.com/office/drawing/2014/main" id="{C73089D5-E6F5-4D9A-AD92-34E0EE2D37CE}"/>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672" name="フローチャート: 判断 671">
          <a:extLst>
            <a:ext uri="{FF2B5EF4-FFF2-40B4-BE49-F238E27FC236}">
              <a16:creationId xmlns:a16="http://schemas.microsoft.com/office/drawing/2014/main" id="{EEC8D46D-4DDB-4C18-B908-07D9132E2743}"/>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A04693F2-9A62-4267-A9B8-0655BD9B5CA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6357A71-ED8E-476B-98D5-A3C5E2173D0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6538C65C-1932-4BFA-9E05-4725153ADFA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6492C5B-0B31-4B19-87AA-E12F1270CFA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BFB9A84-D2BC-4AE7-9710-84AE7D5F81F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139700</xdr:rowOff>
    </xdr:from>
    <xdr:to>
      <xdr:col>85</xdr:col>
      <xdr:colOff>177800</xdr:colOff>
      <xdr:row>108</xdr:row>
      <xdr:rowOff>69850</xdr:rowOff>
    </xdr:to>
    <xdr:sp macro="" textlink="">
      <xdr:nvSpPr>
        <xdr:cNvPr id="678" name="楕円 677">
          <a:extLst>
            <a:ext uri="{FF2B5EF4-FFF2-40B4-BE49-F238E27FC236}">
              <a16:creationId xmlns:a16="http://schemas.microsoft.com/office/drawing/2014/main" id="{9717B6D2-B876-4D07-8901-E2EE55D9A574}"/>
            </a:ext>
          </a:extLst>
        </xdr:cNvPr>
        <xdr:cNvSpPr/>
      </xdr:nvSpPr>
      <xdr:spPr>
        <a:xfrm>
          <a:off x="162687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118127</xdr:rowOff>
    </xdr:from>
    <xdr:ext cx="405111" cy="259045"/>
    <xdr:sp macro="" textlink="">
      <xdr:nvSpPr>
        <xdr:cNvPr id="679" name="【庁舎】&#10;有形固定資産減価償却率該当値テキスト">
          <a:extLst>
            <a:ext uri="{FF2B5EF4-FFF2-40B4-BE49-F238E27FC236}">
              <a16:creationId xmlns:a16="http://schemas.microsoft.com/office/drawing/2014/main" id="{1CF0517A-44EC-4485-9E46-5ED41A8E22B6}"/>
            </a:ext>
          </a:extLst>
        </xdr:cNvPr>
        <xdr:cNvSpPr txBox="1"/>
      </xdr:nvSpPr>
      <xdr:spPr>
        <a:xfrm>
          <a:off x="16357600"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110308</xdr:rowOff>
    </xdr:from>
    <xdr:to>
      <xdr:col>81</xdr:col>
      <xdr:colOff>101600</xdr:colOff>
      <xdr:row>108</xdr:row>
      <xdr:rowOff>40458</xdr:rowOff>
    </xdr:to>
    <xdr:sp macro="" textlink="">
      <xdr:nvSpPr>
        <xdr:cNvPr id="680" name="楕円 679">
          <a:extLst>
            <a:ext uri="{FF2B5EF4-FFF2-40B4-BE49-F238E27FC236}">
              <a16:creationId xmlns:a16="http://schemas.microsoft.com/office/drawing/2014/main" id="{510FFFDB-724D-439B-A49B-4ECCE0F652F9}"/>
            </a:ext>
          </a:extLst>
        </xdr:cNvPr>
        <xdr:cNvSpPr/>
      </xdr:nvSpPr>
      <xdr:spPr>
        <a:xfrm>
          <a:off x="15430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161108</xdr:rowOff>
    </xdr:from>
    <xdr:to>
      <xdr:col>85</xdr:col>
      <xdr:colOff>127000</xdr:colOff>
      <xdr:row>108</xdr:row>
      <xdr:rowOff>19050</xdr:rowOff>
    </xdr:to>
    <xdr:cxnSp macro="">
      <xdr:nvCxnSpPr>
        <xdr:cNvPr id="681" name="直線コネクタ 680">
          <a:extLst>
            <a:ext uri="{FF2B5EF4-FFF2-40B4-BE49-F238E27FC236}">
              <a16:creationId xmlns:a16="http://schemas.microsoft.com/office/drawing/2014/main" id="{010E0F5C-45AD-4F80-A475-F849BE363BA6}"/>
            </a:ext>
          </a:extLst>
        </xdr:cNvPr>
        <xdr:cNvCxnSpPr/>
      </xdr:nvCxnSpPr>
      <xdr:spPr>
        <a:xfrm>
          <a:off x="15481300" y="18506258"/>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80918</xdr:rowOff>
    </xdr:from>
    <xdr:to>
      <xdr:col>76</xdr:col>
      <xdr:colOff>165100</xdr:colOff>
      <xdr:row>108</xdr:row>
      <xdr:rowOff>11068</xdr:rowOff>
    </xdr:to>
    <xdr:sp macro="" textlink="">
      <xdr:nvSpPr>
        <xdr:cNvPr id="682" name="楕円 681">
          <a:extLst>
            <a:ext uri="{FF2B5EF4-FFF2-40B4-BE49-F238E27FC236}">
              <a16:creationId xmlns:a16="http://schemas.microsoft.com/office/drawing/2014/main" id="{8F106F7F-2DAD-4844-A55E-0BBE4A6D2835}"/>
            </a:ext>
          </a:extLst>
        </xdr:cNvPr>
        <xdr:cNvSpPr/>
      </xdr:nvSpPr>
      <xdr:spPr>
        <a:xfrm>
          <a:off x="145415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131718</xdr:rowOff>
    </xdr:from>
    <xdr:to>
      <xdr:col>81</xdr:col>
      <xdr:colOff>50800</xdr:colOff>
      <xdr:row>107</xdr:row>
      <xdr:rowOff>161108</xdr:rowOff>
    </xdr:to>
    <xdr:cxnSp macro="">
      <xdr:nvCxnSpPr>
        <xdr:cNvPr id="683" name="直線コネクタ 682">
          <a:extLst>
            <a:ext uri="{FF2B5EF4-FFF2-40B4-BE49-F238E27FC236}">
              <a16:creationId xmlns:a16="http://schemas.microsoft.com/office/drawing/2014/main" id="{65C2B443-CBA8-4F9A-BCCF-9035024BF4B0}"/>
            </a:ext>
          </a:extLst>
        </xdr:cNvPr>
        <xdr:cNvCxnSpPr/>
      </xdr:nvCxnSpPr>
      <xdr:spPr>
        <a:xfrm>
          <a:off x="14592300" y="1847686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58057</xdr:rowOff>
    </xdr:from>
    <xdr:to>
      <xdr:col>72</xdr:col>
      <xdr:colOff>38100</xdr:colOff>
      <xdr:row>107</xdr:row>
      <xdr:rowOff>159657</xdr:rowOff>
    </xdr:to>
    <xdr:sp macro="" textlink="">
      <xdr:nvSpPr>
        <xdr:cNvPr id="684" name="楕円 683">
          <a:extLst>
            <a:ext uri="{FF2B5EF4-FFF2-40B4-BE49-F238E27FC236}">
              <a16:creationId xmlns:a16="http://schemas.microsoft.com/office/drawing/2014/main" id="{88A2572E-6173-4C6C-8717-06130398D038}"/>
            </a:ext>
          </a:extLst>
        </xdr:cNvPr>
        <xdr:cNvSpPr/>
      </xdr:nvSpPr>
      <xdr:spPr>
        <a:xfrm>
          <a:off x="13652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108857</xdr:rowOff>
    </xdr:from>
    <xdr:to>
      <xdr:col>76</xdr:col>
      <xdr:colOff>114300</xdr:colOff>
      <xdr:row>107</xdr:row>
      <xdr:rowOff>131718</xdr:rowOff>
    </xdr:to>
    <xdr:cxnSp macro="">
      <xdr:nvCxnSpPr>
        <xdr:cNvPr id="685" name="直線コネクタ 684">
          <a:extLst>
            <a:ext uri="{FF2B5EF4-FFF2-40B4-BE49-F238E27FC236}">
              <a16:creationId xmlns:a16="http://schemas.microsoft.com/office/drawing/2014/main" id="{01DDF784-53A3-44FA-8576-9475F526B08F}"/>
            </a:ext>
          </a:extLst>
        </xdr:cNvPr>
        <xdr:cNvCxnSpPr/>
      </xdr:nvCxnSpPr>
      <xdr:spPr>
        <a:xfrm>
          <a:off x="13703300" y="1845400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27032</xdr:rowOff>
    </xdr:from>
    <xdr:to>
      <xdr:col>67</xdr:col>
      <xdr:colOff>101600</xdr:colOff>
      <xdr:row>107</xdr:row>
      <xdr:rowOff>128632</xdr:rowOff>
    </xdr:to>
    <xdr:sp macro="" textlink="">
      <xdr:nvSpPr>
        <xdr:cNvPr id="686" name="楕円 685">
          <a:extLst>
            <a:ext uri="{FF2B5EF4-FFF2-40B4-BE49-F238E27FC236}">
              <a16:creationId xmlns:a16="http://schemas.microsoft.com/office/drawing/2014/main" id="{D71B8F35-8376-4DFE-A04A-28222C86031E}"/>
            </a:ext>
          </a:extLst>
        </xdr:cNvPr>
        <xdr:cNvSpPr/>
      </xdr:nvSpPr>
      <xdr:spPr>
        <a:xfrm>
          <a:off x="12763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77832</xdr:rowOff>
    </xdr:from>
    <xdr:to>
      <xdr:col>71</xdr:col>
      <xdr:colOff>177800</xdr:colOff>
      <xdr:row>107</xdr:row>
      <xdr:rowOff>108857</xdr:rowOff>
    </xdr:to>
    <xdr:cxnSp macro="">
      <xdr:nvCxnSpPr>
        <xdr:cNvPr id="687" name="直線コネクタ 686">
          <a:extLst>
            <a:ext uri="{FF2B5EF4-FFF2-40B4-BE49-F238E27FC236}">
              <a16:creationId xmlns:a16="http://schemas.microsoft.com/office/drawing/2014/main" id="{CB84482D-100C-43C1-B84A-161C406AB0F7}"/>
            </a:ext>
          </a:extLst>
        </xdr:cNvPr>
        <xdr:cNvCxnSpPr/>
      </xdr:nvCxnSpPr>
      <xdr:spPr>
        <a:xfrm>
          <a:off x="12814300" y="1842298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688" name="n_1aveValue【庁舎】&#10;有形固定資産減価償却率">
          <a:extLst>
            <a:ext uri="{FF2B5EF4-FFF2-40B4-BE49-F238E27FC236}">
              <a16:creationId xmlns:a16="http://schemas.microsoft.com/office/drawing/2014/main" id="{F312A685-B2E6-460B-B95B-337AC851173A}"/>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689" name="n_2aveValue【庁舎】&#10;有形固定資産減価償却率">
          <a:extLst>
            <a:ext uri="{FF2B5EF4-FFF2-40B4-BE49-F238E27FC236}">
              <a16:creationId xmlns:a16="http://schemas.microsoft.com/office/drawing/2014/main" id="{C620E763-1DB4-4AA4-BBBF-CBC6584EF681}"/>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690" name="n_3aveValue【庁舎】&#10;有形固定資産減価償却率">
          <a:extLst>
            <a:ext uri="{FF2B5EF4-FFF2-40B4-BE49-F238E27FC236}">
              <a16:creationId xmlns:a16="http://schemas.microsoft.com/office/drawing/2014/main" id="{15840680-D8F4-4A1A-BF0C-0A3B7B22A560}"/>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691" name="n_4aveValue【庁舎】&#10;有形固定資産減価償却率">
          <a:extLst>
            <a:ext uri="{FF2B5EF4-FFF2-40B4-BE49-F238E27FC236}">
              <a16:creationId xmlns:a16="http://schemas.microsoft.com/office/drawing/2014/main" id="{C3CD1E77-D8F8-4980-86AA-7D0370D673A0}"/>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31585</xdr:rowOff>
    </xdr:from>
    <xdr:ext cx="405111" cy="259045"/>
    <xdr:sp macro="" textlink="">
      <xdr:nvSpPr>
        <xdr:cNvPr id="692" name="n_1mainValue【庁舎】&#10;有形固定資産減価償却率">
          <a:extLst>
            <a:ext uri="{FF2B5EF4-FFF2-40B4-BE49-F238E27FC236}">
              <a16:creationId xmlns:a16="http://schemas.microsoft.com/office/drawing/2014/main" id="{562C5A2F-2898-4C8A-91A9-567FE491F7A3}"/>
            </a:ext>
          </a:extLst>
        </xdr:cNvPr>
        <xdr:cNvSpPr txBox="1"/>
      </xdr:nvSpPr>
      <xdr:spPr>
        <a:xfrm>
          <a:off x="152660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2195</xdr:rowOff>
    </xdr:from>
    <xdr:ext cx="405111" cy="259045"/>
    <xdr:sp macro="" textlink="">
      <xdr:nvSpPr>
        <xdr:cNvPr id="693" name="n_2mainValue【庁舎】&#10;有形固定資産減価償却率">
          <a:extLst>
            <a:ext uri="{FF2B5EF4-FFF2-40B4-BE49-F238E27FC236}">
              <a16:creationId xmlns:a16="http://schemas.microsoft.com/office/drawing/2014/main" id="{ED87FB39-3443-4D2B-A789-42BAEA3E32C2}"/>
            </a:ext>
          </a:extLst>
        </xdr:cNvPr>
        <xdr:cNvSpPr txBox="1"/>
      </xdr:nvSpPr>
      <xdr:spPr>
        <a:xfrm>
          <a:off x="14389744" y="1851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150784</xdr:rowOff>
    </xdr:from>
    <xdr:ext cx="405111" cy="259045"/>
    <xdr:sp macro="" textlink="">
      <xdr:nvSpPr>
        <xdr:cNvPr id="694" name="n_3mainValue【庁舎】&#10;有形固定資産減価償却率">
          <a:extLst>
            <a:ext uri="{FF2B5EF4-FFF2-40B4-BE49-F238E27FC236}">
              <a16:creationId xmlns:a16="http://schemas.microsoft.com/office/drawing/2014/main" id="{59429586-9AEF-4625-8AE4-F809CDD624F8}"/>
            </a:ext>
          </a:extLst>
        </xdr:cNvPr>
        <xdr:cNvSpPr txBox="1"/>
      </xdr:nvSpPr>
      <xdr:spPr>
        <a:xfrm>
          <a:off x="13500744" y="184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119759</xdr:rowOff>
    </xdr:from>
    <xdr:ext cx="405111" cy="259045"/>
    <xdr:sp macro="" textlink="">
      <xdr:nvSpPr>
        <xdr:cNvPr id="695" name="n_4mainValue【庁舎】&#10;有形固定資産減価償却率">
          <a:extLst>
            <a:ext uri="{FF2B5EF4-FFF2-40B4-BE49-F238E27FC236}">
              <a16:creationId xmlns:a16="http://schemas.microsoft.com/office/drawing/2014/main" id="{74817AFC-8A99-45D0-B030-A82FCDB63775}"/>
            </a:ext>
          </a:extLst>
        </xdr:cNvPr>
        <xdr:cNvSpPr txBox="1"/>
      </xdr:nvSpPr>
      <xdr:spPr>
        <a:xfrm>
          <a:off x="12611744"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421DEFF1-60D3-47E4-AFA4-E660A09BCAB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B7FD23F8-3B81-4798-8E4F-CB75B616375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85EF7C9D-AEC9-44F5-A286-06EC81C509B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7F1615B0-974A-4206-A3A9-683232F6A44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DDDC976B-E804-4822-971C-551AA28682F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2F4ACE64-896D-42CF-98A2-40788B11EA3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F9AFE508-6F98-46B2-8396-61F18465CB9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284AC944-C127-4F97-9137-7E3B156C14A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EFE9370C-38CD-4826-88C2-6ED733BD38D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BAE2083D-2BC6-4A36-B624-1AF541FB179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6" name="直線コネクタ 705">
          <a:extLst>
            <a:ext uri="{FF2B5EF4-FFF2-40B4-BE49-F238E27FC236}">
              <a16:creationId xmlns:a16="http://schemas.microsoft.com/office/drawing/2014/main" id="{2462D42B-6711-4E5E-9F1A-78071F16765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7" name="テキスト ボックス 706">
          <a:extLst>
            <a:ext uri="{FF2B5EF4-FFF2-40B4-BE49-F238E27FC236}">
              <a16:creationId xmlns:a16="http://schemas.microsoft.com/office/drawing/2014/main" id="{50B0EDF1-46DD-4558-A23D-D4F1DAEFC5D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8" name="直線コネクタ 707">
          <a:extLst>
            <a:ext uri="{FF2B5EF4-FFF2-40B4-BE49-F238E27FC236}">
              <a16:creationId xmlns:a16="http://schemas.microsoft.com/office/drawing/2014/main" id="{2D88521C-9D1F-4D7A-9F50-0B530F9574D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9" name="テキスト ボックス 708">
          <a:extLst>
            <a:ext uri="{FF2B5EF4-FFF2-40B4-BE49-F238E27FC236}">
              <a16:creationId xmlns:a16="http://schemas.microsoft.com/office/drawing/2014/main" id="{DD08A342-4BB5-49EC-B52C-98023150BAA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0" name="直線コネクタ 709">
          <a:extLst>
            <a:ext uri="{FF2B5EF4-FFF2-40B4-BE49-F238E27FC236}">
              <a16:creationId xmlns:a16="http://schemas.microsoft.com/office/drawing/2014/main" id="{77E4E542-1B2D-4250-866F-B86F9E9219C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1" name="テキスト ボックス 710">
          <a:extLst>
            <a:ext uri="{FF2B5EF4-FFF2-40B4-BE49-F238E27FC236}">
              <a16:creationId xmlns:a16="http://schemas.microsoft.com/office/drawing/2014/main" id="{164C5765-3F12-429F-8285-579A93E5A16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2" name="直線コネクタ 711">
          <a:extLst>
            <a:ext uri="{FF2B5EF4-FFF2-40B4-BE49-F238E27FC236}">
              <a16:creationId xmlns:a16="http://schemas.microsoft.com/office/drawing/2014/main" id="{8BEACFC1-368B-4832-A314-7691054EC4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3" name="テキスト ボックス 712">
          <a:extLst>
            <a:ext uri="{FF2B5EF4-FFF2-40B4-BE49-F238E27FC236}">
              <a16:creationId xmlns:a16="http://schemas.microsoft.com/office/drawing/2014/main" id="{4D92A79C-AFC3-4541-9CF7-DA27ECA7488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778786DD-C1F8-4723-B423-159BB805D25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8B1BC5E0-247E-4C10-AE5A-2A91A39E8AF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a:extLst>
            <a:ext uri="{FF2B5EF4-FFF2-40B4-BE49-F238E27FC236}">
              <a16:creationId xmlns:a16="http://schemas.microsoft.com/office/drawing/2014/main" id="{DCD8A326-3747-4547-AFF9-C952A11CDC0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717" name="直線コネクタ 716">
          <a:extLst>
            <a:ext uri="{FF2B5EF4-FFF2-40B4-BE49-F238E27FC236}">
              <a16:creationId xmlns:a16="http://schemas.microsoft.com/office/drawing/2014/main" id="{7FBD923F-490B-4C75-BE2E-54B380908F23}"/>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718" name="【庁舎】&#10;一人当たり面積最小値テキスト">
          <a:extLst>
            <a:ext uri="{FF2B5EF4-FFF2-40B4-BE49-F238E27FC236}">
              <a16:creationId xmlns:a16="http://schemas.microsoft.com/office/drawing/2014/main" id="{AABC1695-9F7C-4C8A-9196-BB8A1017BD59}"/>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719" name="直線コネクタ 718">
          <a:extLst>
            <a:ext uri="{FF2B5EF4-FFF2-40B4-BE49-F238E27FC236}">
              <a16:creationId xmlns:a16="http://schemas.microsoft.com/office/drawing/2014/main" id="{CCD5D2D8-0620-4AAA-9345-79703055B27A}"/>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720" name="【庁舎】&#10;一人当たり面積最大値テキスト">
          <a:extLst>
            <a:ext uri="{FF2B5EF4-FFF2-40B4-BE49-F238E27FC236}">
              <a16:creationId xmlns:a16="http://schemas.microsoft.com/office/drawing/2014/main" id="{0AD63591-6302-484A-BC2F-D464834A3220}"/>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721" name="直線コネクタ 720">
          <a:extLst>
            <a:ext uri="{FF2B5EF4-FFF2-40B4-BE49-F238E27FC236}">
              <a16:creationId xmlns:a16="http://schemas.microsoft.com/office/drawing/2014/main" id="{707E279C-C3FC-467C-ACC7-33F4E3FE7B2D}"/>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722" name="【庁舎】&#10;一人当たり面積平均値テキスト">
          <a:extLst>
            <a:ext uri="{FF2B5EF4-FFF2-40B4-BE49-F238E27FC236}">
              <a16:creationId xmlns:a16="http://schemas.microsoft.com/office/drawing/2014/main" id="{7CCE1F73-B818-4AD0-AEC2-8CA5FC69FDC7}"/>
            </a:ext>
          </a:extLst>
        </xdr:cNvPr>
        <xdr:cNvSpPr txBox="1"/>
      </xdr:nvSpPr>
      <xdr:spPr>
        <a:xfrm>
          <a:off x="22199600" y="17920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723" name="フローチャート: 判断 722">
          <a:extLst>
            <a:ext uri="{FF2B5EF4-FFF2-40B4-BE49-F238E27FC236}">
              <a16:creationId xmlns:a16="http://schemas.microsoft.com/office/drawing/2014/main" id="{C2E591E3-12F3-4DEB-A7EC-1B6FB8B77CD1}"/>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724" name="フローチャート: 判断 723">
          <a:extLst>
            <a:ext uri="{FF2B5EF4-FFF2-40B4-BE49-F238E27FC236}">
              <a16:creationId xmlns:a16="http://schemas.microsoft.com/office/drawing/2014/main" id="{AA18B17D-1D04-4EAB-B7E6-C0CF01AB135D}"/>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725" name="フローチャート: 判断 724">
          <a:extLst>
            <a:ext uri="{FF2B5EF4-FFF2-40B4-BE49-F238E27FC236}">
              <a16:creationId xmlns:a16="http://schemas.microsoft.com/office/drawing/2014/main" id="{0B8970B0-481D-47C3-A352-AAD227CD5557}"/>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726" name="フローチャート: 判断 725">
          <a:extLst>
            <a:ext uri="{FF2B5EF4-FFF2-40B4-BE49-F238E27FC236}">
              <a16:creationId xmlns:a16="http://schemas.microsoft.com/office/drawing/2014/main" id="{BFFA7657-057C-447F-855E-1C267CE16DD2}"/>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727" name="フローチャート: 判断 726">
          <a:extLst>
            <a:ext uri="{FF2B5EF4-FFF2-40B4-BE49-F238E27FC236}">
              <a16:creationId xmlns:a16="http://schemas.microsoft.com/office/drawing/2014/main" id="{E0A9DE92-2C52-4665-AEBA-B939EEA16BBF}"/>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F6C0021C-797C-4028-93EA-2F5FF169D1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5EFC036B-5335-4C8A-AEDF-3C38E51ADA1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52C0AFE9-E8B8-4217-B895-B4894396A90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2844F0D9-CBD3-452D-8AC0-DE884B0D43B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CC3E381-377E-4238-B5A2-4A13622C6A1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28142</xdr:rowOff>
    </xdr:from>
    <xdr:to>
      <xdr:col>116</xdr:col>
      <xdr:colOff>114300</xdr:colOff>
      <xdr:row>106</xdr:row>
      <xdr:rowOff>129742</xdr:rowOff>
    </xdr:to>
    <xdr:sp macro="" textlink="">
      <xdr:nvSpPr>
        <xdr:cNvPr id="733" name="楕円 732">
          <a:extLst>
            <a:ext uri="{FF2B5EF4-FFF2-40B4-BE49-F238E27FC236}">
              <a16:creationId xmlns:a16="http://schemas.microsoft.com/office/drawing/2014/main" id="{EF640972-7173-41FE-9559-9AFD6B68275C}"/>
            </a:ext>
          </a:extLst>
        </xdr:cNvPr>
        <xdr:cNvSpPr/>
      </xdr:nvSpPr>
      <xdr:spPr>
        <a:xfrm>
          <a:off x="22110700" y="1820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6569</xdr:rowOff>
    </xdr:from>
    <xdr:ext cx="469744" cy="259045"/>
    <xdr:sp macro="" textlink="">
      <xdr:nvSpPr>
        <xdr:cNvPr id="734" name="【庁舎】&#10;一人当たり面積該当値テキスト">
          <a:extLst>
            <a:ext uri="{FF2B5EF4-FFF2-40B4-BE49-F238E27FC236}">
              <a16:creationId xmlns:a16="http://schemas.microsoft.com/office/drawing/2014/main" id="{D4F3E845-F9B7-4019-A078-7C9378F378CE}"/>
            </a:ext>
          </a:extLst>
        </xdr:cNvPr>
        <xdr:cNvSpPr txBox="1"/>
      </xdr:nvSpPr>
      <xdr:spPr>
        <a:xfrm>
          <a:off x="22199600" y="1818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38202</xdr:rowOff>
    </xdr:from>
    <xdr:to>
      <xdr:col>112</xdr:col>
      <xdr:colOff>38100</xdr:colOff>
      <xdr:row>106</xdr:row>
      <xdr:rowOff>139802</xdr:rowOff>
    </xdr:to>
    <xdr:sp macro="" textlink="">
      <xdr:nvSpPr>
        <xdr:cNvPr id="735" name="楕円 734">
          <a:extLst>
            <a:ext uri="{FF2B5EF4-FFF2-40B4-BE49-F238E27FC236}">
              <a16:creationId xmlns:a16="http://schemas.microsoft.com/office/drawing/2014/main" id="{AA747CCA-52AD-4226-8015-4A1396725B23}"/>
            </a:ext>
          </a:extLst>
        </xdr:cNvPr>
        <xdr:cNvSpPr/>
      </xdr:nvSpPr>
      <xdr:spPr>
        <a:xfrm>
          <a:off x="21272500" y="1821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78942</xdr:rowOff>
    </xdr:from>
    <xdr:to>
      <xdr:col>116</xdr:col>
      <xdr:colOff>63500</xdr:colOff>
      <xdr:row>106</xdr:row>
      <xdr:rowOff>89002</xdr:rowOff>
    </xdr:to>
    <xdr:cxnSp macro="">
      <xdr:nvCxnSpPr>
        <xdr:cNvPr id="736" name="直線コネクタ 735">
          <a:extLst>
            <a:ext uri="{FF2B5EF4-FFF2-40B4-BE49-F238E27FC236}">
              <a16:creationId xmlns:a16="http://schemas.microsoft.com/office/drawing/2014/main" id="{3ED9593D-011E-4BB9-9599-16BA28786414}"/>
            </a:ext>
          </a:extLst>
        </xdr:cNvPr>
        <xdr:cNvCxnSpPr/>
      </xdr:nvCxnSpPr>
      <xdr:spPr>
        <a:xfrm flipV="1">
          <a:off x="21323300" y="18252642"/>
          <a:ext cx="838200" cy="1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43687</xdr:rowOff>
    </xdr:from>
    <xdr:to>
      <xdr:col>107</xdr:col>
      <xdr:colOff>101600</xdr:colOff>
      <xdr:row>106</xdr:row>
      <xdr:rowOff>145287</xdr:rowOff>
    </xdr:to>
    <xdr:sp macro="" textlink="">
      <xdr:nvSpPr>
        <xdr:cNvPr id="737" name="楕円 736">
          <a:extLst>
            <a:ext uri="{FF2B5EF4-FFF2-40B4-BE49-F238E27FC236}">
              <a16:creationId xmlns:a16="http://schemas.microsoft.com/office/drawing/2014/main" id="{B9B03800-8646-41DD-BB18-E4DC60C3E7B4}"/>
            </a:ext>
          </a:extLst>
        </xdr:cNvPr>
        <xdr:cNvSpPr/>
      </xdr:nvSpPr>
      <xdr:spPr>
        <a:xfrm>
          <a:off x="20383500" y="1821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89002</xdr:rowOff>
    </xdr:from>
    <xdr:to>
      <xdr:col>111</xdr:col>
      <xdr:colOff>177800</xdr:colOff>
      <xdr:row>106</xdr:row>
      <xdr:rowOff>94487</xdr:rowOff>
    </xdr:to>
    <xdr:cxnSp macro="">
      <xdr:nvCxnSpPr>
        <xdr:cNvPr id="738" name="直線コネクタ 737">
          <a:extLst>
            <a:ext uri="{FF2B5EF4-FFF2-40B4-BE49-F238E27FC236}">
              <a16:creationId xmlns:a16="http://schemas.microsoft.com/office/drawing/2014/main" id="{6BBE773B-CCC9-4A92-B464-AB39A3800EFE}"/>
            </a:ext>
          </a:extLst>
        </xdr:cNvPr>
        <xdr:cNvCxnSpPr/>
      </xdr:nvCxnSpPr>
      <xdr:spPr>
        <a:xfrm flipV="1">
          <a:off x="20434300" y="18262702"/>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48718</xdr:rowOff>
    </xdr:from>
    <xdr:to>
      <xdr:col>102</xdr:col>
      <xdr:colOff>165100</xdr:colOff>
      <xdr:row>106</xdr:row>
      <xdr:rowOff>150318</xdr:rowOff>
    </xdr:to>
    <xdr:sp macro="" textlink="">
      <xdr:nvSpPr>
        <xdr:cNvPr id="739" name="楕円 738">
          <a:extLst>
            <a:ext uri="{FF2B5EF4-FFF2-40B4-BE49-F238E27FC236}">
              <a16:creationId xmlns:a16="http://schemas.microsoft.com/office/drawing/2014/main" id="{03B9CCB9-7FD3-4C5A-A6BD-B0343455FA89}"/>
            </a:ext>
          </a:extLst>
        </xdr:cNvPr>
        <xdr:cNvSpPr/>
      </xdr:nvSpPr>
      <xdr:spPr>
        <a:xfrm>
          <a:off x="19494500" y="1822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94487</xdr:rowOff>
    </xdr:from>
    <xdr:to>
      <xdr:col>107</xdr:col>
      <xdr:colOff>50800</xdr:colOff>
      <xdr:row>106</xdr:row>
      <xdr:rowOff>99518</xdr:rowOff>
    </xdr:to>
    <xdr:cxnSp macro="">
      <xdr:nvCxnSpPr>
        <xdr:cNvPr id="740" name="直線コネクタ 739">
          <a:extLst>
            <a:ext uri="{FF2B5EF4-FFF2-40B4-BE49-F238E27FC236}">
              <a16:creationId xmlns:a16="http://schemas.microsoft.com/office/drawing/2014/main" id="{050B1508-01F5-4FE9-85A0-FDBDB6764C69}"/>
            </a:ext>
          </a:extLst>
        </xdr:cNvPr>
        <xdr:cNvCxnSpPr/>
      </xdr:nvCxnSpPr>
      <xdr:spPr>
        <a:xfrm flipV="1">
          <a:off x="19545300" y="18268187"/>
          <a:ext cx="889000" cy="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54203</xdr:rowOff>
    </xdr:from>
    <xdr:to>
      <xdr:col>98</xdr:col>
      <xdr:colOff>38100</xdr:colOff>
      <xdr:row>106</xdr:row>
      <xdr:rowOff>155803</xdr:rowOff>
    </xdr:to>
    <xdr:sp macro="" textlink="">
      <xdr:nvSpPr>
        <xdr:cNvPr id="741" name="楕円 740">
          <a:extLst>
            <a:ext uri="{FF2B5EF4-FFF2-40B4-BE49-F238E27FC236}">
              <a16:creationId xmlns:a16="http://schemas.microsoft.com/office/drawing/2014/main" id="{6C5825CB-49D6-4D2C-8F12-C063BC4E83F6}"/>
            </a:ext>
          </a:extLst>
        </xdr:cNvPr>
        <xdr:cNvSpPr/>
      </xdr:nvSpPr>
      <xdr:spPr>
        <a:xfrm>
          <a:off x="18605500" y="1822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99518</xdr:rowOff>
    </xdr:from>
    <xdr:to>
      <xdr:col>102</xdr:col>
      <xdr:colOff>114300</xdr:colOff>
      <xdr:row>106</xdr:row>
      <xdr:rowOff>105003</xdr:rowOff>
    </xdr:to>
    <xdr:cxnSp macro="">
      <xdr:nvCxnSpPr>
        <xdr:cNvPr id="742" name="直線コネクタ 741">
          <a:extLst>
            <a:ext uri="{FF2B5EF4-FFF2-40B4-BE49-F238E27FC236}">
              <a16:creationId xmlns:a16="http://schemas.microsoft.com/office/drawing/2014/main" id="{828D52FC-38E0-4FB9-9EB7-4D353742B3E4}"/>
            </a:ext>
          </a:extLst>
        </xdr:cNvPr>
        <xdr:cNvCxnSpPr/>
      </xdr:nvCxnSpPr>
      <xdr:spPr>
        <a:xfrm flipV="1">
          <a:off x="18656300" y="18273218"/>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743" name="n_1aveValue【庁舎】&#10;一人当たり面積">
          <a:extLst>
            <a:ext uri="{FF2B5EF4-FFF2-40B4-BE49-F238E27FC236}">
              <a16:creationId xmlns:a16="http://schemas.microsoft.com/office/drawing/2014/main" id="{9E487D92-E792-4223-8519-2D94FC1EB547}"/>
            </a:ext>
          </a:extLst>
        </xdr:cNvPr>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744" name="n_2aveValue【庁舎】&#10;一人当たり面積">
          <a:extLst>
            <a:ext uri="{FF2B5EF4-FFF2-40B4-BE49-F238E27FC236}">
              <a16:creationId xmlns:a16="http://schemas.microsoft.com/office/drawing/2014/main" id="{BDD33981-055D-492B-AC7C-B43A86B72ACA}"/>
            </a:ext>
          </a:extLst>
        </xdr:cNvPr>
        <xdr:cNvSpPr txBox="1"/>
      </xdr:nvSpPr>
      <xdr:spPr>
        <a:xfrm>
          <a:off x="20199427"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745" name="n_3aveValue【庁舎】&#10;一人当たり面積">
          <a:extLst>
            <a:ext uri="{FF2B5EF4-FFF2-40B4-BE49-F238E27FC236}">
              <a16:creationId xmlns:a16="http://schemas.microsoft.com/office/drawing/2014/main" id="{01FD2E42-2273-4ED2-B537-2343F7CBBFEE}"/>
            </a:ext>
          </a:extLst>
        </xdr:cNvPr>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746" name="n_4aveValue【庁舎】&#10;一人当たり面積">
          <a:extLst>
            <a:ext uri="{FF2B5EF4-FFF2-40B4-BE49-F238E27FC236}">
              <a16:creationId xmlns:a16="http://schemas.microsoft.com/office/drawing/2014/main" id="{7C52A298-5802-4D8D-8036-B838EFAA95A3}"/>
            </a:ext>
          </a:extLst>
        </xdr:cNvPr>
        <xdr:cNvSpPr txBox="1"/>
      </xdr:nvSpPr>
      <xdr:spPr>
        <a:xfrm>
          <a:off x="18421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130929</xdr:rowOff>
    </xdr:from>
    <xdr:ext cx="469744" cy="259045"/>
    <xdr:sp macro="" textlink="">
      <xdr:nvSpPr>
        <xdr:cNvPr id="747" name="n_1mainValue【庁舎】&#10;一人当たり面積">
          <a:extLst>
            <a:ext uri="{FF2B5EF4-FFF2-40B4-BE49-F238E27FC236}">
              <a16:creationId xmlns:a16="http://schemas.microsoft.com/office/drawing/2014/main" id="{18C2A6AB-D347-4CCB-8B4A-54AC47A0574B}"/>
            </a:ext>
          </a:extLst>
        </xdr:cNvPr>
        <xdr:cNvSpPr txBox="1"/>
      </xdr:nvSpPr>
      <xdr:spPr>
        <a:xfrm>
          <a:off x="21075727" y="1830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136414</xdr:rowOff>
    </xdr:from>
    <xdr:ext cx="469744" cy="259045"/>
    <xdr:sp macro="" textlink="">
      <xdr:nvSpPr>
        <xdr:cNvPr id="748" name="n_2mainValue【庁舎】&#10;一人当たり面積">
          <a:extLst>
            <a:ext uri="{FF2B5EF4-FFF2-40B4-BE49-F238E27FC236}">
              <a16:creationId xmlns:a16="http://schemas.microsoft.com/office/drawing/2014/main" id="{EC026DE6-A037-4651-8EAA-267C2B8E8126}"/>
            </a:ext>
          </a:extLst>
        </xdr:cNvPr>
        <xdr:cNvSpPr txBox="1"/>
      </xdr:nvSpPr>
      <xdr:spPr>
        <a:xfrm>
          <a:off x="20199427" y="183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141445</xdr:rowOff>
    </xdr:from>
    <xdr:ext cx="469744" cy="259045"/>
    <xdr:sp macro="" textlink="">
      <xdr:nvSpPr>
        <xdr:cNvPr id="749" name="n_3mainValue【庁舎】&#10;一人当たり面積">
          <a:extLst>
            <a:ext uri="{FF2B5EF4-FFF2-40B4-BE49-F238E27FC236}">
              <a16:creationId xmlns:a16="http://schemas.microsoft.com/office/drawing/2014/main" id="{D5D9BB6E-E7CD-40A7-987F-1D23B954CABB}"/>
            </a:ext>
          </a:extLst>
        </xdr:cNvPr>
        <xdr:cNvSpPr txBox="1"/>
      </xdr:nvSpPr>
      <xdr:spPr>
        <a:xfrm>
          <a:off x="19310427" y="1831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146930</xdr:rowOff>
    </xdr:from>
    <xdr:ext cx="469744" cy="259045"/>
    <xdr:sp macro="" textlink="">
      <xdr:nvSpPr>
        <xdr:cNvPr id="750" name="n_4mainValue【庁舎】&#10;一人当たり面積">
          <a:extLst>
            <a:ext uri="{FF2B5EF4-FFF2-40B4-BE49-F238E27FC236}">
              <a16:creationId xmlns:a16="http://schemas.microsoft.com/office/drawing/2014/main" id="{76C9A074-A416-47F7-BF03-6629093936AE}"/>
            </a:ext>
          </a:extLst>
        </xdr:cNvPr>
        <xdr:cNvSpPr txBox="1"/>
      </xdr:nvSpPr>
      <xdr:spPr>
        <a:xfrm>
          <a:off x="18421427" y="1832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FB1C6F45-8FEF-425A-A552-EF953414A7D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D26BA071-6D98-49A8-B7B1-665C8C10EB2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E20BD1A4-B8F1-4EFF-8EF1-8A20A11370B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福祉施設、消防施設、市民会館は類似団体平均付近である。福祉施設は、第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総合計画に基づく新規整備を行った。消防施設は、防火防災や危機管理の観点から重点的な整備に取り組んでいる。市民会館は大規模改修を行い、機能の回復が図られた。これらに対し、保健センターや庁舎については、日常的な修繕は行っているものの、大規模な改修や修繕は予算の都合により行えていない状況が続いており、類似団体と比較しても老朽化の進行は著しい。これらの施設については、既存事業や財政の適正化を図りつつ、公共施設等総合管理計画に基づいた計画的な長寿命化を行い、機能の回復を図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95" zoomScaleNormal="9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3622390</v>
      </c>
      <c r="BO4" s="384"/>
      <c r="BP4" s="384"/>
      <c r="BQ4" s="384"/>
      <c r="BR4" s="384"/>
      <c r="BS4" s="384"/>
      <c r="BT4" s="384"/>
      <c r="BU4" s="385"/>
      <c r="BV4" s="383">
        <v>3453030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14.6</v>
      </c>
      <c r="CU4" s="390"/>
      <c r="CV4" s="390"/>
      <c r="CW4" s="390"/>
      <c r="CX4" s="390"/>
      <c r="CY4" s="390"/>
      <c r="CZ4" s="390"/>
      <c r="DA4" s="391"/>
      <c r="DB4" s="389">
        <v>17.399999999999999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3341054</v>
      </c>
      <c r="BO5" s="421"/>
      <c r="BP5" s="421"/>
      <c r="BQ5" s="421"/>
      <c r="BR5" s="421"/>
      <c r="BS5" s="421"/>
      <c r="BT5" s="421"/>
      <c r="BU5" s="422"/>
      <c r="BV5" s="420">
        <v>3132618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97.7</v>
      </c>
      <c r="CU5" s="418"/>
      <c r="CV5" s="418"/>
      <c r="CW5" s="418"/>
      <c r="CX5" s="418"/>
      <c r="CY5" s="418"/>
      <c r="CZ5" s="418"/>
      <c r="DA5" s="419"/>
      <c r="DB5" s="417">
        <v>107.2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281336</v>
      </c>
      <c r="BO6" s="421"/>
      <c r="BP6" s="421"/>
      <c r="BQ6" s="421"/>
      <c r="BR6" s="421"/>
      <c r="BS6" s="421"/>
      <c r="BT6" s="421"/>
      <c r="BU6" s="422"/>
      <c r="BV6" s="420">
        <v>320412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97.9</v>
      </c>
      <c r="CU6" s="458"/>
      <c r="CV6" s="458"/>
      <c r="CW6" s="458"/>
      <c r="CX6" s="458"/>
      <c r="CY6" s="458"/>
      <c r="CZ6" s="458"/>
      <c r="DA6" s="459"/>
      <c r="DB6" s="457">
        <v>107.6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14336</v>
      </c>
      <c r="BO7" s="421"/>
      <c r="BP7" s="421"/>
      <c r="BQ7" s="421"/>
      <c r="BR7" s="421"/>
      <c r="BS7" s="421"/>
      <c r="BT7" s="421"/>
      <c r="BU7" s="422"/>
      <c r="BV7" s="420">
        <v>11122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1824464</v>
      </c>
      <c r="CU7" s="421"/>
      <c r="CV7" s="421"/>
      <c r="CW7" s="421"/>
      <c r="CX7" s="421"/>
      <c r="CY7" s="421"/>
      <c r="CZ7" s="421"/>
      <c r="DA7" s="422"/>
      <c r="DB7" s="420">
        <v>1777967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267000</v>
      </c>
      <c r="BO8" s="421"/>
      <c r="BP8" s="421"/>
      <c r="BQ8" s="421"/>
      <c r="BR8" s="421"/>
      <c r="BS8" s="421"/>
      <c r="BT8" s="421"/>
      <c r="BU8" s="422"/>
      <c r="BV8" s="420">
        <v>309290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2016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-42290</v>
      </c>
      <c r="BO9" s="421"/>
      <c r="BP9" s="421"/>
      <c r="BQ9" s="421"/>
      <c r="BR9" s="421"/>
      <c r="BS9" s="421"/>
      <c r="BT9" s="421"/>
      <c r="BU9" s="422"/>
      <c r="BV9" s="420">
        <v>-45028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16.100000000000001</v>
      </c>
      <c r="CU9" s="418"/>
      <c r="CV9" s="418"/>
      <c r="CW9" s="418"/>
      <c r="CX9" s="418"/>
      <c r="CY9" s="418"/>
      <c r="CZ9" s="418"/>
      <c r="DA9" s="419"/>
      <c r="DB9" s="417">
        <v>11.9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2261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150000</v>
      </c>
      <c r="BO10" s="421"/>
      <c r="BP10" s="421"/>
      <c r="BQ10" s="421"/>
      <c r="BR10" s="421"/>
      <c r="BS10" s="421"/>
      <c r="BT10" s="421"/>
      <c r="BU10" s="422"/>
      <c r="BV10" s="420">
        <v>150000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50293</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2011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250000</v>
      </c>
      <c r="BO12" s="421"/>
      <c r="BP12" s="421"/>
      <c r="BQ12" s="421"/>
      <c r="BR12" s="421"/>
      <c r="BS12" s="421"/>
      <c r="BT12" s="421"/>
      <c r="BU12" s="422"/>
      <c r="BV12" s="420">
        <v>295000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1994</v>
      </c>
      <c r="S13" s="505"/>
      <c r="T13" s="505"/>
      <c r="U13" s="505"/>
      <c r="V13" s="506"/>
      <c r="W13" s="436" t="s">
        <v>131</v>
      </c>
      <c r="X13" s="437"/>
      <c r="Y13" s="437"/>
      <c r="Z13" s="437"/>
      <c r="AA13" s="437"/>
      <c r="AB13" s="427"/>
      <c r="AC13" s="471">
        <v>172</v>
      </c>
      <c r="AD13" s="472"/>
      <c r="AE13" s="472"/>
      <c r="AF13" s="472"/>
      <c r="AG13" s="514"/>
      <c r="AH13" s="471">
        <v>224</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-91997</v>
      </c>
      <c r="BO13" s="421"/>
      <c r="BP13" s="421"/>
      <c r="BQ13" s="421"/>
      <c r="BR13" s="421"/>
      <c r="BS13" s="421"/>
      <c r="BT13" s="421"/>
      <c r="BU13" s="422"/>
      <c r="BV13" s="420">
        <v>-190028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16.5</v>
      </c>
      <c r="CU13" s="418"/>
      <c r="CV13" s="418"/>
      <c r="CW13" s="418"/>
      <c r="CX13" s="418"/>
      <c r="CY13" s="418"/>
      <c r="CZ13" s="418"/>
      <c r="DA13" s="419"/>
      <c r="DB13" s="417">
        <v>15.8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2072</v>
      </c>
      <c r="S14" s="505"/>
      <c r="T14" s="505"/>
      <c r="U14" s="505"/>
      <c r="V14" s="506"/>
      <c r="W14" s="410"/>
      <c r="X14" s="411"/>
      <c r="Y14" s="411"/>
      <c r="Z14" s="411"/>
      <c r="AA14" s="411"/>
      <c r="AB14" s="400"/>
      <c r="AC14" s="507">
        <v>15.5</v>
      </c>
      <c r="AD14" s="508"/>
      <c r="AE14" s="508"/>
      <c r="AF14" s="508"/>
      <c r="AG14" s="509"/>
      <c r="AH14" s="507">
        <v>18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8.6</v>
      </c>
      <c r="CU14" s="519"/>
      <c r="CV14" s="519"/>
      <c r="CW14" s="519"/>
      <c r="CX14" s="519"/>
      <c r="CY14" s="519"/>
      <c r="CZ14" s="519"/>
      <c r="DA14" s="520"/>
      <c r="DB14" s="518">
        <v>32.6</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2051</v>
      </c>
      <c r="S15" s="505"/>
      <c r="T15" s="505"/>
      <c r="U15" s="505"/>
      <c r="V15" s="506"/>
      <c r="W15" s="436" t="s">
        <v>137</v>
      </c>
      <c r="X15" s="437"/>
      <c r="Y15" s="437"/>
      <c r="Z15" s="437"/>
      <c r="AA15" s="437"/>
      <c r="AB15" s="427"/>
      <c r="AC15" s="471">
        <v>430</v>
      </c>
      <c r="AD15" s="472"/>
      <c r="AE15" s="472"/>
      <c r="AF15" s="472"/>
      <c r="AG15" s="514"/>
      <c r="AH15" s="471">
        <v>459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280359</v>
      </c>
      <c r="BO15" s="384"/>
      <c r="BP15" s="384"/>
      <c r="BQ15" s="384"/>
      <c r="BR15" s="384"/>
      <c r="BS15" s="384"/>
      <c r="BT15" s="384"/>
      <c r="BU15" s="385"/>
      <c r="BV15" s="383">
        <v>268025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38.700000000000003</v>
      </c>
      <c r="AD16" s="508"/>
      <c r="AE16" s="508"/>
      <c r="AF16" s="508"/>
      <c r="AG16" s="509"/>
      <c r="AH16" s="507">
        <v>36.799999999999997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1769390</v>
      </c>
      <c r="BO16" s="421"/>
      <c r="BP16" s="421"/>
      <c r="BQ16" s="421"/>
      <c r="BR16" s="421"/>
      <c r="BS16" s="421"/>
      <c r="BT16" s="421"/>
      <c r="BU16" s="422"/>
      <c r="BV16" s="420">
        <v>1719248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508</v>
      </c>
      <c r="AD17" s="472"/>
      <c r="AE17" s="472"/>
      <c r="AF17" s="472"/>
      <c r="AG17" s="514"/>
      <c r="AH17" s="471">
        <v>563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332334</v>
      </c>
      <c r="BO17" s="421"/>
      <c r="BP17" s="421"/>
      <c r="BQ17" s="421"/>
      <c r="BR17" s="421"/>
      <c r="BS17" s="421"/>
      <c r="BT17" s="421"/>
      <c r="BU17" s="422"/>
      <c r="BV17" s="420">
        <v>320222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87.09</v>
      </c>
      <c r="M18" s="544"/>
      <c r="N18" s="544"/>
      <c r="O18" s="544"/>
      <c r="P18" s="544"/>
      <c r="Q18" s="544"/>
      <c r="R18" s="545"/>
      <c r="S18" s="545"/>
      <c r="T18" s="545"/>
      <c r="U18" s="545"/>
      <c r="V18" s="546"/>
      <c r="W18" s="438"/>
      <c r="X18" s="439"/>
      <c r="Y18" s="439"/>
      <c r="Z18" s="439"/>
      <c r="AA18" s="439"/>
      <c r="AB18" s="430"/>
      <c r="AC18" s="547">
        <v>45.8</v>
      </c>
      <c r="AD18" s="548"/>
      <c r="AE18" s="548"/>
      <c r="AF18" s="548"/>
      <c r="AG18" s="549"/>
      <c r="AH18" s="547">
        <v>45.2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1803417</v>
      </c>
      <c r="BO18" s="421"/>
      <c r="BP18" s="421"/>
      <c r="BQ18" s="421"/>
      <c r="BR18" s="421"/>
      <c r="BS18" s="421"/>
      <c r="BT18" s="421"/>
      <c r="BU18" s="422"/>
      <c r="BV18" s="420">
        <v>1921660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2684306</v>
      </c>
      <c r="BO19" s="421"/>
      <c r="BP19" s="421"/>
      <c r="BQ19" s="421"/>
      <c r="BR19" s="421"/>
      <c r="BS19" s="421"/>
      <c r="BT19" s="421"/>
      <c r="BU19" s="422"/>
      <c r="BV19" s="420">
        <v>2780514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780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2724218</v>
      </c>
      <c r="BO22" s="384"/>
      <c r="BP22" s="384"/>
      <c r="BQ22" s="384"/>
      <c r="BR22" s="384"/>
      <c r="BS22" s="384"/>
      <c r="BT22" s="384"/>
      <c r="BU22" s="385"/>
      <c r="BV22" s="383">
        <v>2646807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2294827</v>
      </c>
      <c r="BO23" s="421"/>
      <c r="BP23" s="421"/>
      <c r="BQ23" s="421"/>
      <c r="BR23" s="421"/>
      <c r="BS23" s="421"/>
      <c r="BT23" s="421"/>
      <c r="BU23" s="422"/>
      <c r="BV23" s="420">
        <v>2131861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6180</v>
      </c>
      <c r="R24" s="472"/>
      <c r="S24" s="472"/>
      <c r="T24" s="472"/>
      <c r="U24" s="472"/>
      <c r="V24" s="514"/>
      <c r="W24" s="566"/>
      <c r="X24" s="567"/>
      <c r="Y24" s="568"/>
      <c r="Z24" s="470" t="s">
        <v>162</v>
      </c>
      <c r="AA24" s="450"/>
      <c r="AB24" s="450"/>
      <c r="AC24" s="450"/>
      <c r="AD24" s="450"/>
      <c r="AE24" s="450"/>
      <c r="AF24" s="450"/>
      <c r="AG24" s="451"/>
      <c r="AH24" s="471">
        <v>58</v>
      </c>
      <c r="AI24" s="472"/>
      <c r="AJ24" s="472"/>
      <c r="AK24" s="472"/>
      <c r="AL24" s="514"/>
      <c r="AM24" s="471">
        <v>175102</v>
      </c>
      <c r="AN24" s="472"/>
      <c r="AO24" s="472"/>
      <c r="AP24" s="472"/>
      <c r="AQ24" s="472"/>
      <c r="AR24" s="514"/>
      <c r="AS24" s="471">
        <v>3019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2129040</v>
      </c>
      <c r="BO24" s="421"/>
      <c r="BP24" s="421"/>
      <c r="BQ24" s="421"/>
      <c r="BR24" s="421"/>
      <c r="BS24" s="421"/>
      <c r="BT24" s="421"/>
      <c r="BU24" s="422"/>
      <c r="BV24" s="420">
        <v>1929594</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5070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7759</v>
      </c>
      <c r="BO25" s="384"/>
      <c r="BP25" s="384"/>
      <c r="BQ25" s="384"/>
      <c r="BR25" s="384"/>
      <c r="BS25" s="384"/>
      <c r="BT25" s="384"/>
      <c r="BU25" s="385"/>
      <c r="BV25" s="383">
        <v>9747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4980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2650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85500</v>
      </c>
      <c r="BO27" s="540"/>
      <c r="BP27" s="540"/>
      <c r="BQ27" s="540"/>
      <c r="BR27" s="540"/>
      <c r="BS27" s="540"/>
      <c r="BT27" s="540"/>
      <c r="BU27" s="541"/>
      <c r="BV27" s="539">
        <v>85500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1950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763140</v>
      </c>
      <c r="BO28" s="384"/>
      <c r="BP28" s="384"/>
      <c r="BQ28" s="384"/>
      <c r="BR28" s="384"/>
      <c r="BS28" s="384"/>
      <c r="BT28" s="384"/>
      <c r="BU28" s="385"/>
      <c r="BV28" s="383">
        <v>863140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5</v>
      </c>
      <c r="M29" s="472"/>
      <c r="N29" s="472"/>
      <c r="O29" s="472"/>
      <c r="P29" s="514"/>
      <c r="Q29" s="471">
        <v>1800</v>
      </c>
      <c r="R29" s="472"/>
      <c r="S29" s="472"/>
      <c r="T29" s="472"/>
      <c r="U29" s="472"/>
      <c r="V29" s="514"/>
      <c r="W29" s="569"/>
      <c r="X29" s="570"/>
      <c r="Y29" s="571"/>
      <c r="Z29" s="470" t="s">
        <v>178</v>
      </c>
      <c r="AA29" s="450"/>
      <c r="AB29" s="450"/>
      <c r="AC29" s="450"/>
      <c r="AD29" s="450"/>
      <c r="AE29" s="450"/>
      <c r="AF29" s="450"/>
      <c r="AG29" s="451"/>
      <c r="AH29" s="471">
        <v>59</v>
      </c>
      <c r="AI29" s="472"/>
      <c r="AJ29" s="472"/>
      <c r="AK29" s="472"/>
      <c r="AL29" s="514"/>
      <c r="AM29" s="471">
        <v>179015</v>
      </c>
      <c r="AN29" s="472"/>
      <c r="AO29" s="472"/>
      <c r="AP29" s="472"/>
      <c r="AQ29" s="472"/>
      <c r="AR29" s="514"/>
      <c r="AS29" s="471">
        <v>3034</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1001</v>
      </c>
      <c r="BO29" s="421"/>
      <c r="BP29" s="421"/>
      <c r="BQ29" s="421"/>
      <c r="BR29" s="421"/>
      <c r="BS29" s="421"/>
      <c r="BT29" s="421"/>
      <c r="BU29" s="422"/>
      <c r="BV29" s="420">
        <v>1000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95.2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387993</v>
      </c>
      <c r="BO30" s="540"/>
      <c r="BP30" s="540"/>
      <c r="BQ30" s="540"/>
      <c r="BR30" s="540"/>
      <c r="BS30" s="540"/>
      <c r="BT30" s="540"/>
      <c r="BU30" s="541"/>
      <c r="BV30" s="539">
        <v>247330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可茂衛生施設利用組合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(株)東白川</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小規模集合排水処理事業会計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岐阜県市町村会館組合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(株)ふるさと企画</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国保診療所特別会計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岐阜県市町村職員退職手当組合</v>
      </c>
      <c r="BZ36" s="611"/>
      <c r="CA36" s="611"/>
      <c r="CB36" s="611"/>
      <c r="CC36" s="611"/>
      <c r="CD36" s="611"/>
      <c r="CE36" s="611"/>
      <c r="CF36" s="611"/>
      <c r="CG36" s="611"/>
      <c r="CH36" s="611"/>
      <c r="CI36" s="611"/>
      <c r="CJ36" s="611"/>
      <c r="CK36" s="611"/>
      <c r="CL36" s="611"/>
      <c r="CM36" s="611"/>
      <c r="CN36" s="163"/>
      <c r="CO36" s="610">
        <f t="shared" si="3"/>
        <v>17</v>
      </c>
      <c r="CP36" s="610"/>
      <c r="CQ36" s="611" t="str">
        <f>IF('各会計、関係団体の財政状況及び健全化判断比率'!BS9="","",'各会計、関係団体の財政状況及び健全化判断比率'!BS9)</f>
        <v>(有)新世紀工房</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可茂消防事務組合</v>
      </c>
      <c r="BZ37" s="611"/>
      <c r="CA37" s="611"/>
      <c r="CB37" s="611"/>
      <c r="CC37" s="611"/>
      <c r="CD37" s="611"/>
      <c r="CE37" s="611"/>
      <c r="CF37" s="611"/>
      <c r="CG37" s="611"/>
      <c r="CH37" s="611"/>
      <c r="CI37" s="611"/>
      <c r="CJ37" s="611"/>
      <c r="CK37" s="611"/>
      <c r="CL37" s="611"/>
      <c r="CM37" s="611"/>
      <c r="CN37" s="163"/>
      <c r="CO37" s="610">
        <f t="shared" si="3"/>
        <v>18</v>
      </c>
      <c r="CP37" s="610"/>
      <c r="CQ37" s="611" t="str">
        <f>IF('各会計、関係団体の財政状況及び健全化判断比率'!BS10="","",'各会計、関係団体の財政状況及び健全化判断比率'!BS10)</f>
        <v>みのりの郷東白川(株)</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後期高齢者医療連合（一般会計分）</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後期高齢者医療連合（特別会計分）</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可茂公設地方卸売市場組合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GdRAQQ+9ijdXrhj542XT/g0iwPm2ocEjl4fkd2/7HqfJIx/yIepu9br/JQ0KV0PZMja3ZcTBEB9nXpGnscEZ6g==" saltValue="QQN6to05TEBpbWiwWfAfk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19685039370078741" header="0.19685039370078741" footer="0.19685039370078741"/>
  <pageSetup paperSize="9" scale="57"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202648</v>
      </c>
      <c r="S5" s="626"/>
      <c r="T5" s="626"/>
      <c r="U5" s="626"/>
      <c r="V5" s="626"/>
      <c r="W5" s="626"/>
      <c r="X5" s="626"/>
      <c r="Y5" s="627"/>
      <c r="Z5" s="628">
        <v>5.6</v>
      </c>
      <c r="AA5" s="628"/>
      <c r="AB5" s="628"/>
      <c r="AC5" s="628"/>
      <c r="AD5" s="629">
        <v>202648</v>
      </c>
      <c r="AE5" s="629"/>
      <c r="AF5" s="629"/>
      <c r="AG5" s="629"/>
      <c r="AH5" s="629"/>
      <c r="AI5" s="629"/>
      <c r="AJ5" s="629"/>
      <c r="AK5" s="629"/>
      <c r="AL5" s="630">
        <v>11</v>
      </c>
      <c r="AM5" s="631"/>
      <c r="AN5" s="631"/>
      <c r="AO5" s="632"/>
      <c r="AP5" s="622" t="s">
        <v>217</v>
      </c>
      <c r="AQ5" s="623"/>
      <c r="AR5" s="623"/>
      <c r="AS5" s="623"/>
      <c r="AT5" s="623"/>
      <c r="AU5" s="623"/>
      <c r="AV5" s="623"/>
      <c r="AW5" s="623"/>
      <c r="AX5" s="623"/>
      <c r="AY5" s="623"/>
      <c r="AZ5" s="623"/>
      <c r="BA5" s="623"/>
      <c r="BB5" s="623"/>
      <c r="BC5" s="623"/>
      <c r="BD5" s="623"/>
      <c r="BE5" s="623"/>
      <c r="BF5" s="624"/>
      <c r="BG5" s="636">
        <v>202648</v>
      </c>
      <c r="BH5" s="637"/>
      <c r="BI5" s="637"/>
      <c r="BJ5" s="637"/>
      <c r="BK5" s="637"/>
      <c r="BL5" s="637"/>
      <c r="BM5" s="637"/>
      <c r="BN5" s="638"/>
      <c r="BO5" s="639">
        <v>100</v>
      </c>
      <c r="BP5" s="639"/>
      <c r="BQ5" s="639"/>
      <c r="BR5" s="639"/>
      <c r="BS5" s="640">
        <v>13597</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72559</v>
      </c>
      <c r="S6" s="637"/>
      <c r="T6" s="637"/>
      <c r="U6" s="637"/>
      <c r="V6" s="637"/>
      <c r="W6" s="637"/>
      <c r="X6" s="637"/>
      <c r="Y6" s="638"/>
      <c r="Z6" s="639">
        <v>2</v>
      </c>
      <c r="AA6" s="639"/>
      <c r="AB6" s="639"/>
      <c r="AC6" s="639"/>
      <c r="AD6" s="640">
        <v>72559</v>
      </c>
      <c r="AE6" s="640"/>
      <c r="AF6" s="640"/>
      <c r="AG6" s="640"/>
      <c r="AH6" s="640"/>
      <c r="AI6" s="640"/>
      <c r="AJ6" s="640"/>
      <c r="AK6" s="640"/>
      <c r="AL6" s="641">
        <v>3.9</v>
      </c>
      <c r="AM6" s="642"/>
      <c r="AN6" s="642"/>
      <c r="AO6" s="643"/>
      <c r="AP6" s="633" t="s">
        <v>222</v>
      </c>
      <c r="AQ6" s="634"/>
      <c r="AR6" s="634"/>
      <c r="AS6" s="634"/>
      <c r="AT6" s="634"/>
      <c r="AU6" s="634"/>
      <c r="AV6" s="634"/>
      <c r="AW6" s="634"/>
      <c r="AX6" s="634"/>
      <c r="AY6" s="634"/>
      <c r="AZ6" s="634"/>
      <c r="BA6" s="634"/>
      <c r="BB6" s="634"/>
      <c r="BC6" s="634"/>
      <c r="BD6" s="634"/>
      <c r="BE6" s="634"/>
      <c r="BF6" s="635"/>
      <c r="BG6" s="636">
        <v>202648</v>
      </c>
      <c r="BH6" s="637"/>
      <c r="BI6" s="637"/>
      <c r="BJ6" s="637"/>
      <c r="BK6" s="637"/>
      <c r="BL6" s="637"/>
      <c r="BM6" s="637"/>
      <c r="BN6" s="638"/>
      <c r="BO6" s="639">
        <v>100</v>
      </c>
      <c r="BP6" s="639"/>
      <c r="BQ6" s="639"/>
      <c r="BR6" s="639"/>
      <c r="BS6" s="640">
        <v>13597</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36348</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36348</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88</v>
      </c>
      <c r="S7" s="637"/>
      <c r="T7" s="637"/>
      <c r="U7" s="637"/>
      <c r="V7" s="637"/>
      <c r="W7" s="637"/>
      <c r="X7" s="637"/>
      <c r="Y7" s="638"/>
      <c r="Z7" s="639">
        <v>0</v>
      </c>
      <c r="AA7" s="639"/>
      <c r="AB7" s="639"/>
      <c r="AC7" s="639"/>
      <c r="AD7" s="640">
        <v>88</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78241</v>
      </c>
      <c r="BH7" s="637"/>
      <c r="BI7" s="637"/>
      <c r="BJ7" s="637"/>
      <c r="BK7" s="637"/>
      <c r="BL7" s="637"/>
      <c r="BM7" s="637"/>
      <c r="BN7" s="638"/>
      <c r="BO7" s="639">
        <v>38.6</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816753</v>
      </c>
      <c r="CS7" s="637"/>
      <c r="CT7" s="637"/>
      <c r="CU7" s="637"/>
      <c r="CV7" s="637"/>
      <c r="CW7" s="637"/>
      <c r="CX7" s="637"/>
      <c r="CY7" s="638"/>
      <c r="CZ7" s="639">
        <v>24.4</v>
      </c>
      <c r="DA7" s="639"/>
      <c r="DB7" s="639"/>
      <c r="DC7" s="639"/>
      <c r="DD7" s="645">
        <v>8920</v>
      </c>
      <c r="DE7" s="637"/>
      <c r="DF7" s="637"/>
      <c r="DG7" s="637"/>
      <c r="DH7" s="637"/>
      <c r="DI7" s="637"/>
      <c r="DJ7" s="637"/>
      <c r="DK7" s="637"/>
      <c r="DL7" s="637"/>
      <c r="DM7" s="637"/>
      <c r="DN7" s="637"/>
      <c r="DO7" s="637"/>
      <c r="DP7" s="638"/>
      <c r="DQ7" s="645">
        <v>524125</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1921</v>
      </c>
      <c r="S8" s="637"/>
      <c r="T8" s="637"/>
      <c r="U8" s="637"/>
      <c r="V8" s="637"/>
      <c r="W8" s="637"/>
      <c r="X8" s="637"/>
      <c r="Y8" s="638"/>
      <c r="Z8" s="639">
        <v>0.1</v>
      </c>
      <c r="AA8" s="639"/>
      <c r="AB8" s="639"/>
      <c r="AC8" s="639"/>
      <c r="AD8" s="640">
        <v>1921</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3299</v>
      </c>
      <c r="BH8" s="637"/>
      <c r="BI8" s="637"/>
      <c r="BJ8" s="637"/>
      <c r="BK8" s="637"/>
      <c r="BL8" s="637"/>
      <c r="BM8" s="637"/>
      <c r="BN8" s="638"/>
      <c r="BO8" s="639">
        <v>1.6</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483885</v>
      </c>
      <c r="CS8" s="637"/>
      <c r="CT8" s="637"/>
      <c r="CU8" s="637"/>
      <c r="CV8" s="637"/>
      <c r="CW8" s="637"/>
      <c r="CX8" s="637"/>
      <c r="CY8" s="638"/>
      <c r="CZ8" s="639">
        <v>14.5</v>
      </c>
      <c r="DA8" s="639"/>
      <c r="DB8" s="639"/>
      <c r="DC8" s="639"/>
      <c r="DD8" s="645">
        <v>1314</v>
      </c>
      <c r="DE8" s="637"/>
      <c r="DF8" s="637"/>
      <c r="DG8" s="637"/>
      <c r="DH8" s="637"/>
      <c r="DI8" s="637"/>
      <c r="DJ8" s="637"/>
      <c r="DK8" s="637"/>
      <c r="DL8" s="637"/>
      <c r="DM8" s="637"/>
      <c r="DN8" s="637"/>
      <c r="DO8" s="637"/>
      <c r="DP8" s="638"/>
      <c r="DQ8" s="645">
        <v>334108</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2472</v>
      </c>
      <c r="S9" s="637"/>
      <c r="T9" s="637"/>
      <c r="U9" s="637"/>
      <c r="V9" s="637"/>
      <c r="W9" s="637"/>
      <c r="X9" s="637"/>
      <c r="Y9" s="638"/>
      <c r="Z9" s="639">
        <v>0.1</v>
      </c>
      <c r="AA9" s="639"/>
      <c r="AB9" s="639"/>
      <c r="AC9" s="639"/>
      <c r="AD9" s="640">
        <v>2472</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68339</v>
      </c>
      <c r="BH9" s="637"/>
      <c r="BI9" s="637"/>
      <c r="BJ9" s="637"/>
      <c r="BK9" s="637"/>
      <c r="BL9" s="637"/>
      <c r="BM9" s="637"/>
      <c r="BN9" s="638"/>
      <c r="BO9" s="639">
        <v>33.700000000000003</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405074</v>
      </c>
      <c r="CS9" s="637"/>
      <c r="CT9" s="637"/>
      <c r="CU9" s="637"/>
      <c r="CV9" s="637"/>
      <c r="CW9" s="637"/>
      <c r="CX9" s="637"/>
      <c r="CY9" s="638"/>
      <c r="CZ9" s="639">
        <v>12.1</v>
      </c>
      <c r="DA9" s="639"/>
      <c r="DB9" s="639"/>
      <c r="DC9" s="639"/>
      <c r="DD9" s="645">
        <v>23</v>
      </c>
      <c r="DE9" s="637"/>
      <c r="DF9" s="637"/>
      <c r="DG9" s="637"/>
      <c r="DH9" s="637"/>
      <c r="DI9" s="637"/>
      <c r="DJ9" s="637"/>
      <c r="DK9" s="637"/>
      <c r="DL9" s="637"/>
      <c r="DM9" s="637"/>
      <c r="DN9" s="637"/>
      <c r="DO9" s="637"/>
      <c r="DP9" s="638"/>
      <c r="DQ9" s="645">
        <v>358286</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4924</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54053</v>
      </c>
      <c r="S11" s="637"/>
      <c r="T11" s="637"/>
      <c r="U11" s="637"/>
      <c r="V11" s="637"/>
      <c r="W11" s="637"/>
      <c r="X11" s="637"/>
      <c r="Y11" s="638"/>
      <c r="Z11" s="641">
        <v>1.5</v>
      </c>
      <c r="AA11" s="642"/>
      <c r="AB11" s="642"/>
      <c r="AC11" s="648"/>
      <c r="AD11" s="645">
        <v>54053</v>
      </c>
      <c r="AE11" s="637"/>
      <c r="AF11" s="637"/>
      <c r="AG11" s="637"/>
      <c r="AH11" s="637"/>
      <c r="AI11" s="637"/>
      <c r="AJ11" s="637"/>
      <c r="AK11" s="638"/>
      <c r="AL11" s="641">
        <v>2.9</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1679</v>
      </c>
      <c r="BH11" s="637"/>
      <c r="BI11" s="637"/>
      <c r="BJ11" s="637"/>
      <c r="BK11" s="637"/>
      <c r="BL11" s="637"/>
      <c r="BM11" s="637"/>
      <c r="BN11" s="638"/>
      <c r="BO11" s="639">
        <v>0.8</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472825</v>
      </c>
      <c r="CS11" s="637"/>
      <c r="CT11" s="637"/>
      <c r="CU11" s="637"/>
      <c r="CV11" s="637"/>
      <c r="CW11" s="637"/>
      <c r="CX11" s="637"/>
      <c r="CY11" s="638"/>
      <c r="CZ11" s="639">
        <v>14.2</v>
      </c>
      <c r="DA11" s="639"/>
      <c r="DB11" s="639"/>
      <c r="DC11" s="639"/>
      <c r="DD11" s="645">
        <v>63787</v>
      </c>
      <c r="DE11" s="637"/>
      <c r="DF11" s="637"/>
      <c r="DG11" s="637"/>
      <c r="DH11" s="637"/>
      <c r="DI11" s="637"/>
      <c r="DJ11" s="637"/>
      <c r="DK11" s="637"/>
      <c r="DL11" s="637"/>
      <c r="DM11" s="637"/>
      <c r="DN11" s="637"/>
      <c r="DO11" s="637"/>
      <c r="DP11" s="638"/>
      <c r="DQ11" s="645">
        <v>164021</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110618</v>
      </c>
      <c r="BH12" s="637"/>
      <c r="BI12" s="637"/>
      <c r="BJ12" s="637"/>
      <c r="BK12" s="637"/>
      <c r="BL12" s="637"/>
      <c r="BM12" s="637"/>
      <c r="BN12" s="638"/>
      <c r="BO12" s="639">
        <v>54.6</v>
      </c>
      <c r="BP12" s="639"/>
      <c r="BQ12" s="639"/>
      <c r="BR12" s="639"/>
      <c r="BS12" s="640">
        <v>13597</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195971</v>
      </c>
      <c r="CS12" s="637"/>
      <c r="CT12" s="637"/>
      <c r="CU12" s="637"/>
      <c r="CV12" s="637"/>
      <c r="CW12" s="637"/>
      <c r="CX12" s="637"/>
      <c r="CY12" s="638"/>
      <c r="CZ12" s="639">
        <v>5.9</v>
      </c>
      <c r="DA12" s="639"/>
      <c r="DB12" s="639"/>
      <c r="DC12" s="639"/>
      <c r="DD12" s="645">
        <v>80</v>
      </c>
      <c r="DE12" s="637"/>
      <c r="DF12" s="637"/>
      <c r="DG12" s="637"/>
      <c r="DH12" s="637"/>
      <c r="DI12" s="637"/>
      <c r="DJ12" s="637"/>
      <c r="DK12" s="637"/>
      <c r="DL12" s="637"/>
      <c r="DM12" s="637"/>
      <c r="DN12" s="637"/>
      <c r="DO12" s="637"/>
      <c r="DP12" s="638"/>
      <c r="DQ12" s="645">
        <v>188945</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v>278</v>
      </c>
      <c r="S13" s="637"/>
      <c r="T13" s="637"/>
      <c r="U13" s="637"/>
      <c r="V13" s="637"/>
      <c r="W13" s="637"/>
      <c r="X13" s="637"/>
      <c r="Y13" s="638"/>
      <c r="Z13" s="639">
        <v>0</v>
      </c>
      <c r="AA13" s="639"/>
      <c r="AB13" s="639"/>
      <c r="AC13" s="639"/>
      <c r="AD13" s="640">
        <v>278</v>
      </c>
      <c r="AE13" s="640"/>
      <c r="AF13" s="640"/>
      <c r="AG13" s="640"/>
      <c r="AH13" s="640"/>
      <c r="AI13" s="640"/>
      <c r="AJ13" s="640"/>
      <c r="AK13" s="640"/>
      <c r="AL13" s="641">
        <v>0</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110146</v>
      </c>
      <c r="BH13" s="637"/>
      <c r="BI13" s="637"/>
      <c r="BJ13" s="637"/>
      <c r="BK13" s="637"/>
      <c r="BL13" s="637"/>
      <c r="BM13" s="637"/>
      <c r="BN13" s="638"/>
      <c r="BO13" s="639">
        <v>54.4</v>
      </c>
      <c r="BP13" s="639"/>
      <c r="BQ13" s="639"/>
      <c r="BR13" s="639"/>
      <c r="BS13" s="640">
        <v>13597</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192845</v>
      </c>
      <c r="CS13" s="637"/>
      <c r="CT13" s="637"/>
      <c r="CU13" s="637"/>
      <c r="CV13" s="637"/>
      <c r="CW13" s="637"/>
      <c r="CX13" s="637"/>
      <c r="CY13" s="638"/>
      <c r="CZ13" s="639">
        <v>5.8</v>
      </c>
      <c r="DA13" s="639"/>
      <c r="DB13" s="639"/>
      <c r="DC13" s="639"/>
      <c r="DD13" s="645">
        <v>121966</v>
      </c>
      <c r="DE13" s="637"/>
      <c r="DF13" s="637"/>
      <c r="DG13" s="637"/>
      <c r="DH13" s="637"/>
      <c r="DI13" s="637"/>
      <c r="DJ13" s="637"/>
      <c r="DK13" s="637"/>
      <c r="DL13" s="637"/>
      <c r="DM13" s="637"/>
      <c r="DN13" s="637"/>
      <c r="DO13" s="637"/>
      <c r="DP13" s="638"/>
      <c r="DQ13" s="645">
        <v>73228</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10253</v>
      </c>
      <c r="BH14" s="637"/>
      <c r="BI14" s="637"/>
      <c r="BJ14" s="637"/>
      <c r="BK14" s="637"/>
      <c r="BL14" s="637"/>
      <c r="BM14" s="637"/>
      <c r="BN14" s="638"/>
      <c r="BO14" s="639">
        <v>5.0999999999999996</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96999</v>
      </c>
      <c r="CS14" s="637"/>
      <c r="CT14" s="637"/>
      <c r="CU14" s="637"/>
      <c r="CV14" s="637"/>
      <c r="CW14" s="637"/>
      <c r="CX14" s="637"/>
      <c r="CY14" s="638"/>
      <c r="CZ14" s="639">
        <v>2.9</v>
      </c>
      <c r="DA14" s="639"/>
      <c r="DB14" s="639"/>
      <c r="DC14" s="639"/>
      <c r="DD14" s="645" t="s">
        <v>122</v>
      </c>
      <c r="DE14" s="637"/>
      <c r="DF14" s="637"/>
      <c r="DG14" s="637"/>
      <c r="DH14" s="637"/>
      <c r="DI14" s="637"/>
      <c r="DJ14" s="637"/>
      <c r="DK14" s="637"/>
      <c r="DL14" s="637"/>
      <c r="DM14" s="637"/>
      <c r="DN14" s="637"/>
      <c r="DO14" s="637"/>
      <c r="DP14" s="638"/>
      <c r="DQ14" s="645">
        <v>92715</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4713</v>
      </c>
      <c r="S15" s="637"/>
      <c r="T15" s="637"/>
      <c r="U15" s="637"/>
      <c r="V15" s="637"/>
      <c r="W15" s="637"/>
      <c r="X15" s="637"/>
      <c r="Y15" s="638"/>
      <c r="Z15" s="639">
        <v>0.1</v>
      </c>
      <c r="AA15" s="639"/>
      <c r="AB15" s="639"/>
      <c r="AC15" s="639"/>
      <c r="AD15" s="640">
        <v>4713</v>
      </c>
      <c r="AE15" s="640"/>
      <c r="AF15" s="640"/>
      <c r="AG15" s="640"/>
      <c r="AH15" s="640"/>
      <c r="AI15" s="640"/>
      <c r="AJ15" s="640"/>
      <c r="AK15" s="640"/>
      <c r="AL15" s="641">
        <v>0.3</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3536</v>
      </c>
      <c r="BH15" s="637"/>
      <c r="BI15" s="637"/>
      <c r="BJ15" s="637"/>
      <c r="BK15" s="637"/>
      <c r="BL15" s="637"/>
      <c r="BM15" s="637"/>
      <c r="BN15" s="638"/>
      <c r="BO15" s="639">
        <v>1.7</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207978</v>
      </c>
      <c r="CS15" s="637"/>
      <c r="CT15" s="637"/>
      <c r="CU15" s="637"/>
      <c r="CV15" s="637"/>
      <c r="CW15" s="637"/>
      <c r="CX15" s="637"/>
      <c r="CY15" s="638"/>
      <c r="CZ15" s="639">
        <v>6.2</v>
      </c>
      <c r="DA15" s="639"/>
      <c r="DB15" s="639"/>
      <c r="DC15" s="639"/>
      <c r="DD15" s="645" t="s">
        <v>122</v>
      </c>
      <c r="DE15" s="637"/>
      <c r="DF15" s="637"/>
      <c r="DG15" s="637"/>
      <c r="DH15" s="637"/>
      <c r="DI15" s="637"/>
      <c r="DJ15" s="637"/>
      <c r="DK15" s="637"/>
      <c r="DL15" s="637"/>
      <c r="DM15" s="637"/>
      <c r="DN15" s="637"/>
      <c r="DO15" s="637"/>
      <c r="DP15" s="638"/>
      <c r="DQ15" s="645">
        <v>198818</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5285</v>
      </c>
      <c r="S16" s="637"/>
      <c r="T16" s="637"/>
      <c r="U16" s="637"/>
      <c r="V16" s="637"/>
      <c r="W16" s="637"/>
      <c r="X16" s="637"/>
      <c r="Y16" s="638"/>
      <c r="Z16" s="639">
        <v>0.1</v>
      </c>
      <c r="AA16" s="639"/>
      <c r="AB16" s="639"/>
      <c r="AC16" s="639"/>
      <c r="AD16" s="640">
        <v>5285</v>
      </c>
      <c r="AE16" s="640"/>
      <c r="AF16" s="640"/>
      <c r="AG16" s="640"/>
      <c r="AH16" s="640"/>
      <c r="AI16" s="640"/>
      <c r="AJ16" s="640"/>
      <c r="AK16" s="640"/>
      <c r="AL16" s="641">
        <v>0.3</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8910</v>
      </c>
      <c r="S17" s="637"/>
      <c r="T17" s="637"/>
      <c r="U17" s="637"/>
      <c r="V17" s="637"/>
      <c r="W17" s="637"/>
      <c r="X17" s="637"/>
      <c r="Y17" s="638"/>
      <c r="Z17" s="639">
        <v>0.2</v>
      </c>
      <c r="AA17" s="639"/>
      <c r="AB17" s="639"/>
      <c r="AC17" s="639"/>
      <c r="AD17" s="640">
        <v>8910</v>
      </c>
      <c r="AE17" s="640"/>
      <c r="AF17" s="640"/>
      <c r="AG17" s="640"/>
      <c r="AH17" s="640"/>
      <c r="AI17" s="640"/>
      <c r="AJ17" s="640"/>
      <c r="AK17" s="640"/>
      <c r="AL17" s="641">
        <v>0.5</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432376</v>
      </c>
      <c r="CS17" s="637"/>
      <c r="CT17" s="637"/>
      <c r="CU17" s="637"/>
      <c r="CV17" s="637"/>
      <c r="CW17" s="637"/>
      <c r="CX17" s="637"/>
      <c r="CY17" s="638"/>
      <c r="CZ17" s="639">
        <v>12.9</v>
      </c>
      <c r="DA17" s="639"/>
      <c r="DB17" s="639"/>
      <c r="DC17" s="639"/>
      <c r="DD17" s="645" t="s">
        <v>122</v>
      </c>
      <c r="DE17" s="637"/>
      <c r="DF17" s="637"/>
      <c r="DG17" s="637"/>
      <c r="DH17" s="637"/>
      <c r="DI17" s="637"/>
      <c r="DJ17" s="637"/>
      <c r="DK17" s="637"/>
      <c r="DL17" s="637"/>
      <c r="DM17" s="637"/>
      <c r="DN17" s="637"/>
      <c r="DO17" s="637"/>
      <c r="DP17" s="638"/>
      <c r="DQ17" s="645">
        <v>432376</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610</v>
      </c>
      <c r="S18" s="637"/>
      <c r="T18" s="637"/>
      <c r="U18" s="637"/>
      <c r="V18" s="637"/>
      <c r="W18" s="637"/>
      <c r="X18" s="637"/>
      <c r="Y18" s="638"/>
      <c r="Z18" s="639">
        <v>0</v>
      </c>
      <c r="AA18" s="639"/>
      <c r="AB18" s="639"/>
      <c r="AC18" s="639"/>
      <c r="AD18" s="640">
        <v>610</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8300</v>
      </c>
      <c r="S19" s="637"/>
      <c r="T19" s="637"/>
      <c r="U19" s="637"/>
      <c r="V19" s="637"/>
      <c r="W19" s="637"/>
      <c r="X19" s="637"/>
      <c r="Y19" s="638"/>
      <c r="Z19" s="639">
        <v>0.2</v>
      </c>
      <c r="AA19" s="639"/>
      <c r="AB19" s="639"/>
      <c r="AC19" s="639"/>
      <c r="AD19" s="640">
        <v>8300</v>
      </c>
      <c r="AE19" s="640"/>
      <c r="AF19" s="640"/>
      <c r="AG19" s="640"/>
      <c r="AH19" s="640"/>
      <c r="AI19" s="640"/>
      <c r="AJ19" s="640"/>
      <c r="AK19" s="640"/>
      <c r="AL19" s="641">
        <v>0.5</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3341054</v>
      </c>
      <c r="CS20" s="637"/>
      <c r="CT20" s="637"/>
      <c r="CU20" s="637"/>
      <c r="CV20" s="637"/>
      <c r="CW20" s="637"/>
      <c r="CX20" s="637"/>
      <c r="CY20" s="638"/>
      <c r="CZ20" s="639">
        <v>100</v>
      </c>
      <c r="DA20" s="639"/>
      <c r="DB20" s="639"/>
      <c r="DC20" s="639"/>
      <c r="DD20" s="645">
        <v>196090</v>
      </c>
      <c r="DE20" s="637"/>
      <c r="DF20" s="637"/>
      <c r="DG20" s="637"/>
      <c r="DH20" s="637"/>
      <c r="DI20" s="637"/>
      <c r="DJ20" s="637"/>
      <c r="DK20" s="637"/>
      <c r="DL20" s="637"/>
      <c r="DM20" s="637"/>
      <c r="DN20" s="637"/>
      <c r="DO20" s="637"/>
      <c r="DP20" s="638"/>
      <c r="DQ20" s="645">
        <v>2402970</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1716344</v>
      </c>
      <c r="S21" s="637"/>
      <c r="T21" s="637"/>
      <c r="U21" s="637"/>
      <c r="V21" s="637"/>
      <c r="W21" s="637"/>
      <c r="X21" s="637"/>
      <c r="Y21" s="638"/>
      <c r="Z21" s="639">
        <v>47.4</v>
      </c>
      <c r="AA21" s="639"/>
      <c r="AB21" s="639"/>
      <c r="AC21" s="639"/>
      <c r="AD21" s="640">
        <v>1489031</v>
      </c>
      <c r="AE21" s="640"/>
      <c r="AF21" s="640"/>
      <c r="AG21" s="640"/>
      <c r="AH21" s="640"/>
      <c r="AI21" s="640"/>
      <c r="AJ21" s="640"/>
      <c r="AK21" s="640"/>
      <c r="AL21" s="641">
        <v>80.8</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1489031</v>
      </c>
      <c r="S22" s="637"/>
      <c r="T22" s="637"/>
      <c r="U22" s="637"/>
      <c r="V22" s="637"/>
      <c r="W22" s="637"/>
      <c r="X22" s="637"/>
      <c r="Y22" s="638"/>
      <c r="Z22" s="639">
        <v>41.1</v>
      </c>
      <c r="AA22" s="639"/>
      <c r="AB22" s="639"/>
      <c r="AC22" s="639"/>
      <c r="AD22" s="640">
        <v>1489031</v>
      </c>
      <c r="AE22" s="640"/>
      <c r="AF22" s="640"/>
      <c r="AG22" s="640"/>
      <c r="AH22" s="640"/>
      <c r="AI22" s="640"/>
      <c r="AJ22" s="640"/>
      <c r="AK22" s="640"/>
      <c r="AL22" s="641">
        <v>80.8</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227313</v>
      </c>
      <c r="S23" s="637"/>
      <c r="T23" s="637"/>
      <c r="U23" s="637"/>
      <c r="V23" s="637"/>
      <c r="W23" s="637"/>
      <c r="X23" s="637"/>
      <c r="Y23" s="638"/>
      <c r="Z23" s="639">
        <v>6.3</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1217515</v>
      </c>
      <c r="CS24" s="626"/>
      <c r="CT24" s="626"/>
      <c r="CU24" s="626"/>
      <c r="CV24" s="626"/>
      <c r="CW24" s="626"/>
      <c r="CX24" s="626"/>
      <c r="CY24" s="627"/>
      <c r="CZ24" s="630">
        <v>36.4</v>
      </c>
      <c r="DA24" s="631"/>
      <c r="DB24" s="631"/>
      <c r="DC24" s="647"/>
      <c r="DD24" s="671">
        <v>1092187</v>
      </c>
      <c r="DE24" s="626"/>
      <c r="DF24" s="626"/>
      <c r="DG24" s="626"/>
      <c r="DH24" s="626"/>
      <c r="DI24" s="626"/>
      <c r="DJ24" s="626"/>
      <c r="DK24" s="627"/>
      <c r="DL24" s="671">
        <v>1037159</v>
      </c>
      <c r="DM24" s="626"/>
      <c r="DN24" s="626"/>
      <c r="DO24" s="626"/>
      <c r="DP24" s="626"/>
      <c r="DQ24" s="626"/>
      <c r="DR24" s="626"/>
      <c r="DS24" s="626"/>
      <c r="DT24" s="626"/>
      <c r="DU24" s="626"/>
      <c r="DV24" s="627"/>
      <c r="DW24" s="630">
        <v>56.2</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2069271</v>
      </c>
      <c r="S25" s="637"/>
      <c r="T25" s="637"/>
      <c r="U25" s="637"/>
      <c r="V25" s="637"/>
      <c r="W25" s="637"/>
      <c r="X25" s="637"/>
      <c r="Y25" s="638"/>
      <c r="Z25" s="639">
        <v>57.1</v>
      </c>
      <c r="AA25" s="639"/>
      <c r="AB25" s="639"/>
      <c r="AC25" s="639"/>
      <c r="AD25" s="640">
        <v>1841958</v>
      </c>
      <c r="AE25" s="640"/>
      <c r="AF25" s="640"/>
      <c r="AG25" s="640"/>
      <c r="AH25" s="640"/>
      <c r="AI25" s="640"/>
      <c r="AJ25" s="640"/>
      <c r="AK25" s="640"/>
      <c r="AL25" s="641">
        <v>100</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652973</v>
      </c>
      <c r="CS25" s="668"/>
      <c r="CT25" s="668"/>
      <c r="CU25" s="668"/>
      <c r="CV25" s="668"/>
      <c r="CW25" s="668"/>
      <c r="CX25" s="668"/>
      <c r="CY25" s="669"/>
      <c r="CZ25" s="641">
        <v>19.5</v>
      </c>
      <c r="DA25" s="666"/>
      <c r="DB25" s="666"/>
      <c r="DC25" s="670"/>
      <c r="DD25" s="645">
        <v>607166</v>
      </c>
      <c r="DE25" s="668"/>
      <c r="DF25" s="668"/>
      <c r="DG25" s="668"/>
      <c r="DH25" s="668"/>
      <c r="DI25" s="668"/>
      <c r="DJ25" s="668"/>
      <c r="DK25" s="669"/>
      <c r="DL25" s="645">
        <v>604236</v>
      </c>
      <c r="DM25" s="668"/>
      <c r="DN25" s="668"/>
      <c r="DO25" s="668"/>
      <c r="DP25" s="668"/>
      <c r="DQ25" s="668"/>
      <c r="DR25" s="668"/>
      <c r="DS25" s="668"/>
      <c r="DT25" s="668"/>
      <c r="DU25" s="668"/>
      <c r="DV25" s="669"/>
      <c r="DW25" s="641">
        <v>32.799999999999997</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437068</v>
      </c>
      <c r="CS26" s="637"/>
      <c r="CT26" s="637"/>
      <c r="CU26" s="637"/>
      <c r="CV26" s="637"/>
      <c r="CW26" s="637"/>
      <c r="CX26" s="637"/>
      <c r="CY26" s="638"/>
      <c r="CZ26" s="641">
        <v>13.1</v>
      </c>
      <c r="DA26" s="666"/>
      <c r="DB26" s="666"/>
      <c r="DC26" s="670"/>
      <c r="DD26" s="645">
        <v>400712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31716</v>
      </c>
      <c r="S27" s="637"/>
      <c r="T27" s="637"/>
      <c r="U27" s="637"/>
      <c r="V27" s="637"/>
      <c r="W27" s="637"/>
      <c r="X27" s="637"/>
      <c r="Y27" s="638"/>
      <c r="Z27" s="639">
        <v>0.9</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202648</v>
      </c>
      <c r="BH27" s="637"/>
      <c r="BI27" s="637"/>
      <c r="BJ27" s="637"/>
      <c r="BK27" s="637"/>
      <c r="BL27" s="637"/>
      <c r="BM27" s="637"/>
      <c r="BN27" s="638"/>
      <c r="BO27" s="639">
        <v>100</v>
      </c>
      <c r="BP27" s="639"/>
      <c r="BQ27" s="639"/>
      <c r="BR27" s="639"/>
      <c r="BS27" s="640">
        <v>13597</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132166</v>
      </c>
      <c r="CS27" s="668"/>
      <c r="CT27" s="668"/>
      <c r="CU27" s="668"/>
      <c r="CV27" s="668"/>
      <c r="CW27" s="668"/>
      <c r="CX27" s="668"/>
      <c r="CY27" s="669"/>
      <c r="CZ27" s="641">
        <v>4</v>
      </c>
      <c r="DA27" s="666"/>
      <c r="DB27" s="666"/>
      <c r="DC27" s="670"/>
      <c r="DD27" s="645">
        <v>52645</v>
      </c>
      <c r="DE27" s="668"/>
      <c r="DF27" s="668"/>
      <c r="DG27" s="668"/>
      <c r="DH27" s="668"/>
      <c r="DI27" s="668"/>
      <c r="DJ27" s="668"/>
      <c r="DK27" s="669"/>
      <c r="DL27" s="645">
        <v>50840</v>
      </c>
      <c r="DM27" s="668"/>
      <c r="DN27" s="668"/>
      <c r="DO27" s="668"/>
      <c r="DP27" s="668"/>
      <c r="DQ27" s="668"/>
      <c r="DR27" s="668"/>
      <c r="DS27" s="668"/>
      <c r="DT27" s="668"/>
      <c r="DU27" s="668"/>
      <c r="DV27" s="669"/>
      <c r="DW27" s="641">
        <v>2.8</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55055</v>
      </c>
      <c r="S28" s="637"/>
      <c r="T28" s="637"/>
      <c r="U28" s="637"/>
      <c r="V28" s="637"/>
      <c r="W28" s="637"/>
      <c r="X28" s="637"/>
      <c r="Y28" s="638"/>
      <c r="Z28" s="639">
        <v>1.5</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432376</v>
      </c>
      <c r="CS28" s="637"/>
      <c r="CT28" s="637"/>
      <c r="CU28" s="637"/>
      <c r="CV28" s="637"/>
      <c r="CW28" s="637"/>
      <c r="CX28" s="637"/>
      <c r="CY28" s="638"/>
      <c r="CZ28" s="641">
        <v>12.9</v>
      </c>
      <c r="DA28" s="666"/>
      <c r="DB28" s="666"/>
      <c r="DC28" s="670"/>
      <c r="DD28" s="645">
        <v>432376</v>
      </c>
      <c r="DE28" s="637"/>
      <c r="DF28" s="637"/>
      <c r="DG28" s="637"/>
      <c r="DH28" s="637"/>
      <c r="DI28" s="637"/>
      <c r="DJ28" s="637"/>
      <c r="DK28" s="638"/>
      <c r="DL28" s="645">
        <v>382083</v>
      </c>
      <c r="DM28" s="637"/>
      <c r="DN28" s="637"/>
      <c r="DO28" s="637"/>
      <c r="DP28" s="637"/>
      <c r="DQ28" s="637"/>
      <c r="DR28" s="637"/>
      <c r="DS28" s="637"/>
      <c r="DT28" s="637"/>
      <c r="DU28" s="637"/>
      <c r="DV28" s="638"/>
      <c r="DW28" s="641">
        <v>20.7</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5679</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432376</v>
      </c>
      <c r="CS29" s="668"/>
      <c r="CT29" s="668"/>
      <c r="CU29" s="668"/>
      <c r="CV29" s="668"/>
      <c r="CW29" s="668"/>
      <c r="CX29" s="668"/>
      <c r="CY29" s="669"/>
      <c r="CZ29" s="641">
        <v>12.9</v>
      </c>
      <c r="DA29" s="666"/>
      <c r="DB29" s="666"/>
      <c r="DC29" s="670"/>
      <c r="DD29" s="645">
        <v>432376</v>
      </c>
      <c r="DE29" s="668"/>
      <c r="DF29" s="668"/>
      <c r="DG29" s="668"/>
      <c r="DH29" s="668"/>
      <c r="DI29" s="668"/>
      <c r="DJ29" s="668"/>
      <c r="DK29" s="669"/>
      <c r="DL29" s="645">
        <v>382083</v>
      </c>
      <c r="DM29" s="668"/>
      <c r="DN29" s="668"/>
      <c r="DO29" s="668"/>
      <c r="DP29" s="668"/>
      <c r="DQ29" s="668"/>
      <c r="DR29" s="668"/>
      <c r="DS29" s="668"/>
      <c r="DT29" s="668"/>
      <c r="DU29" s="668"/>
      <c r="DV29" s="669"/>
      <c r="DW29" s="641">
        <v>20.7</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189203</v>
      </c>
      <c r="S30" s="637"/>
      <c r="T30" s="637"/>
      <c r="U30" s="637"/>
      <c r="V30" s="637"/>
      <c r="W30" s="637"/>
      <c r="X30" s="637"/>
      <c r="Y30" s="638"/>
      <c r="Z30" s="639">
        <v>5.2</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424925</v>
      </c>
      <c r="CS30" s="637"/>
      <c r="CT30" s="637"/>
      <c r="CU30" s="637"/>
      <c r="CV30" s="637"/>
      <c r="CW30" s="637"/>
      <c r="CX30" s="637"/>
      <c r="CY30" s="638"/>
      <c r="CZ30" s="641">
        <v>12.7</v>
      </c>
      <c r="DA30" s="666"/>
      <c r="DB30" s="666"/>
      <c r="DC30" s="670"/>
      <c r="DD30" s="645">
        <v>424925</v>
      </c>
      <c r="DE30" s="637"/>
      <c r="DF30" s="637"/>
      <c r="DG30" s="637"/>
      <c r="DH30" s="637"/>
      <c r="DI30" s="637"/>
      <c r="DJ30" s="637"/>
      <c r="DK30" s="638"/>
      <c r="DL30" s="645">
        <v>374632</v>
      </c>
      <c r="DM30" s="637"/>
      <c r="DN30" s="637"/>
      <c r="DO30" s="637"/>
      <c r="DP30" s="637"/>
      <c r="DQ30" s="637"/>
      <c r="DR30" s="637"/>
      <c r="DS30" s="637"/>
      <c r="DT30" s="637"/>
      <c r="DU30" s="637"/>
      <c r="DV30" s="638"/>
      <c r="DW30" s="641">
        <v>20.3</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99.5</v>
      </c>
      <c r="BH31" s="680"/>
      <c r="BI31" s="680"/>
      <c r="BJ31" s="680"/>
      <c r="BK31" s="680"/>
      <c r="BL31" s="680"/>
      <c r="BM31" s="631">
        <v>97.7</v>
      </c>
      <c r="BN31" s="680"/>
      <c r="BO31" s="680"/>
      <c r="BP31" s="680"/>
      <c r="BQ31" s="681"/>
      <c r="BR31" s="692">
        <v>99.5</v>
      </c>
      <c r="BS31" s="680"/>
      <c r="BT31" s="680"/>
      <c r="BU31" s="680"/>
      <c r="BV31" s="680"/>
      <c r="BW31" s="680"/>
      <c r="BX31" s="631">
        <v>97</v>
      </c>
      <c r="BY31" s="680"/>
      <c r="BZ31" s="680"/>
      <c r="CA31" s="680"/>
      <c r="CB31" s="681"/>
      <c r="CD31" s="674"/>
      <c r="CE31" s="675"/>
      <c r="CF31" s="633" t="s">
        <v>301</v>
      </c>
      <c r="CG31" s="634"/>
      <c r="CH31" s="634"/>
      <c r="CI31" s="634"/>
      <c r="CJ31" s="634"/>
      <c r="CK31" s="634"/>
      <c r="CL31" s="634"/>
      <c r="CM31" s="634"/>
      <c r="CN31" s="634"/>
      <c r="CO31" s="634"/>
      <c r="CP31" s="634"/>
      <c r="CQ31" s="635"/>
      <c r="CR31" s="636">
        <v>7451</v>
      </c>
      <c r="CS31" s="668"/>
      <c r="CT31" s="668"/>
      <c r="CU31" s="668"/>
      <c r="CV31" s="668"/>
      <c r="CW31" s="668"/>
      <c r="CX31" s="668"/>
      <c r="CY31" s="669"/>
      <c r="CZ31" s="641">
        <v>0.2</v>
      </c>
      <c r="DA31" s="666"/>
      <c r="DB31" s="666"/>
      <c r="DC31" s="670"/>
      <c r="DD31" s="645">
        <v>7451</v>
      </c>
      <c r="DE31" s="668"/>
      <c r="DF31" s="668"/>
      <c r="DG31" s="668"/>
      <c r="DH31" s="668"/>
      <c r="DI31" s="668"/>
      <c r="DJ31" s="668"/>
      <c r="DK31" s="669"/>
      <c r="DL31" s="645">
        <v>7451</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234412</v>
      </c>
      <c r="S32" s="637"/>
      <c r="T32" s="637"/>
      <c r="U32" s="637"/>
      <c r="V32" s="637"/>
      <c r="W32" s="637"/>
      <c r="X32" s="637"/>
      <c r="Y32" s="638"/>
      <c r="Z32" s="639">
        <v>6.5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99.9</v>
      </c>
      <c r="BH32" s="668"/>
      <c r="BI32" s="668"/>
      <c r="BJ32" s="668"/>
      <c r="BK32" s="668"/>
      <c r="BL32" s="668"/>
      <c r="BM32" s="642">
        <v>98.1</v>
      </c>
      <c r="BN32" s="668"/>
      <c r="BO32" s="668"/>
      <c r="BP32" s="668"/>
      <c r="BQ32" s="691"/>
      <c r="BR32" s="693">
        <v>99.9</v>
      </c>
      <c r="BS32" s="668"/>
      <c r="BT32" s="668"/>
      <c r="BU32" s="668"/>
      <c r="BV32" s="668"/>
      <c r="BW32" s="668"/>
      <c r="BX32" s="642">
        <v>98.2</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16330</v>
      </c>
      <c r="S33" s="637"/>
      <c r="T33" s="637"/>
      <c r="U33" s="637"/>
      <c r="V33" s="637"/>
      <c r="W33" s="637"/>
      <c r="X33" s="637"/>
      <c r="Y33" s="638"/>
      <c r="Z33" s="639">
        <v>0.5</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99.2</v>
      </c>
      <c r="BH33" s="695"/>
      <c r="BI33" s="695"/>
      <c r="BJ33" s="695"/>
      <c r="BK33" s="695"/>
      <c r="BL33" s="695"/>
      <c r="BM33" s="696">
        <v>97.2</v>
      </c>
      <c r="BN33" s="695"/>
      <c r="BO33" s="695"/>
      <c r="BP33" s="695"/>
      <c r="BQ33" s="697"/>
      <c r="BR33" s="694">
        <v>99.2</v>
      </c>
      <c r="BS33" s="695"/>
      <c r="BT33" s="695"/>
      <c r="BU33" s="695"/>
      <c r="BV33" s="695"/>
      <c r="BW33" s="695"/>
      <c r="BX33" s="696">
        <v>95.8</v>
      </c>
      <c r="BY33" s="695"/>
      <c r="BZ33" s="695"/>
      <c r="CA33" s="695"/>
      <c r="CB33" s="697"/>
      <c r="CD33" s="633" t="s">
        <v>308</v>
      </c>
      <c r="CE33" s="634"/>
      <c r="CF33" s="634"/>
      <c r="CG33" s="634"/>
      <c r="CH33" s="634"/>
      <c r="CI33" s="634"/>
      <c r="CJ33" s="634"/>
      <c r="CK33" s="634"/>
      <c r="CL33" s="634"/>
      <c r="CM33" s="634"/>
      <c r="CN33" s="634"/>
      <c r="CO33" s="634"/>
      <c r="CP33" s="634"/>
      <c r="CQ33" s="635"/>
      <c r="CR33" s="636">
        <v>1927449</v>
      </c>
      <c r="CS33" s="668"/>
      <c r="CT33" s="668"/>
      <c r="CU33" s="668"/>
      <c r="CV33" s="668"/>
      <c r="CW33" s="668"/>
      <c r="CX33" s="668"/>
      <c r="CY33" s="669"/>
      <c r="CZ33" s="641">
        <v>57.7</v>
      </c>
      <c r="DA33" s="666"/>
      <c r="DB33" s="666"/>
      <c r="DC33" s="670"/>
      <c r="DD33" s="645">
        <v>1269481</v>
      </c>
      <c r="DE33" s="668"/>
      <c r="DF33" s="668"/>
      <c r="DG33" s="668"/>
      <c r="DH33" s="668"/>
      <c r="DI33" s="668"/>
      <c r="DJ33" s="668"/>
      <c r="DK33" s="669"/>
      <c r="DL33" s="645">
        <v>766258</v>
      </c>
      <c r="DM33" s="668"/>
      <c r="DN33" s="668"/>
      <c r="DO33" s="668"/>
      <c r="DP33" s="668"/>
      <c r="DQ33" s="668"/>
      <c r="DR33" s="668"/>
      <c r="DS33" s="668"/>
      <c r="DT33" s="668"/>
      <c r="DU33" s="668"/>
      <c r="DV33" s="669"/>
      <c r="DW33" s="641">
        <v>41.5</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140758</v>
      </c>
      <c r="S34" s="637"/>
      <c r="T34" s="637"/>
      <c r="U34" s="637"/>
      <c r="V34" s="637"/>
      <c r="W34" s="637"/>
      <c r="X34" s="637"/>
      <c r="Y34" s="638"/>
      <c r="Z34" s="639">
        <v>3.9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486338</v>
      </c>
      <c r="CS34" s="637"/>
      <c r="CT34" s="637"/>
      <c r="CU34" s="637"/>
      <c r="CV34" s="637"/>
      <c r="CW34" s="637"/>
      <c r="CX34" s="637"/>
      <c r="CY34" s="638"/>
      <c r="CZ34" s="641">
        <v>14.6</v>
      </c>
      <c r="DA34" s="666"/>
      <c r="DB34" s="666"/>
      <c r="DC34" s="670"/>
      <c r="DD34" s="645">
        <v>336696</v>
      </c>
      <c r="DE34" s="637"/>
      <c r="DF34" s="637"/>
      <c r="DG34" s="637"/>
      <c r="DH34" s="637"/>
      <c r="DI34" s="637"/>
      <c r="DJ34" s="637"/>
      <c r="DK34" s="638"/>
      <c r="DL34" s="645">
        <v>255811</v>
      </c>
      <c r="DM34" s="637"/>
      <c r="DN34" s="637"/>
      <c r="DO34" s="637"/>
      <c r="DP34" s="637"/>
      <c r="DQ34" s="637"/>
      <c r="DR34" s="637"/>
      <c r="DS34" s="637"/>
      <c r="DT34" s="637"/>
      <c r="DU34" s="637"/>
      <c r="DV34" s="638"/>
      <c r="DW34" s="641">
        <v>13.9</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352332</v>
      </c>
      <c r="S35" s="637"/>
      <c r="T35" s="637"/>
      <c r="U35" s="637"/>
      <c r="V35" s="637"/>
      <c r="W35" s="637"/>
      <c r="X35" s="637"/>
      <c r="Y35" s="638"/>
      <c r="Z35" s="639">
        <v>9.6999999999999993</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10564</v>
      </c>
      <c r="CS35" s="668"/>
      <c r="CT35" s="668"/>
      <c r="CU35" s="668"/>
      <c r="CV35" s="668"/>
      <c r="CW35" s="668"/>
      <c r="CX35" s="668"/>
      <c r="CY35" s="669"/>
      <c r="CZ35" s="641">
        <v>0.3</v>
      </c>
      <c r="DA35" s="666"/>
      <c r="DB35" s="666"/>
      <c r="DC35" s="670"/>
      <c r="DD35" s="645">
        <v>9521</v>
      </c>
      <c r="DE35" s="668"/>
      <c r="DF35" s="668"/>
      <c r="DG35" s="668"/>
      <c r="DH35" s="668"/>
      <c r="DI35" s="668"/>
      <c r="DJ35" s="668"/>
      <c r="DK35" s="669"/>
      <c r="DL35" s="645">
        <v>9521</v>
      </c>
      <c r="DM35" s="668"/>
      <c r="DN35" s="668"/>
      <c r="DO35" s="668"/>
      <c r="DP35" s="668"/>
      <c r="DQ35" s="668"/>
      <c r="DR35" s="668"/>
      <c r="DS35" s="668"/>
      <c r="DT35" s="668"/>
      <c r="DU35" s="668"/>
      <c r="DV35" s="669"/>
      <c r="DW35" s="641">
        <v>0.5</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320412</v>
      </c>
      <c r="S36" s="637"/>
      <c r="T36" s="637"/>
      <c r="U36" s="637"/>
      <c r="V36" s="637"/>
      <c r="W36" s="637"/>
      <c r="X36" s="637"/>
      <c r="Y36" s="638"/>
      <c r="Z36" s="639">
        <v>8.8000000000000007</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433437</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18224</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823729</v>
      </c>
      <c r="CS36" s="637"/>
      <c r="CT36" s="637"/>
      <c r="CU36" s="637"/>
      <c r="CV36" s="637"/>
      <c r="CW36" s="637"/>
      <c r="CX36" s="637"/>
      <c r="CY36" s="638"/>
      <c r="CZ36" s="641">
        <v>24.7</v>
      </c>
      <c r="DA36" s="666"/>
      <c r="DB36" s="666"/>
      <c r="DC36" s="670"/>
      <c r="DD36" s="645">
        <v>478130</v>
      </c>
      <c r="DE36" s="637"/>
      <c r="DF36" s="637"/>
      <c r="DG36" s="637"/>
      <c r="DH36" s="637"/>
      <c r="DI36" s="637"/>
      <c r="DJ36" s="637"/>
      <c r="DK36" s="638"/>
      <c r="DL36" s="645">
        <v>301967</v>
      </c>
      <c r="DM36" s="637"/>
      <c r="DN36" s="637"/>
      <c r="DO36" s="637"/>
      <c r="DP36" s="637"/>
      <c r="DQ36" s="637"/>
      <c r="DR36" s="637"/>
      <c r="DS36" s="637"/>
      <c r="DT36" s="637"/>
      <c r="DU36" s="637"/>
      <c r="DV36" s="638"/>
      <c r="DW36" s="641">
        <v>16.399999999999999</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37222</v>
      </c>
      <c r="S37" s="637"/>
      <c r="T37" s="637"/>
      <c r="U37" s="637"/>
      <c r="V37" s="637"/>
      <c r="W37" s="637"/>
      <c r="X37" s="637"/>
      <c r="Y37" s="638"/>
      <c r="Z37" s="639">
        <v>1</v>
      </c>
      <c r="AA37" s="639"/>
      <c r="AB37" s="639"/>
      <c r="AC37" s="639"/>
      <c r="AD37" s="640" t="s">
        <v>122</v>
      </c>
      <c r="AE37" s="640"/>
      <c r="AF37" s="640"/>
      <c r="AG37" s="640"/>
      <c r="AH37" s="640"/>
      <c r="AI37" s="640"/>
      <c r="AJ37" s="640"/>
      <c r="AK37" s="640"/>
      <c r="AL37" s="641" t="s">
        <v>122</v>
      </c>
      <c r="AM37" s="642"/>
      <c r="AN37" s="642"/>
      <c r="AO37" s="643"/>
      <c r="AQ37" s="699" t="s">
        <v>320</v>
      </c>
      <c r="AR37" s="700"/>
      <c r="AS37" s="700"/>
      <c r="AT37" s="700"/>
      <c r="AU37" s="700"/>
      <c r="AV37" s="700"/>
      <c r="AW37" s="700"/>
      <c r="AX37" s="700"/>
      <c r="AY37" s="701"/>
      <c r="AZ37" s="636">
        <v>193244</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31644</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97190</v>
      </c>
      <c r="CS37" s="668"/>
      <c r="CT37" s="668"/>
      <c r="CU37" s="668"/>
      <c r="CV37" s="668"/>
      <c r="CW37" s="668"/>
      <c r="CX37" s="668"/>
      <c r="CY37" s="669"/>
      <c r="CZ37" s="641">
        <v>2.9</v>
      </c>
      <c r="DA37" s="666"/>
      <c r="DB37" s="666"/>
      <c r="DC37" s="670"/>
      <c r="DD37" s="645">
        <v>75833</v>
      </c>
      <c r="DE37" s="668"/>
      <c r="DF37" s="668"/>
      <c r="DG37" s="668"/>
      <c r="DH37" s="668"/>
      <c r="DI37" s="668"/>
      <c r="DJ37" s="668"/>
      <c r="DK37" s="669"/>
      <c r="DL37" s="645">
        <v>75818</v>
      </c>
      <c r="DM37" s="668"/>
      <c r="DN37" s="668"/>
      <c r="DO37" s="668"/>
      <c r="DP37" s="668"/>
      <c r="DQ37" s="668"/>
      <c r="DR37" s="668"/>
      <c r="DS37" s="668"/>
      <c r="DT37" s="668"/>
      <c r="DU37" s="668"/>
      <c r="DV37" s="669"/>
      <c r="DW37" s="641">
        <v>4.0999999999999996</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170000</v>
      </c>
      <c r="S38" s="637"/>
      <c r="T38" s="637"/>
      <c r="U38" s="637"/>
      <c r="V38" s="637"/>
      <c r="W38" s="637"/>
      <c r="X38" s="637"/>
      <c r="Y38" s="638"/>
      <c r="Z38" s="639">
        <v>4.7</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54440</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276</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221677</v>
      </c>
      <c r="CS38" s="637"/>
      <c r="CT38" s="637"/>
      <c r="CU38" s="637"/>
      <c r="CV38" s="637"/>
      <c r="CW38" s="637"/>
      <c r="CX38" s="637"/>
      <c r="CY38" s="638"/>
      <c r="CZ38" s="641">
        <v>6.6</v>
      </c>
      <c r="DA38" s="666"/>
      <c r="DB38" s="666"/>
      <c r="DC38" s="670"/>
      <c r="DD38" s="645">
        <v>200333</v>
      </c>
      <c r="DE38" s="637"/>
      <c r="DF38" s="637"/>
      <c r="DG38" s="637"/>
      <c r="DH38" s="637"/>
      <c r="DI38" s="637"/>
      <c r="DJ38" s="637"/>
      <c r="DK38" s="638"/>
      <c r="DL38" s="645">
        <v>198959</v>
      </c>
      <c r="DM38" s="637"/>
      <c r="DN38" s="637"/>
      <c r="DO38" s="637"/>
      <c r="DP38" s="637"/>
      <c r="DQ38" s="637"/>
      <c r="DR38" s="637"/>
      <c r="DS38" s="637"/>
      <c r="DT38" s="637"/>
      <c r="DU38" s="637"/>
      <c r="DV38" s="638"/>
      <c r="DW38" s="641">
        <v>10.8</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18516</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455</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383912</v>
      </c>
      <c r="CS39" s="668"/>
      <c r="CT39" s="668"/>
      <c r="CU39" s="668"/>
      <c r="CV39" s="668"/>
      <c r="CW39" s="668"/>
      <c r="CX39" s="668"/>
      <c r="CY39" s="669"/>
      <c r="CZ39" s="641">
        <v>11.5</v>
      </c>
      <c r="DA39" s="666"/>
      <c r="DB39" s="666"/>
      <c r="DC39" s="670"/>
      <c r="DD39" s="645">
        <v>243572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3000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124</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1229</v>
      </c>
      <c r="CS40" s="637"/>
      <c r="CT40" s="637"/>
      <c r="CU40" s="637"/>
      <c r="CV40" s="637"/>
      <c r="CW40" s="637"/>
      <c r="CX40" s="637"/>
      <c r="CY40" s="638"/>
      <c r="CZ40" s="641">
        <v>0</v>
      </c>
      <c r="DA40" s="666"/>
      <c r="DB40" s="666"/>
      <c r="DC40" s="670"/>
      <c r="DD40" s="645">
        <v>1229</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3622390</v>
      </c>
      <c r="S41" s="709"/>
      <c r="T41" s="709"/>
      <c r="U41" s="709"/>
      <c r="V41" s="709"/>
      <c r="W41" s="709"/>
      <c r="X41" s="709"/>
      <c r="Y41" s="713"/>
      <c r="Z41" s="714">
        <v>100</v>
      </c>
      <c r="AA41" s="714"/>
      <c r="AB41" s="714"/>
      <c r="AC41" s="714"/>
      <c r="AD41" s="715">
        <v>1841958</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67422</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v>3</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99815</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319</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196090</v>
      </c>
      <c r="CS42" s="668"/>
      <c r="CT42" s="668"/>
      <c r="CU42" s="668"/>
      <c r="CV42" s="668"/>
      <c r="CW42" s="668"/>
      <c r="CX42" s="668"/>
      <c r="CY42" s="669"/>
      <c r="CZ42" s="641">
        <v>5.9</v>
      </c>
      <c r="DA42" s="666"/>
      <c r="DB42" s="666"/>
      <c r="DC42" s="670"/>
      <c r="DD42" s="645">
        <v>41302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3090</v>
      </c>
      <c r="CS43" s="668"/>
      <c r="CT43" s="668"/>
      <c r="CU43" s="668"/>
      <c r="CV43" s="668"/>
      <c r="CW43" s="668"/>
      <c r="CX43" s="668"/>
      <c r="CY43" s="669"/>
      <c r="CZ43" s="641">
        <v>0.1</v>
      </c>
      <c r="DA43" s="666"/>
      <c r="DB43" s="666"/>
      <c r="DC43" s="670"/>
      <c r="DD43" s="645">
        <v>3090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196090</v>
      </c>
      <c r="CS44" s="637"/>
      <c r="CT44" s="637"/>
      <c r="CU44" s="637"/>
      <c r="CV44" s="637"/>
      <c r="CW44" s="637"/>
      <c r="CX44" s="637"/>
      <c r="CY44" s="638"/>
      <c r="CZ44" s="641">
        <v>5.9</v>
      </c>
      <c r="DA44" s="642"/>
      <c r="DB44" s="642"/>
      <c r="DC44" s="648"/>
      <c r="DD44" s="645">
        <v>41302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119979</v>
      </c>
      <c r="CS45" s="668"/>
      <c r="CT45" s="668"/>
      <c r="CU45" s="668"/>
      <c r="CV45" s="668"/>
      <c r="CW45" s="668"/>
      <c r="CX45" s="668"/>
      <c r="CY45" s="669"/>
      <c r="CZ45" s="641">
        <v>3.6</v>
      </c>
      <c r="DA45" s="666"/>
      <c r="DB45" s="666"/>
      <c r="DC45" s="670"/>
      <c r="DD45" s="645">
        <v>24327</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68654</v>
      </c>
      <c r="CS46" s="637"/>
      <c r="CT46" s="637"/>
      <c r="CU46" s="637"/>
      <c r="CV46" s="637"/>
      <c r="CW46" s="637"/>
      <c r="CX46" s="637"/>
      <c r="CY46" s="638"/>
      <c r="CZ46" s="641">
        <v>2.1</v>
      </c>
      <c r="DA46" s="642"/>
      <c r="DB46" s="642"/>
      <c r="DC46" s="648"/>
      <c r="DD46" s="645">
        <v>16950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3341054</v>
      </c>
      <c r="CS49" s="695"/>
      <c r="CT49" s="695"/>
      <c r="CU49" s="695"/>
      <c r="CV49" s="695"/>
      <c r="CW49" s="695"/>
      <c r="CX49" s="695"/>
      <c r="CY49" s="724"/>
      <c r="CZ49" s="716">
        <v>100</v>
      </c>
      <c r="DA49" s="725"/>
      <c r="DB49" s="725"/>
      <c r="DC49" s="726"/>
      <c r="DD49" s="727">
        <v>2402970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GjIs/oFedAQNh67Zycbdq2NdcP1O+IHBm8j1GyB+hagqDrh/f8x8VRTQh9Q/AQCzwRfiezKZolK/hreZ/afpng==" saltValue="vZnKs5rhyNguZewGsZZtD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11811023622047245" right="0.11811023622047245"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3625</v>
      </c>
      <c r="R7" s="766"/>
      <c r="S7" s="766"/>
      <c r="T7" s="766"/>
      <c r="U7" s="766"/>
      <c r="V7" s="766">
        <v>3344</v>
      </c>
      <c r="W7" s="766"/>
      <c r="X7" s="766"/>
      <c r="Y7" s="766"/>
      <c r="Z7" s="766"/>
      <c r="AA7" s="766">
        <v>281</v>
      </c>
      <c r="AB7" s="766"/>
      <c r="AC7" s="766"/>
      <c r="AD7" s="766"/>
      <c r="AE7" s="767"/>
      <c r="AF7" s="768">
        <v>267</v>
      </c>
      <c r="AG7" s="769"/>
      <c r="AH7" s="769"/>
      <c r="AI7" s="769"/>
      <c r="AJ7" s="770"/>
      <c r="AK7" s="771">
        <v>352</v>
      </c>
      <c r="AL7" s="772"/>
      <c r="AM7" s="772"/>
      <c r="AN7" s="772"/>
      <c r="AO7" s="772"/>
      <c r="AP7" s="772">
        <v>2724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549</v>
      </c>
      <c r="BT7" s="760"/>
      <c r="BU7" s="760"/>
      <c r="BV7" s="760"/>
      <c r="BW7" s="760"/>
      <c r="BX7" s="760"/>
      <c r="BY7" s="760"/>
      <c r="BZ7" s="760"/>
      <c r="CA7" s="760"/>
      <c r="CB7" s="760"/>
      <c r="CC7" s="760"/>
      <c r="CD7" s="760"/>
      <c r="CE7" s="760"/>
      <c r="CF7" s="760"/>
      <c r="CG7" s="775"/>
      <c r="CH7" s="756">
        <v>4</v>
      </c>
      <c r="CI7" s="757"/>
      <c r="CJ7" s="757"/>
      <c r="CK7" s="757"/>
      <c r="CL7" s="758"/>
      <c r="CM7" s="756">
        <v>64</v>
      </c>
      <c r="CN7" s="757"/>
      <c r="CO7" s="757"/>
      <c r="CP7" s="757"/>
      <c r="CQ7" s="758"/>
      <c r="CR7" s="756">
        <v>50</v>
      </c>
      <c r="CS7" s="757"/>
      <c r="CT7" s="757"/>
      <c r="CU7" s="757"/>
      <c r="CV7" s="758"/>
      <c r="CW7" s="756">
        <v>0</v>
      </c>
      <c r="CX7" s="757"/>
      <c r="CY7" s="757"/>
      <c r="CZ7" s="757"/>
      <c r="DA7" s="758"/>
      <c r="DB7" s="756">
        <v>0</v>
      </c>
      <c r="DC7" s="757"/>
      <c r="DD7" s="757"/>
      <c r="DE7" s="757"/>
      <c r="DF7" s="758"/>
      <c r="DG7" s="756">
        <v>0</v>
      </c>
      <c r="DH7" s="757"/>
      <c r="DI7" s="757"/>
      <c r="DJ7" s="757"/>
      <c r="DK7" s="758"/>
      <c r="DL7" s="756">
        <v>0</v>
      </c>
      <c r="DM7" s="757"/>
      <c r="DN7" s="757"/>
      <c r="DO7" s="757"/>
      <c r="DP7" s="758"/>
      <c r="DQ7" s="756" t="s">
        <v>548</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552</v>
      </c>
      <c r="BT8" s="787"/>
      <c r="BU8" s="787"/>
      <c r="BV8" s="787"/>
      <c r="BW8" s="787"/>
      <c r="BX8" s="787"/>
      <c r="BY8" s="787"/>
      <c r="BZ8" s="787"/>
      <c r="CA8" s="787"/>
      <c r="CB8" s="787"/>
      <c r="CC8" s="787"/>
      <c r="CD8" s="787"/>
      <c r="CE8" s="787"/>
      <c r="CF8" s="787"/>
      <c r="CG8" s="788"/>
      <c r="CH8" s="789">
        <v>3</v>
      </c>
      <c r="CI8" s="790"/>
      <c r="CJ8" s="790"/>
      <c r="CK8" s="790"/>
      <c r="CL8" s="791"/>
      <c r="CM8" s="789">
        <v>10</v>
      </c>
      <c r="CN8" s="790"/>
      <c r="CO8" s="790"/>
      <c r="CP8" s="790"/>
      <c r="CQ8" s="791"/>
      <c r="CR8" s="789">
        <v>50</v>
      </c>
      <c r="CS8" s="790"/>
      <c r="CT8" s="790"/>
      <c r="CU8" s="790"/>
      <c r="CV8" s="791"/>
      <c r="CW8" s="789">
        <v>0</v>
      </c>
      <c r="CX8" s="790"/>
      <c r="CY8" s="790"/>
      <c r="CZ8" s="790"/>
      <c r="DA8" s="791"/>
      <c r="DB8" s="789">
        <v>4</v>
      </c>
      <c r="DC8" s="790"/>
      <c r="DD8" s="790"/>
      <c r="DE8" s="790"/>
      <c r="DF8" s="791"/>
      <c r="DG8" s="789">
        <v>0</v>
      </c>
      <c r="DH8" s="790"/>
      <c r="DI8" s="790"/>
      <c r="DJ8" s="790"/>
      <c r="DK8" s="791"/>
      <c r="DL8" s="789">
        <v>0</v>
      </c>
      <c r="DM8" s="790"/>
      <c r="DN8" s="790"/>
      <c r="DO8" s="790"/>
      <c r="DP8" s="791"/>
      <c r="DQ8" s="789" t="s">
        <v>548</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550</v>
      </c>
      <c r="BT9" s="787"/>
      <c r="BU9" s="787"/>
      <c r="BV9" s="787"/>
      <c r="BW9" s="787"/>
      <c r="BX9" s="787"/>
      <c r="BY9" s="787"/>
      <c r="BZ9" s="787"/>
      <c r="CA9" s="787"/>
      <c r="CB9" s="787"/>
      <c r="CC9" s="787"/>
      <c r="CD9" s="787"/>
      <c r="CE9" s="787"/>
      <c r="CF9" s="787"/>
      <c r="CG9" s="788"/>
      <c r="CH9" s="789">
        <v>7</v>
      </c>
      <c r="CI9" s="790"/>
      <c r="CJ9" s="790"/>
      <c r="CK9" s="790"/>
      <c r="CL9" s="791"/>
      <c r="CM9" s="789">
        <v>-34</v>
      </c>
      <c r="CN9" s="790"/>
      <c r="CO9" s="790"/>
      <c r="CP9" s="790"/>
      <c r="CQ9" s="791"/>
      <c r="CR9" s="789">
        <v>2</v>
      </c>
      <c r="CS9" s="790"/>
      <c r="CT9" s="790"/>
      <c r="CU9" s="790"/>
      <c r="CV9" s="791"/>
      <c r="CW9" s="789">
        <v>0</v>
      </c>
      <c r="CX9" s="790"/>
      <c r="CY9" s="790"/>
      <c r="CZ9" s="790"/>
      <c r="DA9" s="791"/>
      <c r="DB9" s="789">
        <v>92</v>
      </c>
      <c r="DC9" s="790"/>
      <c r="DD9" s="790"/>
      <c r="DE9" s="790"/>
      <c r="DF9" s="791"/>
      <c r="DG9" s="789">
        <v>0</v>
      </c>
      <c r="DH9" s="790"/>
      <c r="DI9" s="790"/>
      <c r="DJ9" s="790"/>
      <c r="DK9" s="791"/>
      <c r="DL9" s="789">
        <v>0</v>
      </c>
      <c r="DM9" s="790"/>
      <c r="DN9" s="790"/>
      <c r="DO9" s="790"/>
      <c r="DP9" s="791"/>
      <c r="DQ9" s="789" t="s">
        <v>548</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551</v>
      </c>
      <c r="BT10" s="787"/>
      <c r="BU10" s="787"/>
      <c r="BV10" s="787"/>
      <c r="BW10" s="787"/>
      <c r="BX10" s="787"/>
      <c r="BY10" s="787"/>
      <c r="BZ10" s="787"/>
      <c r="CA10" s="787"/>
      <c r="CB10" s="787"/>
      <c r="CC10" s="787"/>
      <c r="CD10" s="787"/>
      <c r="CE10" s="787"/>
      <c r="CF10" s="787"/>
      <c r="CG10" s="788"/>
      <c r="CH10" s="789">
        <v>-4</v>
      </c>
      <c r="CI10" s="790"/>
      <c r="CJ10" s="790"/>
      <c r="CK10" s="790"/>
      <c r="CL10" s="791"/>
      <c r="CM10" s="789">
        <v>49</v>
      </c>
      <c r="CN10" s="790"/>
      <c r="CO10" s="790"/>
      <c r="CP10" s="790"/>
      <c r="CQ10" s="791"/>
      <c r="CR10" s="789">
        <v>48</v>
      </c>
      <c r="CS10" s="790"/>
      <c r="CT10" s="790"/>
      <c r="CU10" s="790"/>
      <c r="CV10" s="791"/>
      <c r="CW10" s="789">
        <v>0</v>
      </c>
      <c r="CX10" s="790"/>
      <c r="CY10" s="790"/>
      <c r="CZ10" s="790"/>
      <c r="DA10" s="791"/>
      <c r="DB10" s="789">
        <v>0</v>
      </c>
      <c r="DC10" s="790"/>
      <c r="DD10" s="790"/>
      <c r="DE10" s="790"/>
      <c r="DF10" s="791"/>
      <c r="DG10" s="789">
        <v>0</v>
      </c>
      <c r="DH10" s="790"/>
      <c r="DI10" s="790"/>
      <c r="DJ10" s="790"/>
      <c r="DK10" s="791"/>
      <c r="DL10" s="789">
        <v>0</v>
      </c>
      <c r="DM10" s="790"/>
      <c r="DN10" s="790"/>
      <c r="DO10" s="790"/>
      <c r="DP10" s="791"/>
      <c r="DQ10" s="789" t="s">
        <v>548</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f>SUM(Q7:U22)</f>
        <v>3625</v>
      </c>
      <c r="R23" s="806"/>
      <c r="S23" s="806"/>
      <c r="T23" s="806"/>
      <c r="U23" s="806"/>
      <c r="V23" s="806">
        <f t="shared" ref="V23" si="0">SUM(V7:Z22)</f>
        <v>3344</v>
      </c>
      <c r="W23" s="806"/>
      <c r="X23" s="806"/>
      <c r="Y23" s="806"/>
      <c r="Z23" s="806"/>
      <c r="AA23" s="806">
        <f t="shared" ref="AA23" si="1">SUM(AA7:AE22)</f>
        <v>281</v>
      </c>
      <c r="AB23" s="806"/>
      <c r="AC23" s="806"/>
      <c r="AD23" s="806"/>
      <c r="AE23" s="807"/>
      <c r="AF23" s="808">
        <f t="shared" ref="AF23" si="2">SUM(AF7:AJ22)</f>
        <v>267</v>
      </c>
      <c r="AG23" s="806"/>
      <c r="AH23" s="806"/>
      <c r="AI23" s="806"/>
      <c r="AJ23" s="809"/>
      <c r="AK23" s="810"/>
      <c r="AL23" s="811"/>
      <c r="AM23" s="811"/>
      <c r="AN23" s="811"/>
      <c r="AO23" s="811"/>
      <c r="AP23" s="806">
        <f t="shared" ref="AP23" si="3">SUM(AP7:AT22)</f>
        <v>2724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276</v>
      </c>
      <c r="R28" s="836"/>
      <c r="S28" s="836"/>
      <c r="T28" s="836"/>
      <c r="U28" s="836"/>
      <c r="V28" s="836">
        <v>258</v>
      </c>
      <c r="W28" s="836"/>
      <c r="X28" s="836"/>
      <c r="Y28" s="836"/>
      <c r="Z28" s="836"/>
      <c r="AA28" s="836">
        <v>18</v>
      </c>
      <c r="AB28" s="836"/>
      <c r="AC28" s="836"/>
      <c r="AD28" s="836"/>
      <c r="AE28" s="837"/>
      <c r="AF28" s="838">
        <v>18</v>
      </c>
      <c r="AG28" s="836"/>
      <c r="AH28" s="836"/>
      <c r="AI28" s="836"/>
      <c r="AJ28" s="839"/>
      <c r="AK28" s="840">
        <v>25</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318</v>
      </c>
      <c r="R29" s="797"/>
      <c r="S29" s="797"/>
      <c r="T29" s="797"/>
      <c r="U29" s="797"/>
      <c r="V29" s="797">
        <v>286</v>
      </c>
      <c r="W29" s="797"/>
      <c r="X29" s="797"/>
      <c r="Y29" s="797"/>
      <c r="Z29" s="797"/>
      <c r="AA29" s="797">
        <v>32</v>
      </c>
      <c r="AB29" s="797"/>
      <c r="AC29" s="797"/>
      <c r="AD29" s="797"/>
      <c r="AE29" s="798"/>
      <c r="AF29" s="799">
        <v>32</v>
      </c>
      <c r="AG29" s="800"/>
      <c r="AH29" s="800"/>
      <c r="AI29" s="800"/>
      <c r="AJ29" s="801"/>
      <c r="AK29" s="847">
        <v>43</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273</v>
      </c>
      <c r="R30" s="797"/>
      <c r="S30" s="797"/>
      <c r="T30" s="797"/>
      <c r="U30" s="797"/>
      <c r="V30" s="797">
        <v>253</v>
      </c>
      <c r="W30" s="797"/>
      <c r="X30" s="797"/>
      <c r="Y30" s="797"/>
      <c r="Z30" s="797"/>
      <c r="AA30" s="797">
        <v>20</v>
      </c>
      <c r="AB30" s="797"/>
      <c r="AC30" s="797"/>
      <c r="AD30" s="797"/>
      <c r="AE30" s="798"/>
      <c r="AF30" s="799">
        <v>20</v>
      </c>
      <c r="AG30" s="800"/>
      <c r="AH30" s="800"/>
      <c r="AI30" s="800"/>
      <c r="AJ30" s="801"/>
      <c r="AK30" s="847">
        <v>58</v>
      </c>
      <c r="AL30" s="843"/>
      <c r="AM30" s="843"/>
      <c r="AN30" s="843"/>
      <c r="AO30" s="843"/>
      <c r="AP30" s="843">
        <v>6</v>
      </c>
      <c r="AQ30" s="843"/>
      <c r="AR30" s="843"/>
      <c r="AS30" s="843"/>
      <c r="AT30" s="843"/>
      <c r="AU30" s="843">
        <v>4</v>
      </c>
      <c r="AV30" s="843"/>
      <c r="AW30" s="843"/>
      <c r="AX30" s="843"/>
      <c r="AY30" s="843"/>
      <c r="AZ30" s="844" t="s">
        <v>548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68</v>
      </c>
      <c r="R31" s="797"/>
      <c r="S31" s="797"/>
      <c r="T31" s="797"/>
      <c r="U31" s="797"/>
      <c r="V31" s="797">
        <v>61</v>
      </c>
      <c r="W31" s="797"/>
      <c r="X31" s="797"/>
      <c r="Y31" s="797"/>
      <c r="Z31" s="797"/>
      <c r="AA31" s="797">
        <v>8</v>
      </c>
      <c r="AB31" s="797"/>
      <c r="AC31" s="797"/>
      <c r="AD31" s="797"/>
      <c r="AE31" s="798"/>
      <c r="AF31" s="799">
        <v>8</v>
      </c>
      <c r="AG31" s="800"/>
      <c r="AH31" s="800"/>
      <c r="AI31" s="800"/>
      <c r="AJ31" s="801"/>
      <c r="AK31" s="847">
        <v>21</v>
      </c>
      <c r="AL31" s="843"/>
      <c r="AM31" s="843"/>
      <c r="AN31" s="843"/>
      <c r="AO31" s="843"/>
      <c r="AP31" s="843" t="s">
        <v>548</v>
      </c>
      <c r="AQ31" s="843"/>
      <c r="AR31" s="843"/>
      <c r="AS31" s="843"/>
      <c r="AT31" s="843"/>
      <c r="AU31" s="843" t="s">
        <v>548</v>
      </c>
      <c r="AV31" s="843"/>
      <c r="AW31" s="843"/>
      <c r="AX31" s="843"/>
      <c r="AY31" s="843"/>
      <c r="AZ31" s="844" t="s">
        <v>548</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219</v>
      </c>
      <c r="R32" s="797"/>
      <c r="S32" s="797"/>
      <c r="T32" s="797"/>
      <c r="U32" s="797"/>
      <c r="V32" s="797">
        <v>211</v>
      </c>
      <c r="W32" s="797"/>
      <c r="X32" s="797"/>
      <c r="Y32" s="797"/>
      <c r="Z32" s="797"/>
      <c r="AA32" s="797">
        <v>8</v>
      </c>
      <c r="AB32" s="797"/>
      <c r="AC32" s="797"/>
      <c r="AD32" s="797"/>
      <c r="AE32" s="798"/>
      <c r="AF32" s="799">
        <v>27</v>
      </c>
      <c r="AG32" s="800"/>
      <c r="AH32" s="800"/>
      <c r="AI32" s="800"/>
      <c r="AJ32" s="801"/>
      <c r="AK32" s="847">
        <v>193</v>
      </c>
      <c r="AL32" s="843"/>
      <c r="AM32" s="843"/>
      <c r="AN32" s="843"/>
      <c r="AO32" s="843"/>
      <c r="AP32" s="843">
        <v>478</v>
      </c>
      <c r="AQ32" s="843"/>
      <c r="AR32" s="843"/>
      <c r="AS32" s="843"/>
      <c r="AT32" s="843"/>
      <c r="AU32" s="843">
        <v>473</v>
      </c>
      <c r="AV32" s="843"/>
      <c r="AW32" s="843"/>
      <c r="AX32" s="843"/>
      <c r="AY32" s="843"/>
      <c r="AZ32" s="844" t="s">
        <v>548</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21</v>
      </c>
      <c r="R33" s="797"/>
      <c r="S33" s="797"/>
      <c r="T33" s="797"/>
      <c r="U33" s="797"/>
      <c r="V33" s="797">
        <v>24</v>
      </c>
      <c r="W33" s="797"/>
      <c r="X33" s="797"/>
      <c r="Y33" s="797"/>
      <c r="Z33" s="797"/>
      <c r="AA33" s="797">
        <v>-3</v>
      </c>
      <c r="AB33" s="797"/>
      <c r="AC33" s="797"/>
      <c r="AD33" s="797"/>
      <c r="AE33" s="798"/>
      <c r="AF33" s="799">
        <v>1</v>
      </c>
      <c r="AG33" s="800"/>
      <c r="AH33" s="800"/>
      <c r="AI33" s="800"/>
      <c r="AJ33" s="801"/>
      <c r="AK33" s="847">
        <v>19</v>
      </c>
      <c r="AL33" s="843"/>
      <c r="AM33" s="843"/>
      <c r="AN33" s="843"/>
      <c r="AO33" s="843"/>
      <c r="AP33" s="843">
        <v>49</v>
      </c>
      <c r="AQ33" s="843"/>
      <c r="AR33" s="843"/>
      <c r="AS33" s="843"/>
      <c r="AT33" s="843"/>
      <c r="AU33" s="843">
        <v>48</v>
      </c>
      <c r="AV33" s="843"/>
      <c r="AW33" s="843"/>
      <c r="AX33" s="843"/>
      <c r="AY33" s="843"/>
      <c r="AZ33" s="844" t="s">
        <v>548</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4"/>
      <c r="AQ34" s="844"/>
      <c r="AR34" s="844"/>
      <c r="AS34" s="844"/>
      <c r="AT34" s="844"/>
      <c r="AU34" s="844"/>
      <c r="AV34" s="844"/>
      <c r="AW34" s="844"/>
      <c r="AX34" s="844"/>
      <c r="AY34" s="844"/>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f>SUM(AF28:AJ62)</f>
        <v>106</v>
      </c>
      <c r="AG63" s="857"/>
      <c r="AH63" s="857"/>
      <c r="AI63" s="857"/>
      <c r="AJ63" s="858"/>
      <c r="AK63" s="859"/>
      <c r="AL63" s="854"/>
      <c r="AM63" s="854"/>
      <c r="AN63" s="854"/>
      <c r="AO63" s="854"/>
      <c r="AP63" s="857">
        <f t="shared" ref="AP63" si="4">SUM(AP28:AT62)</f>
        <v>533</v>
      </c>
      <c r="AQ63" s="857"/>
      <c r="AR63" s="857"/>
      <c r="AS63" s="857"/>
      <c r="AT63" s="857"/>
      <c r="AU63" s="857">
        <f t="shared" ref="AU63" si="5">SUM(AU28:AY62)</f>
        <v>525</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553</v>
      </c>
      <c r="C68" s="883"/>
      <c r="D68" s="883"/>
      <c r="E68" s="883"/>
      <c r="F68" s="883"/>
      <c r="G68" s="883"/>
      <c r="H68" s="883"/>
      <c r="I68" s="883"/>
      <c r="J68" s="883"/>
      <c r="K68" s="883"/>
      <c r="L68" s="883"/>
      <c r="M68" s="883"/>
      <c r="N68" s="883"/>
      <c r="O68" s="883"/>
      <c r="P68" s="884"/>
      <c r="Q68" s="885">
        <v>3800</v>
      </c>
      <c r="R68" s="879"/>
      <c r="S68" s="879"/>
      <c r="T68" s="879"/>
      <c r="U68" s="879"/>
      <c r="V68" s="879">
        <v>3719</v>
      </c>
      <c r="W68" s="879"/>
      <c r="X68" s="879"/>
      <c r="Y68" s="879"/>
      <c r="Z68" s="879"/>
      <c r="AA68" s="879">
        <v>81</v>
      </c>
      <c r="AB68" s="879"/>
      <c r="AC68" s="879"/>
      <c r="AD68" s="879"/>
      <c r="AE68" s="879"/>
      <c r="AF68" s="879">
        <v>81</v>
      </c>
      <c r="AG68" s="879"/>
      <c r="AH68" s="879"/>
      <c r="AI68" s="879"/>
      <c r="AJ68" s="879"/>
      <c r="AK68" s="879">
        <v>203</v>
      </c>
      <c r="AL68" s="879"/>
      <c r="AM68" s="879"/>
      <c r="AN68" s="879"/>
      <c r="AO68" s="879"/>
      <c r="AP68" s="879">
        <v>2703</v>
      </c>
      <c r="AQ68" s="879"/>
      <c r="AR68" s="879"/>
      <c r="AS68" s="879"/>
      <c r="AT68" s="879"/>
      <c r="AU68" s="879" t="s">
        <v>548</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554</v>
      </c>
      <c r="C69" s="887"/>
      <c r="D69" s="887"/>
      <c r="E69" s="887"/>
      <c r="F69" s="887"/>
      <c r="G69" s="887"/>
      <c r="H69" s="887"/>
      <c r="I69" s="887"/>
      <c r="J69" s="887"/>
      <c r="K69" s="887"/>
      <c r="L69" s="887"/>
      <c r="M69" s="887"/>
      <c r="N69" s="887"/>
      <c r="O69" s="887"/>
      <c r="P69" s="888"/>
      <c r="Q69" s="889">
        <v>65</v>
      </c>
      <c r="R69" s="843"/>
      <c r="S69" s="843"/>
      <c r="T69" s="843"/>
      <c r="U69" s="843"/>
      <c r="V69" s="843">
        <v>60</v>
      </c>
      <c r="W69" s="843"/>
      <c r="X69" s="843"/>
      <c r="Y69" s="843"/>
      <c r="Z69" s="843"/>
      <c r="AA69" s="843">
        <v>5</v>
      </c>
      <c r="AB69" s="843"/>
      <c r="AC69" s="843"/>
      <c r="AD69" s="843"/>
      <c r="AE69" s="843"/>
      <c r="AF69" s="843">
        <v>5</v>
      </c>
      <c r="AG69" s="843"/>
      <c r="AH69" s="843"/>
      <c r="AI69" s="843"/>
      <c r="AJ69" s="843"/>
      <c r="AK69" s="843">
        <v>0</v>
      </c>
      <c r="AL69" s="843"/>
      <c r="AM69" s="843"/>
      <c r="AN69" s="843"/>
      <c r="AO69" s="843"/>
      <c r="AP69" s="843">
        <v>0</v>
      </c>
      <c r="AQ69" s="843"/>
      <c r="AR69" s="843"/>
      <c r="AS69" s="843"/>
      <c r="AT69" s="843"/>
      <c r="AU69" s="843" t="s">
        <v>548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555</v>
      </c>
      <c r="C70" s="887"/>
      <c r="D70" s="887"/>
      <c r="E70" s="887"/>
      <c r="F70" s="887"/>
      <c r="G70" s="887"/>
      <c r="H70" s="887"/>
      <c r="I70" s="887"/>
      <c r="J70" s="887"/>
      <c r="K70" s="887"/>
      <c r="L70" s="887"/>
      <c r="M70" s="887"/>
      <c r="N70" s="887"/>
      <c r="O70" s="887"/>
      <c r="P70" s="888"/>
      <c r="Q70" s="889">
        <v>7912</v>
      </c>
      <c r="R70" s="843"/>
      <c r="S70" s="843"/>
      <c r="T70" s="843"/>
      <c r="U70" s="843"/>
      <c r="V70" s="843">
        <v>7612</v>
      </c>
      <c r="W70" s="843"/>
      <c r="X70" s="843"/>
      <c r="Y70" s="843"/>
      <c r="Z70" s="843"/>
      <c r="AA70" s="843">
        <v>300</v>
      </c>
      <c r="AB70" s="843"/>
      <c r="AC70" s="843"/>
      <c r="AD70" s="843"/>
      <c r="AE70" s="843"/>
      <c r="AF70" s="843">
        <v>300</v>
      </c>
      <c r="AG70" s="843"/>
      <c r="AH70" s="843"/>
      <c r="AI70" s="843"/>
      <c r="AJ70" s="843"/>
      <c r="AK70" s="843">
        <v>0</v>
      </c>
      <c r="AL70" s="843"/>
      <c r="AM70" s="843"/>
      <c r="AN70" s="843"/>
      <c r="AO70" s="843"/>
      <c r="AP70" s="843">
        <v>0</v>
      </c>
      <c r="AQ70" s="843"/>
      <c r="AR70" s="843"/>
      <c r="AS70" s="843"/>
      <c r="AT70" s="843"/>
      <c r="AU70" s="843" t="s">
        <v>548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556</v>
      </c>
      <c r="C71" s="887"/>
      <c r="D71" s="887"/>
      <c r="E71" s="887"/>
      <c r="F71" s="887"/>
      <c r="G71" s="887"/>
      <c r="H71" s="887"/>
      <c r="I71" s="887"/>
      <c r="J71" s="887"/>
      <c r="K71" s="887"/>
      <c r="L71" s="887"/>
      <c r="M71" s="887"/>
      <c r="N71" s="887"/>
      <c r="O71" s="887"/>
      <c r="P71" s="888"/>
      <c r="Q71" s="889">
        <v>3140</v>
      </c>
      <c r="R71" s="843"/>
      <c r="S71" s="843"/>
      <c r="T71" s="843"/>
      <c r="U71" s="843"/>
      <c r="V71" s="843">
        <v>3089</v>
      </c>
      <c r="W71" s="843"/>
      <c r="X71" s="843"/>
      <c r="Y71" s="843"/>
      <c r="Z71" s="843"/>
      <c r="AA71" s="843">
        <v>51</v>
      </c>
      <c r="AB71" s="843"/>
      <c r="AC71" s="843"/>
      <c r="AD71" s="843"/>
      <c r="AE71" s="843"/>
      <c r="AF71" s="843">
        <v>51</v>
      </c>
      <c r="AG71" s="843"/>
      <c r="AH71" s="843"/>
      <c r="AI71" s="843"/>
      <c r="AJ71" s="843"/>
      <c r="AK71" s="843">
        <v>0</v>
      </c>
      <c r="AL71" s="843"/>
      <c r="AM71" s="843"/>
      <c r="AN71" s="843"/>
      <c r="AO71" s="843"/>
      <c r="AP71" s="843">
        <v>925</v>
      </c>
      <c r="AQ71" s="843"/>
      <c r="AR71" s="843"/>
      <c r="AS71" s="843"/>
      <c r="AT71" s="843"/>
      <c r="AU71" s="843" t="s">
        <v>548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557</v>
      </c>
      <c r="C72" s="887"/>
      <c r="D72" s="887"/>
      <c r="E72" s="887"/>
      <c r="F72" s="887"/>
      <c r="G72" s="887"/>
      <c r="H72" s="887"/>
      <c r="I72" s="887"/>
      <c r="J72" s="887"/>
      <c r="K72" s="887"/>
      <c r="L72" s="887"/>
      <c r="M72" s="887"/>
      <c r="N72" s="887"/>
      <c r="O72" s="887"/>
      <c r="P72" s="888"/>
      <c r="Q72" s="889">
        <v>310</v>
      </c>
      <c r="R72" s="843"/>
      <c r="S72" s="843"/>
      <c r="T72" s="843"/>
      <c r="U72" s="843"/>
      <c r="V72" s="843">
        <v>281</v>
      </c>
      <c r="W72" s="843"/>
      <c r="X72" s="843"/>
      <c r="Y72" s="843"/>
      <c r="Z72" s="843"/>
      <c r="AA72" s="843">
        <v>29</v>
      </c>
      <c r="AB72" s="843"/>
      <c r="AC72" s="843"/>
      <c r="AD72" s="843"/>
      <c r="AE72" s="843"/>
      <c r="AF72" s="843">
        <v>29</v>
      </c>
      <c r="AG72" s="843"/>
      <c r="AH72" s="843"/>
      <c r="AI72" s="843"/>
      <c r="AJ72" s="843"/>
      <c r="AK72" s="843">
        <v>0</v>
      </c>
      <c r="AL72" s="843"/>
      <c r="AM72" s="843"/>
      <c r="AN72" s="843"/>
      <c r="AO72" s="843"/>
      <c r="AP72" s="843">
        <v>0</v>
      </c>
      <c r="AQ72" s="843"/>
      <c r="AR72" s="843"/>
      <c r="AS72" s="843"/>
      <c r="AT72" s="843"/>
      <c r="AU72" s="843" t="s">
        <v>548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558</v>
      </c>
      <c r="C73" s="887"/>
      <c r="D73" s="887"/>
      <c r="E73" s="887"/>
      <c r="F73" s="887"/>
      <c r="G73" s="887"/>
      <c r="H73" s="887"/>
      <c r="I73" s="887"/>
      <c r="J73" s="887"/>
      <c r="K73" s="887"/>
      <c r="L73" s="887"/>
      <c r="M73" s="887"/>
      <c r="N73" s="887"/>
      <c r="O73" s="887"/>
      <c r="P73" s="888"/>
      <c r="Q73" s="889">
        <v>304568</v>
      </c>
      <c r="R73" s="843"/>
      <c r="S73" s="843"/>
      <c r="T73" s="843"/>
      <c r="U73" s="843"/>
      <c r="V73" s="843">
        <v>293091</v>
      </c>
      <c r="W73" s="843"/>
      <c r="X73" s="843"/>
      <c r="Y73" s="843"/>
      <c r="Z73" s="843"/>
      <c r="AA73" s="843">
        <v>11478</v>
      </c>
      <c r="AB73" s="843"/>
      <c r="AC73" s="843"/>
      <c r="AD73" s="843"/>
      <c r="AE73" s="843"/>
      <c r="AF73" s="843">
        <v>11478</v>
      </c>
      <c r="AG73" s="843"/>
      <c r="AH73" s="843"/>
      <c r="AI73" s="843"/>
      <c r="AJ73" s="843"/>
      <c r="AK73" s="843">
        <v>0</v>
      </c>
      <c r="AL73" s="843"/>
      <c r="AM73" s="843"/>
      <c r="AN73" s="843"/>
      <c r="AO73" s="843"/>
      <c r="AP73" s="843">
        <v>0</v>
      </c>
      <c r="AQ73" s="843"/>
      <c r="AR73" s="843"/>
      <c r="AS73" s="843"/>
      <c r="AT73" s="843"/>
      <c r="AU73" s="843" t="s">
        <v>548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793" t="s">
        <v>559</v>
      </c>
      <c r="C74" s="794"/>
      <c r="D74" s="794"/>
      <c r="E74" s="794"/>
      <c r="F74" s="794"/>
      <c r="G74" s="794"/>
      <c r="H74" s="794"/>
      <c r="I74" s="794"/>
      <c r="J74" s="794"/>
      <c r="K74" s="794"/>
      <c r="L74" s="794"/>
      <c r="M74" s="794"/>
      <c r="N74" s="794"/>
      <c r="O74" s="794"/>
      <c r="P74" s="795"/>
      <c r="Q74" s="889">
        <v>38</v>
      </c>
      <c r="R74" s="843"/>
      <c r="S74" s="843"/>
      <c r="T74" s="843"/>
      <c r="U74" s="843"/>
      <c r="V74" s="843">
        <v>31</v>
      </c>
      <c r="W74" s="843"/>
      <c r="X74" s="843"/>
      <c r="Y74" s="843"/>
      <c r="Z74" s="843"/>
      <c r="AA74" s="843">
        <v>7</v>
      </c>
      <c r="AB74" s="843"/>
      <c r="AC74" s="843"/>
      <c r="AD74" s="843"/>
      <c r="AE74" s="843"/>
      <c r="AF74" s="843">
        <v>7</v>
      </c>
      <c r="AG74" s="843"/>
      <c r="AH74" s="843"/>
      <c r="AI74" s="843"/>
      <c r="AJ74" s="843"/>
      <c r="AK74" s="843" t="s">
        <v>487</v>
      </c>
      <c r="AL74" s="843"/>
      <c r="AM74" s="843"/>
      <c r="AN74" s="843"/>
      <c r="AO74" s="843"/>
      <c r="AP74" s="843" t="s">
        <v>487</v>
      </c>
      <c r="AQ74" s="843"/>
      <c r="AR74" s="843"/>
      <c r="AS74" s="843"/>
      <c r="AT74" s="843"/>
      <c r="AU74" s="843" t="s">
        <v>487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SUM(AF68:AJ87)</f>
        <v>11951</v>
      </c>
      <c r="AG88" s="857"/>
      <c r="AH88" s="857"/>
      <c r="AI88" s="857"/>
      <c r="AJ88" s="857"/>
      <c r="AK88" s="854"/>
      <c r="AL88" s="854"/>
      <c r="AM88" s="854"/>
      <c r="AN88" s="854"/>
      <c r="AO88" s="854"/>
      <c r="AP88" s="857">
        <f>SUM(AP68:AT87)</f>
        <v>3628</v>
      </c>
      <c r="AQ88" s="857"/>
      <c r="AR88" s="857"/>
      <c r="AS88" s="857"/>
      <c r="AT88" s="857"/>
      <c r="AU88" s="857" t="s">
        <v>548</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f>SUM(CR7:CV88)</f>
        <v>150</v>
      </c>
      <c r="CS102" s="865"/>
      <c r="CT102" s="865"/>
      <c r="CU102" s="865"/>
      <c r="CV102" s="904"/>
      <c r="CW102" s="903">
        <f t="shared" ref="CW102" si="6">SUM(CW7:DA88)</f>
        <v>0</v>
      </c>
      <c r="CX102" s="865"/>
      <c r="CY102" s="865"/>
      <c r="CZ102" s="865"/>
      <c r="DA102" s="904"/>
      <c r="DB102" s="903">
        <f t="shared" ref="DB102" si="7">SUM(DB7:DF88)</f>
        <v>96</v>
      </c>
      <c r="DC102" s="865"/>
      <c r="DD102" s="865"/>
      <c r="DE102" s="865"/>
      <c r="DF102" s="904"/>
      <c r="DG102" s="903">
        <f t="shared" ref="DG102" si="8">SUM(DG7:DK88)</f>
        <v>0</v>
      </c>
      <c r="DH102" s="865"/>
      <c r="DI102" s="865"/>
      <c r="DJ102" s="865"/>
      <c r="DK102" s="904"/>
      <c r="DL102" s="903">
        <f t="shared" ref="DL102" si="9">SUM(DL7:DP88)</f>
        <v>0</v>
      </c>
      <c r="DM102" s="865"/>
      <c r="DN102" s="865"/>
      <c r="DO102" s="865"/>
      <c r="DP102" s="904"/>
      <c r="DQ102" s="903" t="s">
        <v>548</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317686</v>
      </c>
      <c r="AB110" s="913"/>
      <c r="AC110" s="913"/>
      <c r="AD110" s="913"/>
      <c r="AE110" s="914"/>
      <c r="AF110" s="915">
        <v>373673</v>
      </c>
      <c r="AG110" s="913"/>
      <c r="AH110" s="913"/>
      <c r="AI110" s="913"/>
      <c r="AJ110" s="914"/>
      <c r="AK110" s="915">
        <v>382083</v>
      </c>
      <c r="AL110" s="913"/>
      <c r="AM110" s="913"/>
      <c r="AN110" s="913"/>
      <c r="AO110" s="914"/>
      <c r="AP110" s="916">
        <v>24.9</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3170249</v>
      </c>
      <c r="BR110" s="944"/>
      <c r="BS110" s="944"/>
      <c r="BT110" s="944"/>
      <c r="BU110" s="944"/>
      <c r="BV110" s="944">
        <v>2979055</v>
      </c>
      <c r="BW110" s="944"/>
      <c r="BX110" s="944"/>
      <c r="BY110" s="944"/>
      <c r="BZ110" s="944"/>
      <c r="CA110" s="944">
        <v>2724218</v>
      </c>
      <c r="CB110" s="944"/>
      <c r="CC110" s="944"/>
      <c r="CD110" s="944"/>
      <c r="CE110" s="944"/>
      <c r="CF110" s="957">
        <v>177.3</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614</v>
      </c>
      <c r="BR111" s="939"/>
      <c r="BS111" s="939"/>
      <c r="BT111" s="939"/>
      <c r="BU111" s="939"/>
      <c r="BV111" s="939">
        <v>508</v>
      </c>
      <c r="BW111" s="939"/>
      <c r="BX111" s="939"/>
      <c r="BY111" s="939"/>
      <c r="BZ111" s="939"/>
      <c r="CA111" s="939">
        <v>373</v>
      </c>
      <c r="CB111" s="939"/>
      <c r="CC111" s="939"/>
      <c r="CD111" s="939"/>
      <c r="CE111" s="939"/>
      <c r="CF111" s="933">
        <v>0</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737876</v>
      </c>
      <c r="BR112" s="939"/>
      <c r="BS112" s="939"/>
      <c r="BT112" s="939"/>
      <c r="BU112" s="939"/>
      <c r="BV112" s="939">
        <v>841787</v>
      </c>
      <c r="BW112" s="939"/>
      <c r="BX112" s="939"/>
      <c r="BY112" s="939"/>
      <c r="BZ112" s="939"/>
      <c r="CA112" s="939">
        <v>525295</v>
      </c>
      <c r="CB112" s="939"/>
      <c r="CC112" s="939"/>
      <c r="CD112" s="939"/>
      <c r="CE112" s="939"/>
      <c r="CF112" s="933">
        <v>34.200000000000003</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168083</v>
      </c>
      <c r="AB113" s="951"/>
      <c r="AC113" s="951"/>
      <c r="AD113" s="951"/>
      <c r="AE113" s="952"/>
      <c r="AF113" s="953">
        <v>168950</v>
      </c>
      <c r="AG113" s="951"/>
      <c r="AH113" s="951"/>
      <c r="AI113" s="951"/>
      <c r="AJ113" s="952"/>
      <c r="AK113" s="953">
        <v>150213</v>
      </c>
      <c r="AL113" s="951"/>
      <c r="AM113" s="951"/>
      <c r="AN113" s="951"/>
      <c r="AO113" s="952"/>
      <c r="AP113" s="954">
        <v>9.8000000000000007</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35039</v>
      </c>
      <c r="BR113" s="939"/>
      <c r="BS113" s="939"/>
      <c r="BT113" s="939"/>
      <c r="BU113" s="939"/>
      <c r="BV113" s="939">
        <v>32834</v>
      </c>
      <c r="BW113" s="939"/>
      <c r="BX113" s="939"/>
      <c r="BY113" s="939"/>
      <c r="BZ113" s="939"/>
      <c r="CA113" s="939">
        <v>38035</v>
      </c>
      <c r="CB113" s="939"/>
      <c r="CC113" s="939"/>
      <c r="CD113" s="939"/>
      <c r="CE113" s="939"/>
      <c r="CF113" s="933">
        <v>2.5</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v>508</v>
      </c>
      <c r="DM113" s="972"/>
      <c r="DN113" s="972"/>
      <c r="DO113" s="972"/>
      <c r="DP113" s="973"/>
      <c r="DQ113" s="974">
        <v>373</v>
      </c>
      <c r="DR113" s="972"/>
      <c r="DS113" s="972"/>
      <c r="DT113" s="972"/>
      <c r="DU113" s="973"/>
      <c r="DV113" s="975">
        <v>0</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6922</v>
      </c>
      <c r="AB114" s="972"/>
      <c r="AC114" s="972"/>
      <c r="AD114" s="972"/>
      <c r="AE114" s="973"/>
      <c r="AF114" s="974">
        <v>8341</v>
      </c>
      <c r="AG114" s="972"/>
      <c r="AH114" s="972"/>
      <c r="AI114" s="972"/>
      <c r="AJ114" s="973"/>
      <c r="AK114" s="974">
        <v>10051</v>
      </c>
      <c r="AL114" s="972"/>
      <c r="AM114" s="972"/>
      <c r="AN114" s="972"/>
      <c r="AO114" s="973"/>
      <c r="AP114" s="975">
        <v>0.7</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162818</v>
      </c>
      <c r="BR114" s="939"/>
      <c r="BS114" s="939"/>
      <c r="BT114" s="939"/>
      <c r="BU114" s="939"/>
      <c r="BV114" s="939">
        <v>197578</v>
      </c>
      <c r="BW114" s="939"/>
      <c r="BX114" s="939"/>
      <c r="BY114" s="939"/>
      <c r="BZ114" s="939"/>
      <c r="CA114" s="939">
        <v>195318</v>
      </c>
      <c r="CB114" s="939"/>
      <c r="CC114" s="939"/>
      <c r="CD114" s="939"/>
      <c r="CE114" s="939"/>
      <c r="CF114" s="933">
        <v>12.7</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134</v>
      </c>
      <c r="AB115" s="951"/>
      <c r="AC115" s="951"/>
      <c r="AD115" s="951"/>
      <c r="AE115" s="952"/>
      <c r="AF115" s="953">
        <v>134</v>
      </c>
      <c r="AG115" s="951"/>
      <c r="AH115" s="951"/>
      <c r="AI115" s="951"/>
      <c r="AJ115" s="952"/>
      <c r="AK115" s="953">
        <v>134</v>
      </c>
      <c r="AL115" s="951"/>
      <c r="AM115" s="951"/>
      <c r="AN115" s="951"/>
      <c r="AO115" s="952"/>
      <c r="AP115" s="954">
        <v>0</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492825</v>
      </c>
      <c r="AB117" s="992"/>
      <c r="AC117" s="992"/>
      <c r="AD117" s="992"/>
      <c r="AE117" s="993"/>
      <c r="AF117" s="994">
        <v>551098</v>
      </c>
      <c r="AG117" s="992"/>
      <c r="AH117" s="992"/>
      <c r="AI117" s="992"/>
      <c r="AJ117" s="993"/>
      <c r="AK117" s="994">
        <v>542481</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442</v>
      </c>
      <c r="BP119" s="1018"/>
      <c r="BQ119" s="1012">
        <v>4106596</v>
      </c>
      <c r="BR119" s="1013"/>
      <c r="BS119" s="1013"/>
      <c r="BT119" s="1013"/>
      <c r="BU119" s="1013"/>
      <c r="BV119" s="1013">
        <v>4051762</v>
      </c>
      <c r="BW119" s="1013"/>
      <c r="BX119" s="1013"/>
      <c r="BY119" s="1013"/>
      <c r="BZ119" s="1013"/>
      <c r="CA119" s="1013">
        <v>3483239</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614</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1295524</v>
      </c>
      <c r="BR120" s="944"/>
      <c r="BS120" s="944"/>
      <c r="BT120" s="944"/>
      <c r="BU120" s="944"/>
      <c r="BV120" s="944">
        <v>1205666</v>
      </c>
      <c r="BW120" s="944"/>
      <c r="BX120" s="944"/>
      <c r="BY120" s="944"/>
      <c r="BZ120" s="944"/>
      <c r="CA120" s="944">
        <v>1203149</v>
      </c>
      <c r="CB120" s="944"/>
      <c r="CC120" s="944"/>
      <c r="CD120" s="944"/>
      <c r="CE120" s="944"/>
      <c r="CF120" s="957">
        <v>78.3</v>
      </c>
      <c r="CG120" s="958"/>
      <c r="CH120" s="958"/>
      <c r="CI120" s="958"/>
      <c r="CJ120" s="958"/>
      <c r="CK120" s="1019" t="s">
        <v>446</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v>559382</v>
      </c>
      <c r="DM120" s="944"/>
      <c r="DN120" s="944"/>
      <c r="DO120" s="944"/>
      <c r="DP120" s="944"/>
      <c r="DQ120" s="944">
        <v>472817</v>
      </c>
      <c r="DR120" s="944"/>
      <c r="DS120" s="944"/>
      <c r="DT120" s="944"/>
      <c r="DU120" s="944"/>
      <c r="DV120" s="945">
        <v>30.8</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v>56476</v>
      </c>
      <c r="DM121" s="939"/>
      <c r="DN121" s="939"/>
      <c r="DO121" s="939"/>
      <c r="DP121" s="939"/>
      <c r="DQ121" s="939">
        <v>48033</v>
      </c>
      <c r="DR121" s="939"/>
      <c r="DS121" s="939"/>
      <c r="DT121" s="939"/>
      <c r="DU121" s="939"/>
      <c r="DV121" s="940">
        <v>3.1</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2527484</v>
      </c>
      <c r="BR122" s="1013"/>
      <c r="BS122" s="1013"/>
      <c r="BT122" s="1013"/>
      <c r="BU122" s="1013"/>
      <c r="BV122" s="1013">
        <v>2360469</v>
      </c>
      <c r="BW122" s="1013"/>
      <c r="BX122" s="1013"/>
      <c r="BY122" s="1013"/>
      <c r="BZ122" s="1013"/>
      <c r="CA122" s="1013">
        <v>2147629</v>
      </c>
      <c r="CB122" s="1013"/>
      <c r="CC122" s="1013"/>
      <c r="CD122" s="1013"/>
      <c r="CE122" s="1013"/>
      <c r="CF122" s="1030">
        <v>139.80000000000001</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v>5159</v>
      </c>
      <c r="DH122" s="939"/>
      <c r="DI122" s="939"/>
      <c r="DJ122" s="939"/>
      <c r="DK122" s="939"/>
      <c r="DL122" s="939">
        <v>225929</v>
      </c>
      <c r="DM122" s="939"/>
      <c r="DN122" s="939"/>
      <c r="DO122" s="939"/>
      <c r="DP122" s="939"/>
      <c r="DQ122" s="939">
        <v>4445</v>
      </c>
      <c r="DR122" s="939"/>
      <c r="DS122" s="939"/>
      <c r="DT122" s="939"/>
      <c r="DU122" s="939"/>
      <c r="DV122" s="940">
        <v>0.3</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450</v>
      </c>
      <c r="BP123" s="1018"/>
      <c r="BQ123" s="1076">
        <v>3823008</v>
      </c>
      <c r="BR123" s="1077"/>
      <c r="BS123" s="1077"/>
      <c r="BT123" s="1077"/>
      <c r="BU123" s="1077"/>
      <c r="BV123" s="1077">
        <v>3566135</v>
      </c>
      <c r="BW123" s="1077"/>
      <c r="BX123" s="1077"/>
      <c r="BY123" s="1077"/>
      <c r="BZ123" s="1077"/>
      <c r="CA123" s="1077">
        <v>3350778</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19.2</v>
      </c>
      <c r="BR124" s="1040"/>
      <c r="BS124" s="1040"/>
      <c r="BT124" s="1040"/>
      <c r="BU124" s="1040"/>
      <c r="BV124" s="1040">
        <v>32.6</v>
      </c>
      <c r="BW124" s="1040"/>
      <c r="BX124" s="1040"/>
      <c r="BY124" s="1040"/>
      <c r="BZ124" s="1040"/>
      <c r="CA124" s="1040">
        <v>8.6</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732717</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134</v>
      </c>
      <c r="AB126" s="972"/>
      <c r="AC126" s="972"/>
      <c r="AD126" s="972"/>
      <c r="AE126" s="973"/>
      <c r="AF126" s="974">
        <v>134</v>
      </c>
      <c r="AG126" s="972"/>
      <c r="AH126" s="972"/>
      <c r="AI126" s="972"/>
      <c r="AJ126" s="973"/>
      <c r="AK126" s="974">
        <v>134</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1734494</v>
      </c>
      <c r="AB129" s="972"/>
      <c r="AC129" s="972"/>
      <c r="AD129" s="972"/>
      <c r="AE129" s="973"/>
      <c r="AF129" s="974">
        <v>1777967</v>
      </c>
      <c r="AG129" s="972"/>
      <c r="AH129" s="972"/>
      <c r="AI129" s="972"/>
      <c r="AJ129" s="973"/>
      <c r="AK129" s="974">
        <v>1824464</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260709</v>
      </c>
      <c r="AB130" s="972"/>
      <c r="AC130" s="972"/>
      <c r="AD130" s="972"/>
      <c r="AE130" s="973"/>
      <c r="AF130" s="974">
        <v>292064</v>
      </c>
      <c r="AG130" s="972"/>
      <c r="AH130" s="972"/>
      <c r="AI130" s="972"/>
      <c r="AJ130" s="973"/>
      <c r="AK130" s="974">
        <v>288026</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16.5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1473785</v>
      </c>
      <c r="AB131" s="999"/>
      <c r="AC131" s="999"/>
      <c r="AD131" s="999"/>
      <c r="AE131" s="1000"/>
      <c r="AF131" s="998">
        <v>1485903</v>
      </c>
      <c r="AG131" s="999"/>
      <c r="AH131" s="999"/>
      <c r="AI131" s="999"/>
      <c r="AJ131" s="1000"/>
      <c r="AK131" s="998">
        <v>1536438</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8.6</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15.74965141</v>
      </c>
      <c r="AB132" s="1110"/>
      <c r="AC132" s="1110"/>
      <c r="AD132" s="1110"/>
      <c r="AE132" s="1111"/>
      <c r="AF132" s="1112">
        <v>17.432766470000001</v>
      </c>
      <c r="AG132" s="1110"/>
      <c r="AH132" s="1110"/>
      <c r="AI132" s="1110"/>
      <c r="AJ132" s="1111"/>
      <c r="AK132" s="1112">
        <v>16.56135815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14.8</v>
      </c>
      <c r="AB133" s="1093"/>
      <c r="AC133" s="1093"/>
      <c r="AD133" s="1093"/>
      <c r="AE133" s="1094"/>
      <c r="AF133" s="1092">
        <v>15.8</v>
      </c>
      <c r="AG133" s="1093"/>
      <c r="AH133" s="1093"/>
      <c r="AI133" s="1093"/>
      <c r="AJ133" s="1094"/>
      <c r="AK133" s="1092">
        <v>16.5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7BIOS25bEDBsXq1wLQJqbG9i2v0Hb9rJ9oSGJ2vDZJRP/fFIySpCmb3zGlzkkmXE98iI4/9RxoSsDa0FAU6bg==" saltValue="2bsuxYVZ+fkhoUnlOFigI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59055118110236227" bottom="0.39370078740157483"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luZXOIfrGSNjMjgTkt9AHumTEROuLG8CFmW3fTgfW+qIhfIyKwDg09SLz9HrfP01sWBRzNn4wNzGrXWaoSeUA==" saltValue="ylshjGJkRUGzpuTif/aMzQ==" spinCount="100000" sheet="1" objects="1" scenarios="1"/>
  <dataConsolidate/>
  <phoneticPr fontId="2"/>
  <printOptions horizontalCentered="1" verticalCentered="1"/>
  <pageMargins left="0.11811023622047245"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GzXgtsWlPs6uKX34NqhBfmgz2bH5E2t6HGUk1LE5ULhc4Z4M0mTjNzL2W+RIPLNCAoSKOPQXFbkzzVXPGF3RA==" saltValue="1y49GpfxunSOn/ZrGv/RDw==" spinCount="100000" sheet="1" objects="1" scenarios="1"/>
  <dataConsolidate/>
  <phoneticPr fontId="2"/>
  <printOptions horizontalCentered="1" verticalCentered="1"/>
  <pageMargins left="0.11811023622047245"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652973</v>
      </c>
      <c r="AP9" s="262">
        <v>324701</v>
      </c>
      <c r="AQ9" s="263">
        <v>239935</v>
      </c>
      <c r="AR9" s="264">
        <v>35.299999999999997</v>
      </c>
    </row>
    <row r="10" spans="1:46" ht="13.5" customHeight="1" x14ac:dyDescent="0.2">
      <c r="A10" s="247"/>
      <c r="AK10" s="1129" t="s">
        <v>485</v>
      </c>
      <c r="AL10" s="1130"/>
      <c r="AM10" s="1130"/>
      <c r="AN10" s="1131"/>
      <c r="AO10" s="265">
        <v>54416</v>
      </c>
      <c r="AP10" s="265">
        <v>27059</v>
      </c>
      <c r="AQ10" s="266">
        <v>33021</v>
      </c>
      <c r="AR10" s="267">
        <v>-18.100000000000001</v>
      </c>
    </row>
    <row r="11" spans="1:46" ht="13.5" customHeight="1" x14ac:dyDescent="0.2">
      <c r="A11" s="247"/>
      <c r="AK11" s="1129" t="s">
        <v>486</v>
      </c>
      <c r="AL11" s="1130"/>
      <c r="AM11" s="1130"/>
      <c r="AN11" s="1131"/>
      <c r="AO11" s="265" t="s">
        <v>487</v>
      </c>
      <c r="AP11" s="265" t="s">
        <v>487</v>
      </c>
      <c r="AQ11" s="266">
        <v>2306</v>
      </c>
      <c r="AR11" s="267" t="s">
        <v>487</v>
      </c>
    </row>
    <row r="12" spans="1:46" ht="13.5" customHeight="1" x14ac:dyDescent="0.2">
      <c r="A12" s="247"/>
      <c r="AK12" s="1129" t="s">
        <v>488</v>
      </c>
      <c r="AL12" s="1130"/>
      <c r="AM12" s="1130"/>
      <c r="AN12" s="1131"/>
      <c r="AO12" s="265" t="s">
        <v>487</v>
      </c>
      <c r="AP12" s="265" t="s">
        <v>487</v>
      </c>
      <c r="AQ12" s="266" t="s">
        <v>487</v>
      </c>
      <c r="AR12" s="267" t="s">
        <v>487</v>
      </c>
    </row>
    <row r="13" spans="1:46" ht="13.5" customHeight="1" x14ac:dyDescent="0.2">
      <c r="A13" s="247"/>
      <c r="AK13" s="1129" t="s">
        <v>489</v>
      </c>
      <c r="AL13" s="1130"/>
      <c r="AM13" s="1130"/>
      <c r="AN13" s="1131"/>
      <c r="AO13" s="265" t="s">
        <v>487</v>
      </c>
      <c r="AP13" s="265" t="s">
        <v>487</v>
      </c>
      <c r="AQ13" s="266">
        <v>7428</v>
      </c>
      <c r="AR13" s="267" t="s">
        <v>487</v>
      </c>
    </row>
    <row r="14" spans="1:46" ht="13.5" customHeight="1" x14ac:dyDescent="0.2">
      <c r="A14" s="247"/>
      <c r="AK14" s="1129" t="s">
        <v>490</v>
      </c>
      <c r="AL14" s="1130"/>
      <c r="AM14" s="1130"/>
      <c r="AN14" s="1131"/>
      <c r="AO14" s="265">
        <v>3090</v>
      </c>
      <c r="AP14" s="265">
        <v>1537</v>
      </c>
      <c r="AQ14" s="266">
        <v>4299</v>
      </c>
      <c r="AR14" s="267">
        <v>-64.2</v>
      </c>
    </row>
    <row r="15" spans="1:46" ht="13.5" customHeight="1" x14ac:dyDescent="0.2">
      <c r="A15" s="247"/>
      <c r="AK15" s="1132" t="s">
        <v>491</v>
      </c>
      <c r="AL15" s="1133"/>
      <c r="AM15" s="1133"/>
      <c r="AN15" s="1134"/>
      <c r="AO15" s="265">
        <v>-39433</v>
      </c>
      <c r="AP15" s="265">
        <v>-19609</v>
      </c>
      <c r="AQ15" s="266">
        <v>-13612</v>
      </c>
      <c r="AR15" s="267">
        <v>44.1</v>
      </c>
    </row>
    <row r="16" spans="1:46" ht="13.2" x14ac:dyDescent="0.2">
      <c r="A16" s="247"/>
      <c r="AK16" s="1132" t="s">
        <v>178</v>
      </c>
      <c r="AL16" s="1133"/>
      <c r="AM16" s="1133"/>
      <c r="AN16" s="1134"/>
      <c r="AO16" s="265">
        <v>671046</v>
      </c>
      <c r="AP16" s="265">
        <v>333688</v>
      </c>
      <c r="AQ16" s="266">
        <v>273378</v>
      </c>
      <c r="AR16" s="267">
        <v>22.1</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29.34</v>
      </c>
      <c r="AP21" s="278">
        <v>21.68</v>
      </c>
      <c r="AQ21" s="279">
        <v>7.66</v>
      </c>
      <c r="AS21" s="280"/>
      <c r="AT21" s="276"/>
    </row>
    <row r="22" spans="1:46" s="248" customFormat="1" ht="13.2" x14ac:dyDescent="0.2">
      <c r="A22" s="276"/>
      <c r="AK22" s="1135" t="s">
        <v>497</v>
      </c>
      <c r="AL22" s="1136"/>
      <c r="AM22" s="1136"/>
      <c r="AN22" s="1137"/>
      <c r="AO22" s="281">
        <v>95.2</v>
      </c>
      <c r="AP22" s="282">
        <v>95.1</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382083</v>
      </c>
      <c r="AP32" s="291">
        <v>189997</v>
      </c>
      <c r="AQ32" s="292">
        <v>143519</v>
      </c>
      <c r="AR32" s="293">
        <v>32.4</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t="s">
        <v>487</v>
      </c>
      <c r="AR34" s="293" t="s">
        <v>487</v>
      </c>
    </row>
    <row r="35" spans="1:46" ht="27" customHeight="1" x14ac:dyDescent="0.2">
      <c r="A35" s="247"/>
      <c r="AK35" s="1143" t="s">
        <v>504</v>
      </c>
      <c r="AL35" s="1144"/>
      <c r="AM35" s="1144"/>
      <c r="AN35" s="1145"/>
      <c r="AO35" s="291">
        <v>150213</v>
      </c>
      <c r="AP35" s="291">
        <v>74696</v>
      </c>
      <c r="AQ35" s="292">
        <v>32537</v>
      </c>
      <c r="AR35" s="293">
        <v>129.6</v>
      </c>
    </row>
    <row r="36" spans="1:46" ht="27" customHeight="1" x14ac:dyDescent="0.2">
      <c r="A36" s="247"/>
      <c r="AK36" s="1143" t="s">
        <v>505</v>
      </c>
      <c r="AL36" s="1144"/>
      <c r="AM36" s="1144"/>
      <c r="AN36" s="1145"/>
      <c r="AO36" s="291">
        <v>10051</v>
      </c>
      <c r="AP36" s="291">
        <v>4998</v>
      </c>
      <c r="AQ36" s="292">
        <v>3256</v>
      </c>
      <c r="AR36" s="293">
        <v>53.5</v>
      </c>
    </row>
    <row r="37" spans="1:46" ht="13.5" customHeight="1" x14ac:dyDescent="0.2">
      <c r="A37" s="247"/>
      <c r="AK37" s="1143" t="s">
        <v>506</v>
      </c>
      <c r="AL37" s="1144"/>
      <c r="AM37" s="1144"/>
      <c r="AN37" s="1145"/>
      <c r="AO37" s="291">
        <v>134</v>
      </c>
      <c r="AP37" s="291">
        <v>67</v>
      </c>
      <c r="AQ37" s="292">
        <v>244</v>
      </c>
      <c r="AR37" s="293">
        <v>-72.5</v>
      </c>
    </row>
    <row r="38" spans="1:46" ht="27" customHeight="1" x14ac:dyDescent="0.2">
      <c r="A38" s="247"/>
      <c r="AK38" s="1146" t="s">
        <v>507</v>
      </c>
      <c r="AL38" s="1147"/>
      <c r="AM38" s="1147"/>
      <c r="AN38" s="1148"/>
      <c r="AO38" s="294" t="s">
        <v>487</v>
      </c>
      <c r="AP38" s="294" t="s">
        <v>487</v>
      </c>
      <c r="AQ38" s="295">
        <v>45</v>
      </c>
      <c r="AR38" s="283" t="s">
        <v>487</v>
      </c>
      <c r="AS38" s="290"/>
    </row>
    <row r="39" spans="1:46" ht="13.2" x14ac:dyDescent="0.2">
      <c r="A39" s="247"/>
      <c r="AK39" s="1146" t="s">
        <v>508</v>
      </c>
      <c r="AL39" s="1147"/>
      <c r="AM39" s="1147"/>
      <c r="AN39" s="1148"/>
      <c r="AO39" s="291" t="s">
        <v>487</v>
      </c>
      <c r="AP39" s="291" t="s">
        <v>487</v>
      </c>
      <c r="AQ39" s="292">
        <v>-3310</v>
      </c>
      <c r="AR39" s="293" t="s">
        <v>487</v>
      </c>
      <c r="AS39" s="290"/>
    </row>
    <row r="40" spans="1:46" ht="27" customHeight="1" x14ac:dyDescent="0.2">
      <c r="A40" s="247"/>
      <c r="AK40" s="1143" t="s">
        <v>509</v>
      </c>
      <c r="AL40" s="1144"/>
      <c r="AM40" s="1144"/>
      <c r="AN40" s="1145"/>
      <c r="AO40" s="291">
        <v>-288026</v>
      </c>
      <c r="AP40" s="291">
        <v>-143225</v>
      </c>
      <c r="AQ40" s="292">
        <v>-131495</v>
      </c>
      <c r="AR40" s="293">
        <v>8.9</v>
      </c>
      <c r="AS40" s="290"/>
    </row>
    <row r="41" spans="1:46" ht="13.2" x14ac:dyDescent="0.2">
      <c r="A41" s="247"/>
      <c r="AK41" s="1149" t="s">
        <v>288</v>
      </c>
      <c r="AL41" s="1150"/>
      <c r="AM41" s="1150"/>
      <c r="AN41" s="1151"/>
      <c r="AO41" s="291">
        <v>254455</v>
      </c>
      <c r="AP41" s="291">
        <v>126532</v>
      </c>
      <c r="AQ41" s="292">
        <v>44796</v>
      </c>
      <c r="AR41" s="293">
        <v>182.5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338704</v>
      </c>
      <c r="AN51" s="313">
        <v>155511</v>
      </c>
      <c r="AO51" s="314">
        <v>-48.2</v>
      </c>
      <c r="AP51" s="315">
        <v>263613</v>
      </c>
      <c r="AQ51" s="316">
        <v>-0.2</v>
      </c>
      <c r="AR51" s="317">
        <v>-48</v>
      </c>
    </row>
    <row r="52" spans="1:44" ht="13.2" x14ac:dyDescent="0.2">
      <c r="A52" s="247"/>
      <c r="AK52" s="318"/>
      <c r="AL52" s="319" t="s">
        <v>519</v>
      </c>
      <c r="AM52" s="320">
        <v>181910</v>
      </c>
      <c r="AN52" s="321">
        <v>83522</v>
      </c>
      <c r="AO52" s="322">
        <v>-20.8</v>
      </c>
      <c r="AP52" s="323">
        <v>128823</v>
      </c>
      <c r="AQ52" s="324">
        <v>-3.8</v>
      </c>
      <c r="AR52" s="325">
        <v>-17</v>
      </c>
    </row>
    <row r="53" spans="1:44" ht="13.2" x14ac:dyDescent="0.2">
      <c r="A53" s="247"/>
      <c r="AK53" s="303" t="s">
        <v>520</v>
      </c>
      <c r="AL53" s="304"/>
      <c r="AM53" s="312">
        <v>252321</v>
      </c>
      <c r="AN53" s="313">
        <v>117852</v>
      </c>
      <c r="AO53" s="314">
        <v>-24.2</v>
      </c>
      <c r="AP53" s="315">
        <v>330026</v>
      </c>
      <c r="AQ53" s="316">
        <v>25.2</v>
      </c>
      <c r="AR53" s="317">
        <v>-49.4</v>
      </c>
    </row>
    <row r="54" spans="1:44" ht="13.2" x14ac:dyDescent="0.2">
      <c r="A54" s="247"/>
      <c r="AK54" s="318"/>
      <c r="AL54" s="319" t="s">
        <v>519</v>
      </c>
      <c r="AM54" s="320">
        <v>115703</v>
      </c>
      <c r="AN54" s="321">
        <v>54042</v>
      </c>
      <c r="AO54" s="322">
        <v>-35.299999999999997</v>
      </c>
      <c r="AP54" s="323">
        <v>141075</v>
      </c>
      <c r="AQ54" s="324">
        <v>9.5</v>
      </c>
      <c r="AR54" s="325">
        <v>-44.8</v>
      </c>
    </row>
    <row r="55" spans="1:44" ht="13.2" x14ac:dyDescent="0.2">
      <c r="A55" s="247"/>
      <c r="AK55" s="303" t="s">
        <v>521</v>
      </c>
      <c r="AL55" s="304"/>
      <c r="AM55" s="312">
        <v>278185</v>
      </c>
      <c r="AN55" s="313">
        <v>131904</v>
      </c>
      <c r="AO55" s="314">
        <v>11.9</v>
      </c>
      <c r="AP55" s="315">
        <v>278179</v>
      </c>
      <c r="AQ55" s="316">
        <v>-15.7</v>
      </c>
      <c r="AR55" s="317">
        <v>27.6</v>
      </c>
    </row>
    <row r="56" spans="1:44" ht="13.2" x14ac:dyDescent="0.2">
      <c r="A56" s="247"/>
      <c r="AK56" s="318"/>
      <c r="AL56" s="319" t="s">
        <v>519</v>
      </c>
      <c r="AM56" s="320">
        <v>125024</v>
      </c>
      <c r="AN56" s="321">
        <v>59281</v>
      </c>
      <c r="AO56" s="322">
        <v>9.6999999999999993</v>
      </c>
      <c r="AP56" s="323">
        <v>122182</v>
      </c>
      <c r="AQ56" s="324">
        <v>-13.4</v>
      </c>
      <c r="AR56" s="325">
        <v>23.1</v>
      </c>
    </row>
    <row r="57" spans="1:44" ht="13.2" x14ac:dyDescent="0.2">
      <c r="A57" s="247"/>
      <c r="AK57" s="303" t="s">
        <v>522</v>
      </c>
      <c r="AL57" s="304"/>
      <c r="AM57" s="312">
        <v>303986</v>
      </c>
      <c r="AN57" s="313">
        <v>146711</v>
      </c>
      <c r="AO57" s="314">
        <v>11.2</v>
      </c>
      <c r="AP57" s="315">
        <v>283153</v>
      </c>
      <c r="AQ57" s="316">
        <v>1.8</v>
      </c>
      <c r="AR57" s="317">
        <v>9.4</v>
      </c>
    </row>
    <row r="58" spans="1:44" ht="13.2" x14ac:dyDescent="0.2">
      <c r="A58" s="247"/>
      <c r="AK58" s="318"/>
      <c r="AL58" s="319" t="s">
        <v>519</v>
      </c>
      <c r="AM58" s="320">
        <v>190609</v>
      </c>
      <c r="AN58" s="321">
        <v>91993</v>
      </c>
      <c r="AO58" s="322">
        <v>55.2</v>
      </c>
      <c r="AP58" s="323">
        <v>127593</v>
      </c>
      <c r="AQ58" s="324">
        <v>4.4000000000000004</v>
      </c>
      <c r="AR58" s="325">
        <v>50.8</v>
      </c>
    </row>
    <row r="59" spans="1:44" ht="13.2" x14ac:dyDescent="0.2">
      <c r="A59" s="247"/>
      <c r="AK59" s="303" t="s">
        <v>523</v>
      </c>
      <c r="AL59" s="304"/>
      <c r="AM59" s="312">
        <v>196090</v>
      </c>
      <c r="AN59" s="313">
        <v>97509</v>
      </c>
      <c r="AO59" s="314">
        <v>-33.5</v>
      </c>
      <c r="AP59" s="315">
        <v>262169</v>
      </c>
      <c r="AQ59" s="316">
        <v>-7.4</v>
      </c>
      <c r="AR59" s="317">
        <v>-26.1</v>
      </c>
    </row>
    <row r="60" spans="1:44" ht="13.2" x14ac:dyDescent="0.2">
      <c r="A60" s="247"/>
      <c r="AK60" s="318"/>
      <c r="AL60" s="319" t="s">
        <v>519</v>
      </c>
      <c r="AM60" s="320">
        <v>68654</v>
      </c>
      <c r="AN60" s="321">
        <v>34139</v>
      </c>
      <c r="AO60" s="322">
        <v>-62.9</v>
      </c>
      <c r="AP60" s="323">
        <v>152658</v>
      </c>
      <c r="AQ60" s="324">
        <v>19.600000000000001</v>
      </c>
      <c r="AR60" s="325">
        <v>-82.5</v>
      </c>
    </row>
    <row r="61" spans="1:44" ht="13.2" x14ac:dyDescent="0.2">
      <c r="A61" s="247"/>
      <c r="AK61" s="303" t="s">
        <v>524</v>
      </c>
      <c r="AL61" s="326"/>
      <c r="AM61" s="312">
        <v>273857</v>
      </c>
      <c r="AN61" s="313">
        <v>129897</v>
      </c>
      <c r="AO61" s="314">
        <v>-16.600000000000001</v>
      </c>
      <c r="AP61" s="315">
        <v>283428</v>
      </c>
      <c r="AQ61" s="327">
        <v>0.7</v>
      </c>
      <c r="AR61" s="317">
        <v>-17.3</v>
      </c>
    </row>
    <row r="62" spans="1:44" ht="13.2" x14ac:dyDescent="0.2">
      <c r="A62" s="247"/>
      <c r="AK62" s="318"/>
      <c r="AL62" s="319" t="s">
        <v>519</v>
      </c>
      <c r="AM62" s="320">
        <v>136380</v>
      </c>
      <c r="AN62" s="321">
        <v>64595</v>
      </c>
      <c r="AO62" s="322">
        <v>-10.8</v>
      </c>
      <c r="AP62" s="323">
        <v>134466</v>
      </c>
      <c r="AQ62" s="324">
        <v>3.3</v>
      </c>
      <c r="AR62" s="325">
        <v>-14.1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Npw12gwvfNK1r6hkyaI2vHLT5SNhn5wrNsiRY/EsbbF2rhQzeJzLnvfg++lSoA+3fqUDZshPUvEeJyO0ApEPg==" saltValue="V75pzI/0zmW4iTkjK0Xh7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19685039370078741" right="0"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YMH69mS6fkQwtWsDzNRpvLZJ4ev8i+jcr+azqqahYdGHHzsyG4zSFSAOstisFW8JpGEpIqyoUf3CkhEVYid9tg==" saltValue="wKyGxi9o5tmOs5O2pd9gyw=="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zCGs6KEbs9kqtpaOhLdYyuyDstydcADIcuXwjE4IT6/7WLPPxnBD8ogKEctLJfxaUGguvuTGp3T+VJo9jdBD/w==" saltValue="DY9dL5YWPzccBiQYYZtGDw=="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55.04</v>
      </c>
      <c r="G47" s="12">
        <v>56.28</v>
      </c>
      <c r="H47" s="12">
        <v>58.12</v>
      </c>
      <c r="I47" s="12">
        <v>48.55</v>
      </c>
      <c r="J47" s="13">
        <v>41.83</v>
      </c>
    </row>
    <row r="48" spans="2:10" ht="57.75" customHeight="1" x14ac:dyDescent="0.2">
      <c r="B48" s="14"/>
      <c r="C48" s="1154" t="s">
        <v>4</v>
      </c>
      <c r="D48" s="1154"/>
      <c r="E48" s="1155"/>
      <c r="F48" s="15">
        <v>21.24</v>
      </c>
      <c r="G48" s="16">
        <v>21.49</v>
      </c>
      <c r="H48" s="16">
        <v>20.43</v>
      </c>
      <c r="I48" s="16">
        <v>17.399999999999999</v>
      </c>
      <c r="J48" s="17">
        <v>14.63</v>
      </c>
    </row>
    <row r="49" spans="2:10" ht="57.75" customHeight="1" thickBot="1" x14ac:dyDescent="0.25">
      <c r="B49" s="18"/>
      <c r="C49" s="1156" t="s">
        <v>5</v>
      </c>
      <c r="D49" s="1156"/>
      <c r="E49" s="1157"/>
      <c r="F49" s="19">
        <v>1.18</v>
      </c>
      <c r="G49" s="20">
        <v>9.83</v>
      </c>
      <c r="H49" s="20" t="s">
        <v>531</v>
      </c>
      <c r="I49" s="20" t="s">
        <v>532</v>
      </c>
      <c r="J49" s="21" t="s">
        <v>533</v>
      </c>
    </row>
    <row r="50" spans="2:10" ht="13.2" x14ac:dyDescent="0.2"/>
  </sheetData>
  <sheetProtection algorithmName="SHA-512" hashValue="R+8O0BqagQtXt6vv/74zK0opSRtrR0QFsQnoxpRTDff1nLm41wY46rgNcFY9heB1WsCUChHiw+nR/xJxIudBHA==" saltValue="Ax9VR0hIdfwLPcfqo1Bpzw==" spinCount="100000" sheet="1" objects="1" scenarios="1"/>
  <mergeCells count="3">
    <mergeCell ref="C47:E47"/>
    <mergeCell ref="C48:E48"/>
    <mergeCell ref="C49:E49"/>
  </mergeCells>
  <phoneticPr fontId="2"/>
  <printOptions horizontalCentered="1"/>
  <pageMargins left="0" right="0" top="0.19685039370078741" bottom="0.11811023622047245" header="0" footer="0.11811023622047245"/>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534</v>
      </c>
      <c r="D34" s="1162"/>
      <c r="E34" s="1163"/>
      <c r="F34" s="32">
        <v>21.23</v>
      </c>
      <c r="G34" s="33">
        <v>21.49</v>
      </c>
      <c r="H34" s="33">
        <v>20.420000000000002</v>
      </c>
      <c r="I34" s="33">
        <v>17.39</v>
      </c>
      <c r="J34" s="34">
        <v>14.63</v>
      </c>
      <c r="K34" s="22"/>
      <c r="L34" s="22"/>
      <c r="M34" s="22"/>
      <c r="N34" s="22"/>
      <c r="O34" s="22"/>
      <c r="P34" s="22"/>
    </row>
    <row r="35" spans="1:16" ht="39" customHeight="1" x14ac:dyDescent="0.2">
      <c r="A35" s="22"/>
      <c r="B35" s="35"/>
      <c r="C35" s="1158" t="s">
        <v>535</v>
      </c>
      <c r="D35" s="1158"/>
      <c r="E35" s="1159"/>
      <c r="F35" s="36">
        <v>2.4700000000000002</v>
      </c>
      <c r="G35" s="37">
        <v>1.75</v>
      </c>
      <c r="H35" s="37">
        <v>1.91</v>
      </c>
      <c r="I35" s="37">
        <v>2.21</v>
      </c>
      <c r="J35" s="38">
        <v>1.76</v>
      </c>
      <c r="K35" s="22"/>
      <c r="L35" s="22"/>
      <c r="M35" s="22"/>
      <c r="N35" s="22"/>
      <c r="O35" s="22"/>
      <c r="P35" s="22"/>
    </row>
    <row r="36" spans="1:16" ht="39" customHeight="1" x14ac:dyDescent="0.2">
      <c r="A36" s="22"/>
      <c r="B36" s="35"/>
      <c r="C36" s="1158" t="s">
        <v>536</v>
      </c>
      <c r="D36" s="1158"/>
      <c r="E36" s="1159"/>
      <c r="F36" s="36" t="s">
        <v>487</v>
      </c>
      <c r="G36" s="37" t="s">
        <v>487</v>
      </c>
      <c r="H36" s="37" t="s">
        <v>487</v>
      </c>
      <c r="I36" s="37">
        <v>1.35</v>
      </c>
      <c r="J36" s="38">
        <v>1.49</v>
      </c>
      <c r="K36" s="22"/>
      <c r="L36" s="22"/>
      <c r="M36" s="22"/>
      <c r="N36" s="22"/>
      <c r="O36" s="22"/>
      <c r="P36" s="22"/>
    </row>
    <row r="37" spans="1:16" ht="39" customHeight="1" x14ac:dyDescent="0.2">
      <c r="A37" s="22"/>
      <c r="B37" s="35"/>
      <c r="C37" s="1158" t="s">
        <v>537</v>
      </c>
      <c r="D37" s="1158"/>
      <c r="E37" s="1159"/>
      <c r="F37" s="36">
        <v>0.98</v>
      </c>
      <c r="G37" s="37">
        <v>0.59</v>
      </c>
      <c r="H37" s="37">
        <v>1.08</v>
      </c>
      <c r="I37" s="37">
        <v>1.04</v>
      </c>
      <c r="J37" s="38">
        <v>1.07</v>
      </c>
      <c r="K37" s="22"/>
      <c r="L37" s="22"/>
      <c r="M37" s="22"/>
      <c r="N37" s="22"/>
      <c r="O37" s="22"/>
      <c r="P37" s="22"/>
    </row>
    <row r="38" spans="1:16" ht="39" customHeight="1" x14ac:dyDescent="0.2">
      <c r="A38" s="22"/>
      <c r="B38" s="35"/>
      <c r="C38" s="1158" t="s">
        <v>538</v>
      </c>
      <c r="D38" s="1158"/>
      <c r="E38" s="1159"/>
      <c r="F38" s="36">
        <v>0.36</v>
      </c>
      <c r="G38" s="37">
        <v>0.68</v>
      </c>
      <c r="H38" s="37">
        <v>0.65</v>
      </c>
      <c r="I38" s="37">
        <v>1.4</v>
      </c>
      <c r="J38" s="38">
        <v>0.99</v>
      </c>
      <c r="K38" s="22"/>
      <c r="L38" s="22"/>
      <c r="M38" s="22"/>
      <c r="N38" s="22"/>
      <c r="O38" s="22"/>
      <c r="P38" s="22"/>
    </row>
    <row r="39" spans="1:16" ht="39" customHeight="1" x14ac:dyDescent="0.2">
      <c r="A39" s="22"/>
      <c r="B39" s="35"/>
      <c r="C39" s="1158" t="s">
        <v>539</v>
      </c>
      <c r="D39" s="1158"/>
      <c r="E39" s="1159"/>
      <c r="F39" s="36">
        <v>0.48</v>
      </c>
      <c r="G39" s="37">
        <v>0.46</v>
      </c>
      <c r="H39" s="37">
        <v>0.49</v>
      </c>
      <c r="I39" s="37">
        <v>0.49</v>
      </c>
      <c r="J39" s="38">
        <v>0.42</v>
      </c>
      <c r="K39" s="22"/>
      <c r="L39" s="22"/>
      <c r="M39" s="22"/>
      <c r="N39" s="22"/>
      <c r="O39" s="22"/>
      <c r="P39" s="22"/>
    </row>
    <row r="40" spans="1:16" ht="39" customHeight="1" x14ac:dyDescent="0.2">
      <c r="A40" s="22"/>
      <c r="B40" s="35"/>
      <c r="C40" s="1158" t="s">
        <v>540</v>
      </c>
      <c r="D40" s="1158"/>
      <c r="E40" s="1159"/>
      <c r="F40" s="36" t="s">
        <v>487</v>
      </c>
      <c r="G40" s="37" t="s">
        <v>487</v>
      </c>
      <c r="H40" s="37" t="s">
        <v>487</v>
      </c>
      <c r="I40" s="37">
        <v>0.06</v>
      </c>
      <c r="J40" s="38">
        <v>7.0000000000000007E-2</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542</v>
      </c>
      <c r="D43" s="1160"/>
      <c r="E43" s="1161"/>
      <c r="F43" s="41">
        <v>0.48</v>
      </c>
      <c r="G43" s="42">
        <v>0.34</v>
      </c>
      <c r="H43" s="42">
        <v>2.93</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fykcmtGWimfM2N/n3+9HueaFjZEkmj1iGKRKrUZTGYRUoDhTAmv56UTdOy1Kk5hIUGHJuhh0zuzScQLb/8l5g==" saltValue="qbAQZxegAbOLieEIThCiQ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11811023622047245"/>
  <pageSetup paperSize="9" scale="62"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296</v>
      </c>
      <c r="L45" s="58">
        <v>318</v>
      </c>
      <c r="M45" s="58">
        <v>318</v>
      </c>
      <c r="N45" s="58">
        <v>374</v>
      </c>
      <c r="O45" s="59">
        <v>382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150</v>
      </c>
      <c r="L48" s="62">
        <v>161</v>
      </c>
      <c r="M48" s="62">
        <v>168</v>
      </c>
      <c r="N48" s="62">
        <v>169</v>
      </c>
      <c r="O48" s="63">
        <v>150</v>
      </c>
      <c r="P48" s="46"/>
      <c r="Q48" s="46"/>
      <c r="R48" s="46"/>
      <c r="S48" s="46"/>
      <c r="T48" s="46"/>
      <c r="U48" s="46"/>
    </row>
    <row r="49" spans="1:21" ht="30.75" customHeight="1" x14ac:dyDescent="0.2">
      <c r="A49" s="46"/>
      <c r="B49" s="1166"/>
      <c r="C49" s="1167"/>
      <c r="D49" s="60"/>
      <c r="E49" s="1172" t="s">
        <v>14</v>
      </c>
      <c r="F49" s="1172"/>
      <c r="G49" s="1172"/>
      <c r="H49" s="1172"/>
      <c r="I49" s="1172"/>
      <c r="J49" s="1173"/>
      <c r="K49" s="61">
        <v>4</v>
      </c>
      <c r="L49" s="62">
        <v>6</v>
      </c>
      <c r="M49" s="62">
        <v>7</v>
      </c>
      <c r="N49" s="62">
        <v>8</v>
      </c>
      <c r="O49" s="63">
        <v>10</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254</v>
      </c>
      <c r="L52" s="62">
        <v>265</v>
      </c>
      <c r="M52" s="62">
        <v>261</v>
      </c>
      <c r="N52" s="62">
        <v>292</v>
      </c>
      <c r="O52" s="63">
        <v>288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196</v>
      </c>
      <c r="L53" s="67">
        <v>220</v>
      </c>
      <c r="M53" s="67">
        <v>232</v>
      </c>
      <c r="N53" s="67">
        <v>259</v>
      </c>
      <c r="O53" s="68">
        <v>254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LbhOd0V6QtqmXpIxjn5t8mm7Sv/WKGCteK/9Ug2rIDFkd8/3PfuZN0Jn6G6e9Al4d7IUaJACz6t5ItNsEW0Qw==" saltValue="MXkd1cIjVI0XcLtNDdWNo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11811023622047245"/>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0" zoomScaleNormal="6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3398</v>
      </c>
      <c r="J41" s="331">
        <v>3299</v>
      </c>
      <c r="K41" s="331">
        <v>3170</v>
      </c>
      <c r="L41" s="331">
        <v>2979</v>
      </c>
      <c r="M41" s="332">
        <v>2724</v>
      </c>
    </row>
    <row r="42" spans="2:13" ht="27.75" customHeight="1" x14ac:dyDescent="0.2">
      <c r="B42" s="1197"/>
      <c r="C42" s="1198"/>
      <c r="D42" s="104"/>
      <c r="E42" s="1203" t="s">
        <v>32</v>
      </c>
      <c r="F42" s="1203"/>
      <c r="G42" s="1203"/>
      <c r="H42" s="1204"/>
      <c r="I42" s="333">
        <v>1</v>
      </c>
      <c r="J42" s="334">
        <v>1</v>
      </c>
      <c r="K42" s="334">
        <v>1</v>
      </c>
      <c r="L42" s="334">
        <v>1</v>
      </c>
      <c r="M42" s="335">
        <v>0</v>
      </c>
    </row>
    <row r="43" spans="2:13" ht="27.75" customHeight="1" x14ac:dyDescent="0.2">
      <c r="B43" s="1197"/>
      <c r="C43" s="1198"/>
      <c r="D43" s="104"/>
      <c r="E43" s="1203" t="s">
        <v>33</v>
      </c>
      <c r="F43" s="1203"/>
      <c r="G43" s="1203"/>
      <c r="H43" s="1204"/>
      <c r="I43" s="333">
        <v>964</v>
      </c>
      <c r="J43" s="334">
        <v>854</v>
      </c>
      <c r="K43" s="334">
        <v>738</v>
      </c>
      <c r="L43" s="334">
        <v>842</v>
      </c>
      <c r="M43" s="335">
        <v>525</v>
      </c>
    </row>
    <row r="44" spans="2:13" ht="27.75" customHeight="1" x14ac:dyDescent="0.2">
      <c r="B44" s="1197"/>
      <c r="C44" s="1198"/>
      <c r="D44" s="104"/>
      <c r="E44" s="1203" t="s">
        <v>34</v>
      </c>
      <c r="F44" s="1203"/>
      <c r="G44" s="1203"/>
      <c r="H44" s="1204"/>
      <c r="I44" s="333">
        <v>28</v>
      </c>
      <c r="J44" s="334">
        <v>30</v>
      </c>
      <c r="K44" s="334">
        <v>35</v>
      </c>
      <c r="L44" s="334">
        <v>33</v>
      </c>
      <c r="M44" s="335">
        <v>38</v>
      </c>
    </row>
    <row r="45" spans="2:13" ht="27.75" customHeight="1" x14ac:dyDescent="0.2">
      <c r="B45" s="1197"/>
      <c r="C45" s="1198"/>
      <c r="D45" s="104"/>
      <c r="E45" s="1203" t="s">
        <v>35</v>
      </c>
      <c r="F45" s="1203"/>
      <c r="G45" s="1203"/>
      <c r="H45" s="1204"/>
      <c r="I45" s="333">
        <v>203</v>
      </c>
      <c r="J45" s="334">
        <v>157</v>
      </c>
      <c r="K45" s="334">
        <v>163</v>
      </c>
      <c r="L45" s="334">
        <v>198</v>
      </c>
      <c r="M45" s="335">
        <v>195</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1178</v>
      </c>
      <c r="J50" s="334">
        <v>1290</v>
      </c>
      <c r="K50" s="334">
        <v>1296</v>
      </c>
      <c r="L50" s="334">
        <v>1206</v>
      </c>
      <c r="M50" s="335">
        <v>1203</v>
      </c>
    </row>
    <row r="51" spans="2:13" ht="27.75" customHeight="1" x14ac:dyDescent="0.2">
      <c r="B51" s="1197"/>
      <c r="C51" s="1198"/>
      <c r="D51" s="104"/>
      <c r="E51" s="1203" t="s">
        <v>42</v>
      </c>
      <c r="F51" s="1203"/>
      <c r="G51" s="1203"/>
      <c r="H51" s="1204"/>
      <c r="I51" s="333">
        <v>1</v>
      </c>
      <c r="J51" s="334" t="s">
        <v>487</v>
      </c>
      <c r="K51" s="334" t="s">
        <v>487</v>
      </c>
      <c r="L51" s="334" t="s">
        <v>487</v>
      </c>
      <c r="M51" s="335" t="s">
        <v>487</v>
      </c>
    </row>
    <row r="52" spans="2:13" ht="27.75" customHeight="1" x14ac:dyDescent="0.2">
      <c r="B52" s="1199"/>
      <c r="C52" s="1200"/>
      <c r="D52" s="104"/>
      <c r="E52" s="1203" t="s">
        <v>43</v>
      </c>
      <c r="F52" s="1203"/>
      <c r="G52" s="1203"/>
      <c r="H52" s="1204"/>
      <c r="I52" s="333">
        <v>2764</v>
      </c>
      <c r="J52" s="334">
        <v>2646</v>
      </c>
      <c r="K52" s="334">
        <v>2527</v>
      </c>
      <c r="L52" s="334">
        <v>2360</v>
      </c>
      <c r="M52" s="335">
        <v>2148</v>
      </c>
    </row>
    <row r="53" spans="2:13" ht="27.75" customHeight="1" thickBot="1" x14ac:dyDescent="0.25">
      <c r="B53" s="1210" t="s">
        <v>19</v>
      </c>
      <c r="C53" s="1211"/>
      <c r="D53" s="108"/>
      <c r="E53" s="1212" t="s">
        <v>44</v>
      </c>
      <c r="F53" s="1212"/>
      <c r="G53" s="1212"/>
      <c r="H53" s="1213"/>
      <c r="I53" s="336">
        <v>651</v>
      </c>
      <c r="J53" s="337">
        <v>405</v>
      </c>
      <c r="K53" s="337">
        <v>284</v>
      </c>
      <c r="L53" s="337">
        <v>486</v>
      </c>
      <c r="M53" s="338">
        <v>132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o3aNBJYqcuDYtIAtD7/hXBpOVv8Qvy26wo0X+GeKTBKhWhbVzmdAT6vUwgLSRUzjHbqmdcA6+cVnYdeVk3Hqeg==" saltValue="z9nCj1w7CsLNcf4yzBxnl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11811023622047245"/>
  <pageSetup paperSize="9" scale="62"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1008</v>
      </c>
      <c r="G55" s="339">
        <v>863</v>
      </c>
      <c r="H55" s="340">
        <v>763</v>
      </c>
    </row>
    <row r="56" spans="2:8" ht="52.5" customHeight="1" x14ac:dyDescent="0.2">
      <c r="B56" s="120"/>
      <c r="C56" s="1224" t="s">
        <v>47</v>
      </c>
      <c r="D56" s="1224"/>
      <c r="E56" s="1225"/>
      <c r="F56" s="341">
        <v>1</v>
      </c>
      <c r="G56" s="341">
        <v>1</v>
      </c>
      <c r="H56" s="342">
        <v>1</v>
      </c>
    </row>
    <row r="57" spans="2:8" ht="53.25" customHeight="1" x14ac:dyDescent="0.2">
      <c r="B57" s="120"/>
      <c r="C57" s="1226" t="s">
        <v>48</v>
      </c>
      <c r="D57" s="1226"/>
      <c r="E57" s="1227"/>
      <c r="F57" s="343">
        <v>170</v>
      </c>
      <c r="G57" s="343">
        <v>247</v>
      </c>
      <c r="H57" s="344">
        <v>388</v>
      </c>
    </row>
    <row r="58" spans="2:8" ht="45.75" customHeight="1" x14ac:dyDescent="0.2">
      <c r="B58" s="121"/>
      <c r="C58" s="1214" t="s">
        <v>560</v>
      </c>
      <c r="D58" s="1215"/>
      <c r="E58" s="1216"/>
      <c r="F58" s="345">
        <v>36</v>
      </c>
      <c r="G58" s="345">
        <v>66</v>
      </c>
      <c r="H58" s="346">
        <v>156</v>
      </c>
    </row>
    <row r="59" spans="2:8" ht="45.75" customHeight="1" x14ac:dyDescent="0.2">
      <c r="B59" s="121"/>
      <c r="C59" s="1214" t="s">
        <v>561</v>
      </c>
      <c r="D59" s="1215"/>
      <c r="E59" s="1216"/>
      <c r="F59" s="345">
        <v>122</v>
      </c>
      <c r="G59" s="345">
        <v>122</v>
      </c>
      <c r="H59" s="346">
        <v>122</v>
      </c>
    </row>
    <row r="60" spans="2:8" ht="45.75" customHeight="1" x14ac:dyDescent="0.2">
      <c r="B60" s="121"/>
      <c r="C60" s="1214" t="s">
        <v>562</v>
      </c>
      <c r="D60" s="1215"/>
      <c r="E60" s="1216"/>
      <c r="F60" s="345">
        <v>0</v>
      </c>
      <c r="G60" s="345">
        <v>50</v>
      </c>
      <c r="H60" s="346">
        <v>100</v>
      </c>
    </row>
    <row r="61" spans="2:8" ht="45.75" customHeight="1" x14ac:dyDescent="0.2">
      <c r="B61" s="121"/>
      <c r="C61" s="1214" t="s">
        <v>563</v>
      </c>
      <c r="D61" s="1215"/>
      <c r="E61" s="1216"/>
      <c r="F61" s="345">
        <v>6</v>
      </c>
      <c r="G61" s="345">
        <v>6</v>
      </c>
      <c r="H61" s="346">
        <v>6</v>
      </c>
    </row>
    <row r="62" spans="2:8" ht="45.75" customHeight="1" thickBot="1" x14ac:dyDescent="0.25">
      <c r="B62" s="122"/>
      <c r="C62" s="1217" t="s">
        <v>564</v>
      </c>
      <c r="D62" s="1218"/>
      <c r="E62" s="1219"/>
      <c r="F62" s="347">
        <v>1</v>
      </c>
      <c r="G62" s="347">
        <v>1</v>
      </c>
      <c r="H62" s="348">
        <v>1</v>
      </c>
    </row>
    <row r="63" spans="2:8" ht="52.5" customHeight="1" thickBot="1" x14ac:dyDescent="0.25">
      <c r="B63" s="123"/>
      <c r="C63" s="1220" t="s">
        <v>49</v>
      </c>
      <c r="D63" s="1220"/>
      <c r="E63" s="1221"/>
      <c r="F63" s="349">
        <v>1179</v>
      </c>
      <c r="G63" s="349">
        <v>1111</v>
      </c>
      <c r="H63" s="350">
        <v>1152</v>
      </c>
    </row>
    <row r="64" spans="2:8" ht="13.2" x14ac:dyDescent="0.2"/>
  </sheetData>
  <sheetProtection algorithmName="SHA-512" hashValue="IS2XVNZULCTnHFL8125CBTWIufjG8aF7Wq1VJV30P6kt9ay8qn+EYxEqzbwiatKxI+x9BfRF5VjaWmCxjIw00Q==" saltValue="AWVihULN82p6jkBUAo9Ka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11811023622047245"/>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284DD-39DE-45CD-A6AF-0EA3D220D272}">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574</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526</v>
      </c>
      <c r="BQ50" s="1241"/>
      <c r="BR50" s="1241"/>
      <c r="BS50" s="1241"/>
      <c r="BT50" s="1241"/>
      <c r="BU50" s="1241"/>
      <c r="BV50" s="1241"/>
      <c r="BW50" s="1241"/>
      <c r="BX50" s="1241" t="s">
        <v>527</v>
      </c>
      <c r="BY50" s="1241"/>
      <c r="BZ50" s="1241"/>
      <c r="CA50" s="1241"/>
      <c r="CB50" s="1241"/>
      <c r="CC50" s="1241"/>
      <c r="CD50" s="1241"/>
      <c r="CE50" s="1241"/>
      <c r="CF50" s="1241" t="s">
        <v>528</v>
      </c>
      <c r="CG50" s="1241"/>
      <c r="CH50" s="1241"/>
      <c r="CI50" s="1241"/>
      <c r="CJ50" s="1241"/>
      <c r="CK50" s="1241"/>
      <c r="CL50" s="1241"/>
      <c r="CM50" s="1241"/>
      <c r="CN50" s="1241" t="s">
        <v>529</v>
      </c>
      <c r="CO50" s="1241"/>
      <c r="CP50" s="1241"/>
      <c r="CQ50" s="1241"/>
      <c r="CR50" s="1241"/>
      <c r="CS50" s="1241"/>
      <c r="CT50" s="1241"/>
      <c r="CU50" s="1241"/>
      <c r="CV50" s="1241" t="s">
        <v>530</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568</v>
      </c>
      <c r="AO51" s="1244"/>
      <c r="AP51" s="1244"/>
      <c r="AQ51" s="1244"/>
      <c r="AR51" s="1244"/>
      <c r="AS51" s="1244"/>
      <c r="AT51" s="1244"/>
      <c r="AU51" s="1244"/>
      <c r="AV51" s="1244"/>
      <c r="AW51" s="1244"/>
      <c r="AX51" s="1244"/>
      <c r="AY51" s="1244"/>
      <c r="AZ51" s="1244"/>
      <c r="BA51" s="1244"/>
      <c r="BB51" s="1244" t="s">
        <v>569</v>
      </c>
      <c r="BC51" s="1244"/>
      <c r="BD51" s="1244"/>
      <c r="BE51" s="1244"/>
      <c r="BF51" s="1244"/>
      <c r="BG51" s="1244"/>
      <c r="BH51" s="1244"/>
      <c r="BI51" s="1244"/>
      <c r="BJ51" s="1244"/>
      <c r="BK51" s="1244"/>
      <c r="BL51" s="1244"/>
      <c r="BM51" s="1244"/>
      <c r="BN51" s="1244"/>
      <c r="BO51" s="1244"/>
      <c r="BP51" s="1242">
        <v>48.1</v>
      </c>
      <c r="BQ51" s="1242"/>
      <c r="BR51" s="1242"/>
      <c r="BS51" s="1242"/>
      <c r="BT51" s="1242"/>
      <c r="BU51" s="1242"/>
      <c r="BV51" s="1242"/>
      <c r="BW51" s="1242"/>
      <c r="BX51" s="1242">
        <v>26.5</v>
      </c>
      <c r="BY51" s="1242"/>
      <c r="BZ51" s="1242"/>
      <c r="CA51" s="1242"/>
      <c r="CB51" s="1242"/>
      <c r="CC51" s="1242"/>
      <c r="CD51" s="1242"/>
      <c r="CE51" s="1242"/>
      <c r="CF51" s="1242">
        <v>19.2</v>
      </c>
      <c r="CG51" s="1242"/>
      <c r="CH51" s="1242"/>
      <c r="CI51" s="1242"/>
      <c r="CJ51" s="1242"/>
      <c r="CK51" s="1242"/>
      <c r="CL51" s="1242"/>
      <c r="CM51" s="1242"/>
      <c r="CN51" s="1242">
        <v>32.6</v>
      </c>
      <c r="CO51" s="1242"/>
      <c r="CP51" s="1242"/>
      <c r="CQ51" s="1242"/>
      <c r="CR51" s="1242"/>
      <c r="CS51" s="1242"/>
      <c r="CT51" s="1242"/>
      <c r="CU51" s="1242"/>
      <c r="CV51" s="1242">
        <v>8.6</v>
      </c>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570</v>
      </c>
      <c r="BC53" s="1244"/>
      <c r="BD53" s="1244"/>
      <c r="BE53" s="1244"/>
      <c r="BF53" s="1244"/>
      <c r="BG53" s="1244"/>
      <c r="BH53" s="1244"/>
      <c r="BI53" s="1244"/>
      <c r="BJ53" s="1244"/>
      <c r="BK53" s="1244"/>
      <c r="BL53" s="1244"/>
      <c r="BM53" s="1244"/>
      <c r="BN53" s="1244"/>
      <c r="BO53" s="1244"/>
      <c r="BP53" s="1242">
        <v>89.9</v>
      </c>
      <c r="BQ53" s="1242"/>
      <c r="BR53" s="1242"/>
      <c r="BS53" s="1242"/>
      <c r="BT53" s="1242"/>
      <c r="BU53" s="1242"/>
      <c r="BV53" s="1242"/>
      <c r="BW53" s="1242"/>
      <c r="BX53" s="1242">
        <v>89.6</v>
      </c>
      <c r="BY53" s="1242"/>
      <c r="BZ53" s="1242"/>
      <c r="CA53" s="1242"/>
      <c r="CB53" s="1242"/>
      <c r="CC53" s="1242"/>
      <c r="CD53" s="1242"/>
      <c r="CE53" s="1242"/>
      <c r="CF53" s="1242">
        <v>90.5</v>
      </c>
      <c r="CG53" s="1242"/>
      <c r="CH53" s="1242"/>
      <c r="CI53" s="1242"/>
      <c r="CJ53" s="1242"/>
      <c r="CK53" s="1242"/>
      <c r="CL53" s="1242"/>
      <c r="CM53" s="1242"/>
      <c r="CN53" s="1242">
        <v>91.7</v>
      </c>
      <c r="CO53" s="1242"/>
      <c r="CP53" s="1242"/>
      <c r="CQ53" s="1242"/>
      <c r="CR53" s="1242"/>
      <c r="CS53" s="1242"/>
      <c r="CT53" s="1242"/>
      <c r="CU53" s="1242"/>
      <c r="CV53" s="1242">
        <v>92</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571</v>
      </c>
      <c r="AO55" s="1241"/>
      <c r="AP55" s="1241"/>
      <c r="AQ55" s="1241"/>
      <c r="AR55" s="1241"/>
      <c r="AS55" s="1241"/>
      <c r="AT55" s="1241"/>
      <c r="AU55" s="1241"/>
      <c r="AV55" s="1241"/>
      <c r="AW55" s="1241"/>
      <c r="AX55" s="1241"/>
      <c r="AY55" s="1241"/>
      <c r="AZ55" s="1241"/>
      <c r="BA55" s="1241"/>
      <c r="BB55" s="1244" t="s">
        <v>569</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570</v>
      </c>
      <c r="BC57" s="1244"/>
      <c r="BD57" s="1244"/>
      <c r="BE57" s="1244"/>
      <c r="BF57" s="1244"/>
      <c r="BG57" s="1244"/>
      <c r="BH57" s="1244"/>
      <c r="BI57" s="1244"/>
      <c r="BJ57" s="1244"/>
      <c r="BK57" s="1244"/>
      <c r="BL57" s="1244"/>
      <c r="BM57" s="1244"/>
      <c r="BN57" s="1244"/>
      <c r="BO57" s="1244"/>
      <c r="BP57" s="1242">
        <v>62.2</v>
      </c>
      <c r="BQ57" s="1242"/>
      <c r="BR57" s="1242"/>
      <c r="BS57" s="1242"/>
      <c r="BT57" s="1242"/>
      <c r="BU57" s="1242"/>
      <c r="BV57" s="1242"/>
      <c r="BW57" s="1242"/>
      <c r="BX57" s="1242">
        <v>62.9</v>
      </c>
      <c r="BY57" s="1242"/>
      <c r="BZ57" s="1242"/>
      <c r="CA57" s="1242"/>
      <c r="CB57" s="1242"/>
      <c r="CC57" s="1242"/>
      <c r="CD57" s="1242"/>
      <c r="CE57" s="1242"/>
      <c r="CF57" s="1242">
        <v>62.9</v>
      </c>
      <c r="CG57" s="1242"/>
      <c r="CH57" s="1242"/>
      <c r="CI57" s="1242"/>
      <c r="CJ57" s="1242"/>
      <c r="CK57" s="1242"/>
      <c r="CL57" s="1242"/>
      <c r="CM57" s="1242"/>
      <c r="CN57" s="1242">
        <v>64.3</v>
      </c>
      <c r="CO57" s="1242"/>
      <c r="CP57" s="1242"/>
      <c r="CQ57" s="1242"/>
      <c r="CR57" s="1242"/>
      <c r="CS57" s="1242"/>
      <c r="CT57" s="1242"/>
      <c r="CU57" s="1242"/>
      <c r="CV57" s="1242">
        <v>65.8</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526</v>
      </c>
      <c r="BQ72" s="1241"/>
      <c r="BR72" s="1241"/>
      <c r="BS72" s="1241"/>
      <c r="BT72" s="1241"/>
      <c r="BU72" s="1241"/>
      <c r="BV72" s="1241"/>
      <c r="BW72" s="1241"/>
      <c r="BX72" s="1241" t="s">
        <v>527</v>
      </c>
      <c r="BY72" s="1241"/>
      <c r="BZ72" s="1241"/>
      <c r="CA72" s="1241"/>
      <c r="CB72" s="1241"/>
      <c r="CC72" s="1241"/>
      <c r="CD72" s="1241"/>
      <c r="CE72" s="1241"/>
      <c r="CF72" s="1241" t="s">
        <v>528</v>
      </c>
      <c r="CG72" s="1241"/>
      <c r="CH72" s="1241"/>
      <c r="CI72" s="1241"/>
      <c r="CJ72" s="1241"/>
      <c r="CK72" s="1241"/>
      <c r="CL72" s="1241"/>
      <c r="CM72" s="1241"/>
      <c r="CN72" s="1241" t="s">
        <v>529</v>
      </c>
      <c r="CO72" s="1241"/>
      <c r="CP72" s="1241"/>
      <c r="CQ72" s="1241"/>
      <c r="CR72" s="1241"/>
      <c r="CS72" s="1241"/>
      <c r="CT72" s="1241"/>
      <c r="CU72" s="1241"/>
      <c r="CV72" s="1241" t="s">
        <v>530</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568</v>
      </c>
      <c r="AO73" s="1244"/>
      <c r="AP73" s="1244"/>
      <c r="AQ73" s="1244"/>
      <c r="AR73" s="1244"/>
      <c r="AS73" s="1244"/>
      <c r="AT73" s="1244"/>
      <c r="AU73" s="1244"/>
      <c r="AV73" s="1244"/>
      <c r="AW73" s="1244"/>
      <c r="AX73" s="1244"/>
      <c r="AY73" s="1244"/>
      <c r="AZ73" s="1244"/>
      <c r="BA73" s="1244"/>
      <c r="BB73" s="1244" t="s">
        <v>569</v>
      </c>
      <c r="BC73" s="1244"/>
      <c r="BD73" s="1244"/>
      <c r="BE73" s="1244"/>
      <c r="BF73" s="1244"/>
      <c r="BG73" s="1244"/>
      <c r="BH73" s="1244"/>
      <c r="BI73" s="1244"/>
      <c r="BJ73" s="1244"/>
      <c r="BK73" s="1244"/>
      <c r="BL73" s="1244"/>
      <c r="BM73" s="1244"/>
      <c r="BN73" s="1244"/>
      <c r="BO73" s="1244"/>
      <c r="BP73" s="1242">
        <v>48.1</v>
      </c>
      <c r="BQ73" s="1242"/>
      <c r="BR73" s="1242"/>
      <c r="BS73" s="1242"/>
      <c r="BT73" s="1242"/>
      <c r="BU73" s="1242"/>
      <c r="BV73" s="1242"/>
      <c r="BW73" s="1242"/>
      <c r="BX73" s="1242">
        <v>26.5</v>
      </c>
      <c r="BY73" s="1242"/>
      <c r="BZ73" s="1242"/>
      <c r="CA73" s="1242"/>
      <c r="CB73" s="1242"/>
      <c r="CC73" s="1242"/>
      <c r="CD73" s="1242"/>
      <c r="CE73" s="1242"/>
      <c r="CF73" s="1242">
        <v>19.2</v>
      </c>
      <c r="CG73" s="1242"/>
      <c r="CH73" s="1242"/>
      <c r="CI73" s="1242"/>
      <c r="CJ73" s="1242"/>
      <c r="CK73" s="1242"/>
      <c r="CL73" s="1242"/>
      <c r="CM73" s="1242"/>
      <c r="CN73" s="1242">
        <v>32.6</v>
      </c>
      <c r="CO73" s="1242"/>
      <c r="CP73" s="1242"/>
      <c r="CQ73" s="1242"/>
      <c r="CR73" s="1242"/>
      <c r="CS73" s="1242"/>
      <c r="CT73" s="1242"/>
      <c r="CU73" s="1242"/>
      <c r="CV73" s="1242">
        <v>8.6</v>
      </c>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573</v>
      </c>
      <c r="BC75" s="1244"/>
      <c r="BD75" s="1244"/>
      <c r="BE75" s="1244"/>
      <c r="BF75" s="1244"/>
      <c r="BG75" s="1244"/>
      <c r="BH75" s="1244"/>
      <c r="BI75" s="1244"/>
      <c r="BJ75" s="1244"/>
      <c r="BK75" s="1244"/>
      <c r="BL75" s="1244"/>
      <c r="BM75" s="1244"/>
      <c r="BN75" s="1244"/>
      <c r="BO75" s="1244"/>
      <c r="BP75" s="1242">
        <v>13.2</v>
      </c>
      <c r="BQ75" s="1242"/>
      <c r="BR75" s="1242"/>
      <c r="BS75" s="1242"/>
      <c r="BT75" s="1242"/>
      <c r="BU75" s="1242"/>
      <c r="BV75" s="1242"/>
      <c r="BW75" s="1242"/>
      <c r="BX75" s="1242">
        <v>14.1</v>
      </c>
      <c r="BY75" s="1242"/>
      <c r="BZ75" s="1242"/>
      <c r="CA75" s="1242"/>
      <c r="CB75" s="1242"/>
      <c r="CC75" s="1242"/>
      <c r="CD75" s="1242"/>
      <c r="CE75" s="1242"/>
      <c r="CF75" s="1242">
        <v>14.8</v>
      </c>
      <c r="CG75" s="1242"/>
      <c r="CH75" s="1242"/>
      <c r="CI75" s="1242"/>
      <c r="CJ75" s="1242"/>
      <c r="CK75" s="1242"/>
      <c r="CL75" s="1242"/>
      <c r="CM75" s="1242"/>
      <c r="CN75" s="1242">
        <v>15.8</v>
      </c>
      <c r="CO75" s="1242"/>
      <c r="CP75" s="1242"/>
      <c r="CQ75" s="1242"/>
      <c r="CR75" s="1242"/>
      <c r="CS75" s="1242"/>
      <c r="CT75" s="1242"/>
      <c r="CU75" s="1242"/>
      <c r="CV75" s="1242">
        <v>16.5</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571</v>
      </c>
      <c r="AO77" s="1241"/>
      <c r="AP77" s="1241"/>
      <c r="AQ77" s="1241"/>
      <c r="AR77" s="1241"/>
      <c r="AS77" s="1241"/>
      <c r="AT77" s="1241"/>
      <c r="AU77" s="1241"/>
      <c r="AV77" s="1241"/>
      <c r="AW77" s="1241"/>
      <c r="AX77" s="1241"/>
      <c r="AY77" s="1241"/>
      <c r="AZ77" s="1241"/>
      <c r="BA77" s="1241"/>
      <c r="BB77" s="1244" t="s">
        <v>569</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573</v>
      </c>
      <c r="BC79" s="1244"/>
      <c r="BD79" s="1244"/>
      <c r="BE79" s="1244"/>
      <c r="BF79" s="1244"/>
      <c r="BG79" s="1244"/>
      <c r="BH79" s="1244"/>
      <c r="BI79" s="1244"/>
      <c r="BJ79" s="1244"/>
      <c r="BK79" s="1244"/>
      <c r="BL79" s="1244"/>
      <c r="BM79" s="1244"/>
      <c r="BN79" s="1244"/>
      <c r="BO79" s="1244"/>
      <c r="BP79" s="1242">
        <v>5.8</v>
      </c>
      <c r="BQ79" s="1242"/>
      <c r="BR79" s="1242"/>
      <c r="BS79" s="1242"/>
      <c r="BT79" s="1242"/>
      <c r="BU79" s="1242"/>
      <c r="BV79" s="1242"/>
      <c r="BW79" s="1242"/>
      <c r="BX79" s="1242">
        <v>6.1</v>
      </c>
      <c r="BY79" s="1242"/>
      <c r="BZ79" s="1242"/>
      <c r="CA79" s="1242"/>
      <c r="CB79" s="1242"/>
      <c r="CC79" s="1242"/>
      <c r="CD79" s="1242"/>
      <c r="CE79" s="1242"/>
      <c r="CF79" s="1242">
        <v>6.3</v>
      </c>
      <c r="CG79" s="1242"/>
      <c r="CH79" s="1242"/>
      <c r="CI79" s="1242"/>
      <c r="CJ79" s="1242"/>
      <c r="CK79" s="1242"/>
      <c r="CL79" s="1242"/>
      <c r="CM79" s="1242"/>
      <c r="CN79" s="1242">
        <v>6.7</v>
      </c>
      <c r="CO79" s="1242"/>
      <c r="CP79" s="1242"/>
      <c r="CQ79" s="1242"/>
      <c r="CR79" s="1242"/>
      <c r="CS79" s="1242"/>
      <c r="CT79" s="1242"/>
      <c r="CU79" s="1242"/>
      <c r="CV79" s="1242">
        <v>6.6</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1z7zaTJgXXfWG+nHs0wvX1hMp5i3ocPegwv2R3qYSKZpr3uzYrDJ6jM10WN9asAoOOVdTUDd3PDtZHAqoE30CQ==" saltValue="x6edKga6hW4Sn9t32X6nq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11811023622047245"/>
  <pageSetup paperSize="8" scale="73"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0CCFE-AB89-4D52-BF1C-5B1CEB465AB8}">
  <sheetPr>
    <pageSetUpPr fitToPage="1"/>
  </sheetPr>
  <dimension ref="A1:DR125"/>
  <sheetViews>
    <sheetView showGridLines="0" zoomScale="75" zoomScaleNormal="7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XtE97QbAFOd0Yx9rzlPsSkRCWBYDPrc4/bEMRZU70o7T6Y44+9t5G/XfjJKeP1R/2gQFAkIXp7e5H72Mx+2X9A==" saltValue="sjHDdXjAomg+9XfCew2EGA==" spinCount="100000" sheet="1" objects="1" scenarios="1"/>
  <dataConsolidate/>
  <phoneticPr fontId="2"/>
  <printOptions horizontalCentered="1" verticalCentered="1"/>
  <pageMargins left="0" right="0" top="0.19685039370078741" bottom="0.11811023622047245" header="0.39370078740157483" footer="0.11811023622047245"/>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0569-A3EB-4213-8872-0B4B972E7B72}">
  <sheetPr>
    <pageSetUpPr fitToPage="1"/>
  </sheetPr>
  <dimension ref="A1:DR125"/>
  <sheetViews>
    <sheetView showGridLines="0" tabSelected="1" zoomScale="75" zoomScaleNormal="7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HPzKetvaPLotbRubwqTbVOkGSPmoPKmP8fIMtQm7wzn9+BGHjUujpB5usxhCTVirC4Bk8pM06MBtOoryn+vRtg==" saltValue="OLhB3cvr94Pz8PMzsYDR/w==" spinCount="100000" sheet="1" objects="1" scenarios="1"/>
  <dataConsolidate/>
  <phoneticPr fontId="2"/>
  <printOptions horizontalCentered="1" verticalCentered="1"/>
  <pageMargins left="0" right="0" top="0.19685039370078741" bottom="0.11811023622047245" header="0.39370078740157483" footer="0.11811023622047245"/>
  <pageSetup paperSize="8" scale="52"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155511</v>
      </c>
      <c r="E3" s="142"/>
      <c r="F3" s="143">
        <v>263613</v>
      </c>
      <c r="G3" s="144"/>
      <c r="H3" s="145"/>
    </row>
    <row r="4" spans="1:8" x14ac:dyDescent="0.2">
      <c r="A4" s="146"/>
      <c r="B4" s="147"/>
      <c r="C4" s="148"/>
      <c r="D4" s="149">
        <v>83522</v>
      </c>
      <c r="E4" s="150"/>
      <c r="F4" s="151">
        <v>128823</v>
      </c>
      <c r="G4" s="152"/>
      <c r="H4" s="153"/>
    </row>
    <row r="5" spans="1:8" x14ac:dyDescent="0.2">
      <c r="A5" s="134" t="s">
        <v>520</v>
      </c>
      <c r="B5" s="139"/>
      <c r="C5" s="140"/>
      <c r="D5" s="141">
        <v>117852</v>
      </c>
      <c r="E5" s="142"/>
      <c r="F5" s="143">
        <v>330026</v>
      </c>
      <c r="G5" s="144"/>
      <c r="H5" s="145"/>
    </row>
    <row r="6" spans="1:8" x14ac:dyDescent="0.2">
      <c r="A6" s="146"/>
      <c r="B6" s="147"/>
      <c r="C6" s="148"/>
      <c r="D6" s="149">
        <v>54042</v>
      </c>
      <c r="E6" s="150"/>
      <c r="F6" s="151">
        <v>141075</v>
      </c>
      <c r="G6" s="152"/>
      <c r="H6" s="153"/>
    </row>
    <row r="7" spans="1:8" x14ac:dyDescent="0.2">
      <c r="A7" s="134" t="s">
        <v>521</v>
      </c>
      <c r="B7" s="139"/>
      <c r="C7" s="140"/>
      <c r="D7" s="141">
        <v>131904</v>
      </c>
      <c r="E7" s="142"/>
      <c r="F7" s="143">
        <v>278179</v>
      </c>
      <c r="G7" s="144"/>
      <c r="H7" s="145"/>
    </row>
    <row r="8" spans="1:8" x14ac:dyDescent="0.2">
      <c r="A8" s="146"/>
      <c r="B8" s="147"/>
      <c r="C8" s="148"/>
      <c r="D8" s="149">
        <v>59281</v>
      </c>
      <c r="E8" s="150"/>
      <c r="F8" s="151">
        <v>122182</v>
      </c>
      <c r="G8" s="152"/>
      <c r="H8" s="153"/>
    </row>
    <row r="9" spans="1:8" x14ac:dyDescent="0.2">
      <c r="A9" s="134" t="s">
        <v>522</v>
      </c>
      <c r="B9" s="139"/>
      <c r="C9" s="140"/>
      <c r="D9" s="141">
        <v>146711</v>
      </c>
      <c r="E9" s="142"/>
      <c r="F9" s="143">
        <v>283153</v>
      </c>
      <c r="G9" s="144"/>
      <c r="H9" s="145"/>
    </row>
    <row r="10" spans="1:8" x14ac:dyDescent="0.2">
      <c r="A10" s="146"/>
      <c r="B10" s="147"/>
      <c r="C10" s="148"/>
      <c r="D10" s="149">
        <v>91993</v>
      </c>
      <c r="E10" s="150"/>
      <c r="F10" s="151">
        <v>127593</v>
      </c>
      <c r="G10" s="152"/>
      <c r="H10" s="153"/>
    </row>
    <row r="11" spans="1:8" x14ac:dyDescent="0.2">
      <c r="A11" s="134" t="s">
        <v>523</v>
      </c>
      <c r="B11" s="139"/>
      <c r="C11" s="140"/>
      <c r="D11" s="141">
        <v>97509</v>
      </c>
      <c r="E11" s="142"/>
      <c r="F11" s="143">
        <v>262169</v>
      </c>
      <c r="G11" s="144"/>
      <c r="H11" s="145"/>
    </row>
    <row r="12" spans="1:8" x14ac:dyDescent="0.2">
      <c r="A12" s="146"/>
      <c r="B12" s="147"/>
      <c r="C12" s="154"/>
      <c r="D12" s="149">
        <v>34139</v>
      </c>
      <c r="E12" s="150"/>
      <c r="F12" s="151">
        <v>152658</v>
      </c>
      <c r="G12" s="152"/>
      <c r="H12" s="153"/>
    </row>
    <row r="13" spans="1:8" x14ac:dyDescent="0.2">
      <c r="A13" s="134"/>
      <c r="B13" s="139"/>
      <c r="C13" s="140"/>
      <c r="D13" s="141">
        <v>129897</v>
      </c>
      <c r="E13" s="142"/>
      <c r="F13" s="143">
        <v>283428</v>
      </c>
      <c r="G13" s="155"/>
      <c r="H13" s="145"/>
    </row>
    <row r="14" spans="1:8" x14ac:dyDescent="0.2">
      <c r="A14" s="146"/>
      <c r="B14" s="147"/>
      <c r="C14" s="148"/>
      <c r="D14" s="149">
        <v>64595</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21.24</v>
      </c>
      <c r="C19" s="156">
        <f>ROUND(VALUE(SUBSTITUTE(実質収支比率等に係る経年分析!G$48,"▲","-")),2)</f>
        <v>21.49</v>
      </c>
      <c r="D19" s="156">
        <f>ROUND(VALUE(SUBSTITUTE(実質収支比率等に係る経年分析!H$48,"▲","-")),2)</f>
        <v>20.43</v>
      </c>
      <c r="E19" s="156">
        <f>ROUND(VALUE(SUBSTITUTE(実質収支比率等に係る経年分析!I$48,"▲","-")),2)</f>
        <v>17.399999999999999</v>
      </c>
      <c r="F19" s="156">
        <f>ROUND(VALUE(SUBSTITUTE(実質収支比率等に係る経年分析!J$48,"▲","-")),2)</f>
        <v>14.63</v>
      </c>
    </row>
    <row r="20" spans="1:11" x14ac:dyDescent="0.2">
      <c r="A20" s="156" t="s">
        <v>53</v>
      </c>
      <c r="B20" s="156">
        <f>ROUND(VALUE(SUBSTITUTE(実質収支比率等に係る経年分析!F$47,"▲","-")),2)</f>
        <v>55.04</v>
      </c>
      <c r="C20" s="156">
        <f>ROUND(VALUE(SUBSTITUTE(実質収支比率等に係る経年分析!G$47,"▲","-")),2)</f>
        <v>56.28</v>
      </c>
      <c r="D20" s="156">
        <f>ROUND(VALUE(SUBSTITUTE(実質収支比率等に係る経年分析!H$47,"▲","-")),2)</f>
        <v>58.12</v>
      </c>
      <c r="E20" s="156">
        <f>ROUND(VALUE(SUBSTITUTE(実質収支比率等に係る経年分析!I$47,"▲","-")),2)</f>
        <v>48.55</v>
      </c>
      <c r="F20" s="156">
        <f>ROUND(VALUE(SUBSTITUTE(実質収支比率等に係る経年分析!J$47,"▲","-")),2)</f>
        <v>41.83</v>
      </c>
    </row>
    <row r="21" spans="1:11" x14ac:dyDescent="0.2">
      <c r="A21" s="156" t="s">
        <v>54</v>
      </c>
      <c r="B21" s="156">
        <f>IF(ISNUMBER(VALUE(SUBSTITUTE(実質収支比率等に係る経年分析!F$49,"▲","-"))),ROUND(VALUE(SUBSTITUTE(実質収支比率等に係る経年分析!F$49,"▲","-")),2),NA())</f>
        <v>1.18</v>
      </c>
      <c r="C21" s="156">
        <f>IF(ISNUMBER(VALUE(SUBSTITUTE(実質収支比率等に係る経年分析!G$49,"▲","-"))),ROUND(VALUE(SUBSTITUTE(実質収支比率等に係る経年分析!G$49,"▲","-")),2),NA())</f>
        <v>9.83</v>
      </c>
      <c r="D21" s="156">
        <f>IF(ISNUMBER(VALUE(SUBSTITUTE(実質収支比率等に係る経年分析!H$49,"▲","-"))),ROUND(VALUE(SUBSTITUTE(実質収支比率等に係る経年分析!H$49,"▲","-")),2),NA())</f>
        <v>-1.74</v>
      </c>
      <c r="E21" s="156">
        <f>IF(ISNUMBER(VALUE(SUBSTITUTE(実質収支比率等に係る経年分析!I$49,"▲","-"))),ROUND(VALUE(SUBSTITUTE(実質収支比率等に係る経年分析!I$49,"▲","-")),2),NA())</f>
        <v>-10.69</v>
      </c>
      <c r="F21" s="156">
        <f>IF(ISNUMBER(VALUE(SUBSTITUTE(実質収支比率等に係る経年分析!J$49,"▲","-"))),ROUND(VALUE(SUBSTITUTE(実質収支比率等に係る経年分析!J$49,"▲","-")),2),NA())</f>
        <v>-5.04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2.93</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小規模集合排水処理事業会計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7.0000000000000007E-2</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0.99</v>
      </c>
    </row>
    <row r="33" spans="1:16" x14ac:dyDescent="0.2">
      <c r="A33" s="157" t="str">
        <f>IF(連結実質赤字比率に係る赤字・黒字の構成分析!C$37="",NA(),連結実質赤字比率に係る赤字・黒字の構成分析!C$37)</f>
        <v>国保診療所特別会計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1.07</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1.49</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2.4700000000000002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1.91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2.21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21.23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21.49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20.420000000000002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17.39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14.63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254</v>
      </c>
      <c r="E42" s="158"/>
      <c r="F42" s="158"/>
      <c r="G42" s="158">
        <f>'実質公債費比率（分子）の構造'!L$52</f>
        <v>265</v>
      </c>
      <c r="H42" s="158"/>
      <c r="I42" s="158"/>
      <c r="J42" s="158">
        <f>'実質公債費比率（分子）の構造'!M$52</f>
        <v>261</v>
      </c>
      <c r="K42" s="158"/>
      <c r="L42" s="158"/>
      <c r="M42" s="158">
        <f>'実質公債費比率（分子）の構造'!N$52</f>
        <v>292</v>
      </c>
      <c r="N42" s="158"/>
      <c r="O42" s="158"/>
      <c r="P42" s="158">
        <f>'実質公債費比率（分子）の構造'!O$52</f>
        <v>288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4</v>
      </c>
      <c r="C45" s="158"/>
      <c r="D45" s="158"/>
      <c r="E45" s="158">
        <f>'実質公債費比率（分子）の構造'!L$49</f>
        <v>6</v>
      </c>
      <c r="F45" s="158"/>
      <c r="G45" s="158"/>
      <c r="H45" s="158">
        <f>'実質公債費比率（分子）の構造'!M$49</f>
        <v>7</v>
      </c>
      <c r="I45" s="158"/>
      <c r="J45" s="158"/>
      <c r="K45" s="158">
        <f>'実質公債費比率（分子）の構造'!N$49</f>
        <v>8</v>
      </c>
      <c r="L45" s="158"/>
      <c r="M45" s="158"/>
      <c r="N45" s="158">
        <f>'実質公債費比率（分子）の構造'!O$49</f>
        <v>10</v>
      </c>
      <c r="O45" s="158"/>
      <c r="P45" s="158"/>
    </row>
    <row r="46" spans="1:16" x14ac:dyDescent="0.2">
      <c r="A46" s="158" t="s">
        <v>64</v>
      </c>
      <c r="B46" s="158">
        <f>'実質公債費比率（分子）の構造'!K$48</f>
        <v>150</v>
      </c>
      <c r="C46" s="158"/>
      <c r="D46" s="158"/>
      <c r="E46" s="158">
        <f>'実質公債費比率（分子）の構造'!L$48</f>
        <v>161</v>
      </c>
      <c r="F46" s="158"/>
      <c r="G46" s="158"/>
      <c r="H46" s="158">
        <f>'実質公債費比率（分子）の構造'!M$48</f>
        <v>168</v>
      </c>
      <c r="I46" s="158"/>
      <c r="J46" s="158"/>
      <c r="K46" s="158">
        <f>'実質公債費比率（分子）の構造'!N$48</f>
        <v>169</v>
      </c>
      <c r="L46" s="158"/>
      <c r="M46" s="158"/>
      <c r="N46" s="158">
        <f>'実質公債費比率（分子）の構造'!O$48</f>
        <v>150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296</v>
      </c>
      <c r="C49" s="158"/>
      <c r="D49" s="158"/>
      <c r="E49" s="158">
        <f>'実質公債費比率（分子）の構造'!L$45</f>
        <v>318</v>
      </c>
      <c r="F49" s="158"/>
      <c r="G49" s="158"/>
      <c r="H49" s="158">
        <f>'実質公債費比率（分子）の構造'!M$45</f>
        <v>318</v>
      </c>
      <c r="I49" s="158"/>
      <c r="J49" s="158"/>
      <c r="K49" s="158">
        <f>'実質公債費比率（分子）の構造'!N$45</f>
        <v>374</v>
      </c>
      <c r="L49" s="158"/>
      <c r="M49" s="158"/>
      <c r="N49" s="158">
        <f>'実質公債費比率（分子）の構造'!O$45</f>
        <v>382</v>
      </c>
      <c r="O49" s="158"/>
      <c r="P49" s="158"/>
    </row>
    <row r="50" spans="1:16" x14ac:dyDescent="0.2">
      <c r="A50" s="158" t="s">
        <v>67</v>
      </c>
      <c r="B50" s="158" t="e">
        <f>NA()</f>
        <v>#N/A</v>
      </c>
      <c r="C50" s="158">
        <f>IF(ISNUMBER('実質公債費比率（分子）の構造'!K$53),'実質公債費比率（分子）の構造'!K$53,NA())</f>
        <v>196</v>
      </c>
      <c r="D50" s="158" t="e">
        <f>NA()</f>
        <v>#N/A</v>
      </c>
      <c r="E50" s="158" t="e">
        <f>NA()</f>
        <v>#N/A</v>
      </c>
      <c r="F50" s="158">
        <f>IF(ISNUMBER('実質公債費比率（分子）の構造'!L$53),'実質公債費比率（分子）の構造'!L$53,NA())</f>
        <v>220</v>
      </c>
      <c r="G50" s="158" t="e">
        <f>NA()</f>
        <v>#N/A</v>
      </c>
      <c r="H50" s="158" t="e">
        <f>NA()</f>
        <v>#N/A</v>
      </c>
      <c r="I50" s="158">
        <f>IF(ISNUMBER('実質公債費比率（分子）の構造'!M$53),'実質公債費比率（分子）の構造'!M$53,NA())</f>
        <v>232</v>
      </c>
      <c r="J50" s="158" t="e">
        <f>NA()</f>
        <v>#N/A</v>
      </c>
      <c r="K50" s="158" t="e">
        <f>NA()</f>
        <v>#N/A</v>
      </c>
      <c r="L50" s="158">
        <f>IF(ISNUMBER('実質公債費比率（分子）の構造'!N$53),'実質公債費比率（分子）の構造'!N$53,NA())</f>
        <v>259</v>
      </c>
      <c r="M50" s="158" t="e">
        <f>NA()</f>
        <v>#N/A</v>
      </c>
      <c r="N50" s="158" t="e">
        <f>NA()</f>
        <v>#N/A</v>
      </c>
      <c r="O50" s="158">
        <f>IF(ISNUMBER('実質公債費比率（分子）の構造'!O$53),'実質公債費比率（分子）の構造'!O$53,NA())</f>
        <v>254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2764</v>
      </c>
      <c r="E56" s="157"/>
      <c r="F56" s="157"/>
      <c r="G56" s="157">
        <f>'将来負担比率（分子）の構造'!J$52</f>
        <v>2646</v>
      </c>
      <c r="H56" s="157"/>
      <c r="I56" s="157"/>
      <c r="J56" s="157">
        <f>'将来負担比率（分子）の構造'!K$52</f>
        <v>2527</v>
      </c>
      <c r="K56" s="157"/>
      <c r="L56" s="157"/>
      <c r="M56" s="157">
        <f>'将来負担比率（分子）の構造'!L$52</f>
        <v>2360</v>
      </c>
      <c r="N56" s="157"/>
      <c r="O56" s="157"/>
      <c r="P56" s="157">
        <f>'将来負担比率（分子）の構造'!M$52</f>
        <v>2148</v>
      </c>
    </row>
    <row r="57" spans="1:16" x14ac:dyDescent="0.2">
      <c r="A57" s="157" t="s">
        <v>42</v>
      </c>
      <c r="B57" s="157"/>
      <c r="C57" s="157"/>
      <c r="D57" s="157">
        <f>'将来負担比率（分子）の構造'!I$51</f>
        <v>1</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1178</v>
      </c>
      <c r="E58" s="157"/>
      <c r="F58" s="157"/>
      <c r="G58" s="157">
        <f>'将来負担比率（分子）の構造'!J$50</f>
        <v>1290</v>
      </c>
      <c r="H58" s="157"/>
      <c r="I58" s="157"/>
      <c r="J58" s="157">
        <f>'将来負担比率（分子）の構造'!K$50</f>
        <v>1296</v>
      </c>
      <c r="K58" s="157"/>
      <c r="L58" s="157"/>
      <c r="M58" s="157">
        <f>'将来負担比率（分子）の構造'!L$50</f>
        <v>1206</v>
      </c>
      <c r="N58" s="157"/>
      <c r="O58" s="157"/>
      <c r="P58" s="157">
        <f>'将来負担比率（分子）の構造'!M$50</f>
        <v>1203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203</v>
      </c>
      <c r="C62" s="157"/>
      <c r="D62" s="157"/>
      <c r="E62" s="157">
        <f>'将来負担比率（分子）の構造'!J$45</f>
        <v>157</v>
      </c>
      <c r="F62" s="157"/>
      <c r="G62" s="157"/>
      <c r="H62" s="157">
        <f>'将来負担比率（分子）の構造'!K$45</f>
        <v>163</v>
      </c>
      <c r="I62" s="157"/>
      <c r="J62" s="157"/>
      <c r="K62" s="157">
        <f>'将来負担比率（分子）の構造'!L$45</f>
        <v>198</v>
      </c>
      <c r="L62" s="157"/>
      <c r="M62" s="157"/>
      <c r="N62" s="157">
        <f>'将来負担比率（分子）の構造'!M$45</f>
        <v>195</v>
      </c>
      <c r="O62" s="157"/>
      <c r="P62" s="157"/>
    </row>
    <row r="63" spans="1:16" x14ac:dyDescent="0.2">
      <c r="A63" s="157" t="s">
        <v>34</v>
      </c>
      <c r="B63" s="157">
        <f>'将来負担比率（分子）の構造'!I$44</f>
        <v>28</v>
      </c>
      <c r="C63" s="157"/>
      <c r="D63" s="157"/>
      <c r="E63" s="157">
        <f>'将来負担比率（分子）の構造'!J$44</f>
        <v>30</v>
      </c>
      <c r="F63" s="157"/>
      <c r="G63" s="157"/>
      <c r="H63" s="157">
        <f>'将来負担比率（分子）の構造'!K$44</f>
        <v>35</v>
      </c>
      <c r="I63" s="157"/>
      <c r="J63" s="157"/>
      <c r="K63" s="157">
        <f>'将来負担比率（分子）の構造'!L$44</f>
        <v>33</v>
      </c>
      <c r="L63" s="157"/>
      <c r="M63" s="157"/>
      <c r="N63" s="157">
        <f>'将来負担比率（分子）の構造'!M$44</f>
        <v>38</v>
      </c>
      <c r="O63" s="157"/>
      <c r="P63" s="157"/>
    </row>
    <row r="64" spans="1:16" x14ac:dyDescent="0.2">
      <c r="A64" s="157" t="s">
        <v>33</v>
      </c>
      <c r="B64" s="157">
        <f>'将来負担比率（分子）の構造'!I$43</f>
        <v>964</v>
      </c>
      <c r="C64" s="157"/>
      <c r="D64" s="157"/>
      <c r="E64" s="157">
        <f>'将来負担比率（分子）の構造'!J$43</f>
        <v>854</v>
      </c>
      <c r="F64" s="157"/>
      <c r="G64" s="157"/>
      <c r="H64" s="157">
        <f>'将来負担比率（分子）の構造'!K$43</f>
        <v>738</v>
      </c>
      <c r="I64" s="157"/>
      <c r="J64" s="157"/>
      <c r="K64" s="157">
        <f>'将来負担比率（分子）の構造'!L$43</f>
        <v>842</v>
      </c>
      <c r="L64" s="157"/>
      <c r="M64" s="157"/>
      <c r="N64" s="157">
        <f>'将来負担比率（分子）の構造'!M$43</f>
        <v>525</v>
      </c>
      <c r="O64" s="157"/>
      <c r="P64" s="157"/>
    </row>
    <row r="65" spans="1:16" x14ac:dyDescent="0.2">
      <c r="A65" s="157" t="s">
        <v>32</v>
      </c>
      <c r="B65" s="157">
        <f>'将来負担比率（分子）の構造'!I$42</f>
        <v>1</v>
      </c>
      <c r="C65" s="157"/>
      <c r="D65" s="157"/>
      <c r="E65" s="157">
        <f>'将来負担比率（分子）の構造'!J$42</f>
        <v>1</v>
      </c>
      <c r="F65" s="157"/>
      <c r="G65" s="157"/>
      <c r="H65" s="157">
        <f>'将来負担比率（分子）の構造'!K$42</f>
        <v>1</v>
      </c>
      <c r="I65" s="157"/>
      <c r="J65" s="157"/>
      <c r="K65" s="157">
        <f>'将来負担比率（分子）の構造'!L$42</f>
        <v>1</v>
      </c>
      <c r="L65" s="157"/>
      <c r="M65" s="157"/>
      <c r="N65" s="157">
        <f>'将来負担比率（分子）の構造'!M$42</f>
        <v>0</v>
      </c>
      <c r="O65" s="157"/>
      <c r="P65" s="157"/>
    </row>
    <row r="66" spans="1:16" x14ac:dyDescent="0.2">
      <c r="A66" s="157" t="s">
        <v>31</v>
      </c>
      <c r="B66" s="157">
        <f>'将来負担比率（分子）の構造'!I$41</f>
        <v>3398</v>
      </c>
      <c r="C66" s="157"/>
      <c r="D66" s="157"/>
      <c r="E66" s="157">
        <f>'将来負担比率（分子）の構造'!J$41</f>
        <v>3299</v>
      </c>
      <c r="F66" s="157"/>
      <c r="G66" s="157"/>
      <c r="H66" s="157">
        <f>'将来負担比率（分子）の構造'!K$41</f>
        <v>3170</v>
      </c>
      <c r="I66" s="157"/>
      <c r="J66" s="157"/>
      <c r="K66" s="157">
        <f>'将来負担比率（分子）の構造'!L$41</f>
        <v>2979</v>
      </c>
      <c r="L66" s="157"/>
      <c r="M66" s="157"/>
      <c r="N66" s="157">
        <f>'将来負担比率（分子）の構造'!M$41</f>
        <v>2724</v>
      </c>
      <c r="O66" s="157"/>
      <c r="P66" s="157"/>
    </row>
    <row r="67" spans="1:16" x14ac:dyDescent="0.2">
      <c r="A67" s="157" t="s">
        <v>71</v>
      </c>
      <c r="B67" s="157" t="e">
        <f>NA()</f>
        <v>#N/A</v>
      </c>
      <c r="C67" s="157">
        <f>IF(ISNUMBER('将来負担比率（分子）の構造'!I$53), IF('将来負担比率（分子）の構造'!I$53 &lt; 0, 0, '将来負担比率（分子）の構造'!I$53), NA())</f>
        <v>651</v>
      </c>
      <c r="D67" s="157" t="e">
        <f>NA()</f>
        <v>#N/A</v>
      </c>
      <c r="E67" s="157" t="e">
        <f>NA()</f>
        <v>#N/A</v>
      </c>
      <c r="F67" s="157">
        <f>IF(ISNUMBER('将来負担比率（分子）の構造'!J$53), IF('将来負担比率（分子）の構造'!J$53 &lt; 0, 0, '将来負担比率（分子）の構造'!J$53), NA())</f>
        <v>405</v>
      </c>
      <c r="G67" s="157" t="e">
        <f>NA()</f>
        <v>#N/A</v>
      </c>
      <c r="H67" s="157" t="e">
        <f>NA()</f>
        <v>#N/A</v>
      </c>
      <c r="I67" s="157">
        <f>IF(ISNUMBER('将来負担比率（分子）の構造'!K$53), IF('将来負担比率（分子）の構造'!K$53 &lt; 0, 0, '将来負担比率（分子）の構造'!K$53), NA())</f>
        <v>284</v>
      </c>
      <c r="J67" s="157" t="e">
        <f>NA()</f>
        <v>#N/A</v>
      </c>
      <c r="K67" s="157" t="e">
        <f>NA()</f>
        <v>#N/A</v>
      </c>
      <c r="L67" s="157">
        <f>IF(ISNUMBER('将来負担比率（分子）の構造'!L$53), IF('将来負担比率（分子）の構造'!L$53 &lt; 0, 0, '将来負担比率（分子）の構造'!L$53), NA())</f>
        <v>486</v>
      </c>
      <c r="M67" s="157" t="e">
        <f>NA()</f>
        <v>#N/A</v>
      </c>
      <c r="N67" s="157" t="e">
        <f>NA()</f>
        <v>#N/A</v>
      </c>
      <c r="O67" s="157">
        <f>IF(ISNUMBER('将来負担比率（分子）の構造'!M$53), IF('将来負担比率（分子）の構造'!M$53 &lt; 0, 0, '将来負担比率（分子）の構造'!M$53), NA())</f>
        <v>132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1008</v>
      </c>
      <c r="C72" s="161">
        <f>基金残高に係る経年分析!G55</f>
        <v>863</v>
      </c>
      <c r="D72" s="161">
        <f>基金残高に係る経年分析!H55</f>
        <v>763</v>
      </c>
    </row>
    <row r="73" spans="1:16" x14ac:dyDescent="0.2">
      <c r="A73" s="160" t="s">
        <v>74</v>
      </c>
      <c r="B73" s="161">
        <f>基金残高に係る経年分析!F56</f>
        <v>1</v>
      </c>
      <c r="C73" s="161">
        <f>基金残高に係る経年分析!G56</f>
        <v>1</v>
      </c>
      <c r="D73" s="161">
        <f>基金残高に係る経年分析!H56</f>
        <v>1</v>
      </c>
    </row>
    <row r="74" spans="1:16" x14ac:dyDescent="0.2">
      <c r="A74" s="160" t="s">
        <v>75</v>
      </c>
      <c r="B74" s="161">
        <f>基金残高に係る経年分析!F57</f>
        <v>170</v>
      </c>
      <c r="C74" s="161">
        <f>基金残高に係る経年分析!G57</f>
        <v>247</v>
      </c>
      <c r="D74" s="161">
        <f>基金残高に係る経年分析!H57</f>
        <v>388</v>
      </c>
    </row>
  </sheetData>
  <sheetProtection algorithmName="SHA-512" hashValue="VueSg0HJKHalSbmmo5p6JZJF6a95wKhxyEzwO9lR/Or6KLVYYrWbjaLYYeflXf4BrTHH6cRcJebPS/fZXne57g==" saltValue="mxMaMpy14gXvIMTiU6Yys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 敬典</cp:lastModifiedBy>
  <cp:lastPrinted>2026-09-24T10:57:27Z</cp:lastPrinted>
  <dcterms:modified xsi:type="dcterms:W3CDTF">2026-09-24T11:12:03Z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2026-09-24T11:12:02Z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82296c0d-7cd6-4673-98ea-1b9d537554ba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